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744A7AA3-69F3-428A-B920-8F62F3EFB5B7}" xr6:coauthVersionLast="47" xr6:coauthVersionMax="47" xr10:uidLastSave="{00000000-0000-0000-0000-000000000000}"/>
  <bookViews>
    <workbookView xWindow="-120" yWindow="-120" windowWidth="29040" windowHeight="15720" tabRatio="1000" xr2:uid="{6919DDE8-15F9-45FB-B5F7-4209377AF865}"/>
  </bookViews>
  <sheets>
    <sheet name="Rebound" sheetId="41" r:id="rId1"/>
    <sheet name="TESS Data Processing" sheetId="42" r:id="rId2"/>
    <sheet name="Planner" sheetId="19" r:id="rId3"/>
    <sheet name="96years" sheetId="20" r:id="rId4"/>
    <sheet name="Planet c" sheetId="5" r:id="rId5"/>
    <sheet name="prognose transits c" sheetId="8" r:id="rId6"/>
    <sheet name="Transits c" sheetId="9" r:id="rId7"/>
    <sheet name="fit transits d" sheetId="40" r:id="rId8"/>
    <sheet name="Transits" sheetId="7" r:id="rId9"/>
    <sheet name="28c" sheetId="11" r:id="rId10"/>
    <sheet name="31c" sheetId="12" r:id="rId11"/>
    <sheet name="34c" sheetId="15" r:id="rId12"/>
    <sheet name="37c" sheetId="16" r:id="rId13"/>
    <sheet name="61c" sheetId="28" r:id="rId14"/>
    <sheet name="64c" sheetId="14" r:id="rId15"/>
    <sheet name="67c" sheetId="13" r:id="rId16"/>
    <sheet name="89c" sheetId="26" r:id="rId17"/>
    <sheet name="88d" sheetId="21" r:id="rId18"/>
    <sheet name="89d" sheetId="25" r:id="rId19"/>
    <sheet name="all curves" sheetId="18" r:id="rId20"/>
    <sheet name="28c (2)" sheetId="29" r:id="rId21"/>
    <sheet name="31c (2)" sheetId="30" r:id="rId22"/>
    <sheet name="34c (2)" sheetId="31" r:id="rId23"/>
    <sheet name="37c (2)" sheetId="32" r:id="rId24"/>
    <sheet name="61c (2)" sheetId="33" r:id="rId25"/>
    <sheet name="64c (2)" sheetId="34" r:id="rId26"/>
    <sheet name="67c (2)" sheetId="35" r:id="rId27"/>
    <sheet name="89c (2)" sheetId="36" r:id="rId28"/>
    <sheet name="88d (2)" sheetId="37" r:id="rId29"/>
    <sheet name="89d (2)" sheetId="38" r:id="rId30"/>
    <sheet name="all curves (2)" sheetId="39" r:id="rId31"/>
  </sheets>
  <definedNames>
    <definedName name="_xlnm._FilterDatabase" localSheetId="1" hidden="1">'TESS Data Processing'!$A$10:$F$133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41" l="1"/>
  <c r="I35" i="41" s="1"/>
  <c r="H33" i="41"/>
  <c r="I33" i="41" s="1"/>
  <c r="H36" i="41"/>
  <c r="I36" i="41" s="1"/>
  <c r="H34" i="41"/>
  <c r="I34" i="41" s="1"/>
  <c r="F27" i="41" l="1"/>
  <c r="F26" i="41"/>
  <c r="F25" i="41"/>
  <c r="F24" i="41"/>
  <c r="F32" i="41"/>
  <c r="F31" i="41"/>
  <c r="F30" i="41"/>
  <c r="F29" i="41"/>
  <c r="F28" i="41"/>
  <c r="F23" i="41"/>
  <c r="F22" i="41"/>
  <c r="F21" i="41"/>
  <c r="F20" i="41"/>
  <c r="D20" i="41"/>
  <c r="E20" i="41"/>
  <c r="F19" i="41"/>
  <c r="E19" i="41"/>
  <c r="D19" i="41"/>
  <c r="C19" i="41"/>
  <c r="E18" i="41"/>
  <c r="D18" i="41"/>
  <c r="C18" i="41"/>
  <c r="E13" i="41"/>
  <c r="D13" i="41"/>
  <c r="C13" i="41"/>
  <c r="E17" i="41"/>
  <c r="D17" i="41"/>
  <c r="C17" i="41"/>
  <c r="A15" i="41"/>
  <c r="E15" i="41" s="1"/>
  <c r="F16" i="41"/>
  <c r="E16" i="41"/>
  <c r="D16" i="41"/>
  <c r="C16" i="41"/>
  <c r="E14" i="41"/>
  <c r="D14" i="41"/>
  <c r="C14" i="41"/>
  <c r="F15" i="41"/>
  <c r="F14" i="41"/>
  <c r="F13" i="41"/>
  <c r="F12" i="41"/>
  <c r="C6" i="41"/>
  <c r="C5" i="41"/>
  <c r="C8" i="41" s="1"/>
  <c r="C9" i="41" s="1"/>
  <c r="N31" i="7"/>
  <c r="L31" i="7"/>
  <c r="N11" i="40"/>
  <c r="N16" i="40"/>
  <c r="N15" i="40"/>
  <c r="N17" i="40"/>
  <c r="N28" i="40"/>
  <c r="M17" i="40"/>
  <c r="K17" i="40"/>
  <c r="M16" i="40"/>
  <c r="K16" i="40"/>
  <c r="M15" i="40"/>
  <c r="K15" i="40"/>
  <c r="M14" i="40"/>
  <c r="K14" i="40"/>
  <c r="M13" i="40"/>
  <c r="K13" i="40"/>
  <c r="M12" i="40"/>
  <c r="K12" i="40"/>
  <c r="M11" i="40"/>
  <c r="K11" i="40"/>
  <c r="M35" i="40"/>
  <c r="K35" i="40"/>
  <c r="M34" i="40"/>
  <c r="K34" i="40"/>
  <c r="M33" i="40"/>
  <c r="K33" i="40"/>
  <c r="M32" i="40"/>
  <c r="K32" i="40"/>
  <c r="M30" i="40"/>
  <c r="K30" i="40"/>
  <c r="M31" i="40"/>
  <c r="K31" i="40"/>
  <c r="M29" i="40"/>
  <c r="K29" i="40"/>
  <c r="M28" i="40"/>
  <c r="K28" i="40"/>
  <c r="M27" i="40"/>
  <c r="K27" i="40"/>
  <c r="M26" i="40"/>
  <c r="K26" i="40"/>
  <c r="M37" i="40"/>
  <c r="K37" i="40"/>
  <c r="M36" i="40"/>
  <c r="K36" i="40"/>
  <c r="M23" i="40"/>
  <c r="K23" i="40"/>
  <c r="M22" i="40"/>
  <c r="K22" i="40"/>
  <c r="M25" i="40"/>
  <c r="K25" i="40"/>
  <c r="M24" i="40"/>
  <c r="K24" i="40"/>
  <c r="M21" i="40"/>
  <c r="K21" i="40"/>
  <c r="M20" i="40"/>
  <c r="K20" i="40"/>
  <c r="M18" i="40"/>
  <c r="M7" i="40"/>
  <c r="M9" i="40"/>
  <c r="M6" i="40"/>
  <c r="M5" i="40"/>
  <c r="M3" i="40"/>
  <c r="M4" i="40"/>
  <c r="M8" i="40"/>
  <c r="M19" i="40"/>
  <c r="M10" i="40"/>
  <c r="K18" i="40"/>
  <c r="K7" i="40"/>
  <c r="K9" i="40"/>
  <c r="K6" i="40"/>
  <c r="K5" i="40"/>
  <c r="K3" i="40"/>
  <c r="K4" i="40"/>
  <c r="K8" i="40"/>
  <c r="K19" i="40"/>
  <c r="K10" i="40"/>
  <c r="I1" i="40"/>
  <c r="L29" i="40" s="1"/>
  <c r="G362" i="38"/>
  <c r="F362" i="38"/>
  <c r="E362" i="38"/>
  <c r="D362" i="38"/>
  <c r="G361" i="38"/>
  <c r="F361" i="38"/>
  <c r="E361" i="38"/>
  <c r="D361" i="38"/>
  <c r="G360" i="38"/>
  <c r="F360" i="38"/>
  <c r="E360" i="38"/>
  <c r="D360" i="38"/>
  <c r="G359" i="38"/>
  <c r="F359" i="38"/>
  <c r="E359" i="38"/>
  <c r="D359" i="38"/>
  <c r="G358" i="38"/>
  <c r="F358" i="38"/>
  <c r="E358" i="38"/>
  <c r="D358" i="38"/>
  <c r="G357" i="38"/>
  <c r="F357" i="38"/>
  <c r="E357" i="38"/>
  <c r="D357" i="38"/>
  <c r="G356" i="38"/>
  <c r="F356" i="38"/>
  <c r="E356" i="38"/>
  <c r="D356" i="38"/>
  <c r="G355" i="38"/>
  <c r="F355" i="38"/>
  <c r="E355" i="38"/>
  <c r="D355" i="38"/>
  <c r="G354" i="38"/>
  <c r="F354" i="38"/>
  <c r="E354" i="38"/>
  <c r="D354" i="38"/>
  <c r="G353" i="38"/>
  <c r="F353" i="38"/>
  <c r="E353" i="38"/>
  <c r="D353" i="38"/>
  <c r="G352" i="38"/>
  <c r="F352" i="38"/>
  <c r="E352" i="38"/>
  <c r="D352" i="38"/>
  <c r="G351" i="38"/>
  <c r="F351" i="38"/>
  <c r="E351" i="38"/>
  <c r="D351" i="38"/>
  <c r="G350" i="38"/>
  <c r="F350" i="38"/>
  <c r="E350" i="38"/>
  <c r="D350" i="38"/>
  <c r="G349" i="38"/>
  <c r="F349" i="38"/>
  <c r="E349" i="38"/>
  <c r="D349" i="38"/>
  <c r="G348" i="38"/>
  <c r="F348" i="38"/>
  <c r="E348" i="38"/>
  <c r="D348" i="38"/>
  <c r="G347" i="38"/>
  <c r="F347" i="38"/>
  <c r="E347" i="38"/>
  <c r="D347" i="38"/>
  <c r="G346" i="38"/>
  <c r="F346" i="38"/>
  <c r="E346" i="38"/>
  <c r="D346" i="38"/>
  <c r="G345" i="38"/>
  <c r="F345" i="38"/>
  <c r="E345" i="38"/>
  <c r="D345" i="38"/>
  <c r="G344" i="38"/>
  <c r="F344" i="38"/>
  <c r="E344" i="38"/>
  <c r="D344" i="38"/>
  <c r="G343" i="38"/>
  <c r="F343" i="38"/>
  <c r="E343" i="38"/>
  <c r="D343" i="38"/>
  <c r="G342" i="38"/>
  <c r="F342" i="38"/>
  <c r="E342" i="38"/>
  <c r="D342" i="38"/>
  <c r="G341" i="38"/>
  <c r="F341" i="38"/>
  <c r="E341" i="38"/>
  <c r="D341" i="38"/>
  <c r="G340" i="38"/>
  <c r="F340" i="38"/>
  <c r="E340" i="38"/>
  <c r="D340" i="38"/>
  <c r="G339" i="38"/>
  <c r="F339" i="38"/>
  <c r="E339" i="38"/>
  <c r="D339" i="38"/>
  <c r="G338" i="38"/>
  <c r="F338" i="38"/>
  <c r="E338" i="38"/>
  <c r="D338" i="38"/>
  <c r="G337" i="38"/>
  <c r="F337" i="38"/>
  <c r="E337" i="38"/>
  <c r="D337" i="38"/>
  <c r="G336" i="38"/>
  <c r="F336" i="38"/>
  <c r="E336" i="38"/>
  <c r="D336" i="38"/>
  <c r="G335" i="38"/>
  <c r="F335" i="38"/>
  <c r="E335" i="38"/>
  <c r="D335" i="38"/>
  <c r="G334" i="38"/>
  <c r="F334" i="38"/>
  <c r="E334" i="38"/>
  <c r="D334" i="38"/>
  <c r="G333" i="38"/>
  <c r="F333" i="38"/>
  <c r="E333" i="38"/>
  <c r="D333" i="38"/>
  <c r="G332" i="38"/>
  <c r="F332" i="38"/>
  <c r="E332" i="38"/>
  <c r="D332" i="38"/>
  <c r="G331" i="38"/>
  <c r="F331" i="38"/>
  <c r="E331" i="38"/>
  <c r="D331" i="38"/>
  <c r="G330" i="38"/>
  <c r="F330" i="38"/>
  <c r="E330" i="38"/>
  <c r="D330" i="38"/>
  <c r="G329" i="38"/>
  <c r="F329" i="38"/>
  <c r="E329" i="38"/>
  <c r="D329" i="38"/>
  <c r="G328" i="38"/>
  <c r="F328" i="38"/>
  <c r="E328" i="38"/>
  <c r="D328" i="38"/>
  <c r="G327" i="38"/>
  <c r="F327" i="38"/>
  <c r="E327" i="38"/>
  <c r="D327" i="38"/>
  <c r="G326" i="38"/>
  <c r="F326" i="38"/>
  <c r="E326" i="38"/>
  <c r="D326" i="38"/>
  <c r="G325" i="38"/>
  <c r="F325" i="38"/>
  <c r="E325" i="38"/>
  <c r="D325" i="38"/>
  <c r="G324" i="38"/>
  <c r="F324" i="38"/>
  <c r="E324" i="38"/>
  <c r="D324" i="38"/>
  <c r="G323" i="38"/>
  <c r="F323" i="38"/>
  <c r="E323" i="38"/>
  <c r="D323" i="38"/>
  <c r="G322" i="38"/>
  <c r="F322" i="38"/>
  <c r="E322" i="38"/>
  <c r="D322" i="38"/>
  <c r="G321" i="38"/>
  <c r="F321" i="38"/>
  <c r="E321" i="38"/>
  <c r="D321" i="38"/>
  <c r="G320" i="38"/>
  <c r="F320" i="38"/>
  <c r="E320" i="38"/>
  <c r="D320" i="38"/>
  <c r="G319" i="38"/>
  <c r="F319" i="38"/>
  <c r="E319" i="38"/>
  <c r="D319" i="38"/>
  <c r="G318" i="38"/>
  <c r="F318" i="38"/>
  <c r="E318" i="38"/>
  <c r="D318" i="38"/>
  <c r="G317" i="38"/>
  <c r="F317" i="38"/>
  <c r="E317" i="38"/>
  <c r="D317" i="38"/>
  <c r="G316" i="38"/>
  <c r="F316" i="38"/>
  <c r="E316" i="38"/>
  <c r="D316" i="38"/>
  <c r="G315" i="38"/>
  <c r="F315" i="38"/>
  <c r="E315" i="38"/>
  <c r="D315" i="38"/>
  <c r="G314" i="38"/>
  <c r="F314" i="38"/>
  <c r="E314" i="38"/>
  <c r="D314" i="38"/>
  <c r="G313" i="38"/>
  <c r="F313" i="38"/>
  <c r="E313" i="38"/>
  <c r="D313" i="38"/>
  <c r="G312" i="38"/>
  <c r="F312" i="38"/>
  <c r="E312" i="38"/>
  <c r="D312" i="38"/>
  <c r="G311" i="38"/>
  <c r="F311" i="38"/>
  <c r="E311" i="38"/>
  <c r="D311" i="38"/>
  <c r="G310" i="38"/>
  <c r="F310" i="38"/>
  <c r="E310" i="38"/>
  <c r="D310" i="38"/>
  <c r="G309" i="38"/>
  <c r="F309" i="38"/>
  <c r="E309" i="38"/>
  <c r="D309" i="38"/>
  <c r="G308" i="38"/>
  <c r="F308" i="38"/>
  <c r="E308" i="38"/>
  <c r="D308" i="38"/>
  <c r="G307" i="38"/>
  <c r="F307" i="38"/>
  <c r="E307" i="38"/>
  <c r="D307" i="38"/>
  <c r="G306" i="38"/>
  <c r="F306" i="38"/>
  <c r="E306" i="38"/>
  <c r="D306" i="38"/>
  <c r="G305" i="38"/>
  <c r="F305" i="38"/>
  <c r="E305" i="38"/>
  <c r="D305" i="38"/>
  <c r="G304" i="38"/>
  <c r="F304" i="38"/>
  <c r="E304" i="38"/>
  <c r="D304" i="38"/>
  <c r="G303" i="38"/>
  <c r="F303" i="38"/>
  <c r="E303" i="38"/>
  <c r="D303" i="38"/>
  <c r="G302" i="38"/>
  <c r="F302" i="38"/>
  <c r="E302" i="38"/>
  <c r="D302" i="38"/>
  <c r="G301" i="38"/>
  <c r="F301" i="38"/>
  <c r="E301" i="38"/>
  <c r="D301" i="38"/>
  <c r="G300" i="38"/>
  <c r="F300" i="38"/>
  <c r="E300" i="38"/>
  <c r="D300" i="38"/>
  <c r="G299" i="38"/>
  <c r="F299" i="38"/>
  <c r="E299" i="38"/>
  <c r="D299" i="38"/>
  <c r="G298" i="38"/>
  <c r="F298" i="38"/>
  <c r="E298" i="38"/>
  <c r="D298" i="38"/>
  <c r="G297" i="38"/>
  <c r="F297" i="38"/>
  <c r="E297" i="38"/>
  <c r="D297" i="38"/>
  <c r="G296" i="38"/>
  <c r="F296" i="38"/>
  <c r="E296" i="38"/>
  <c r="D296" i="38"/>
  <c r="G295" i="38"/>
  <c r="F295" i="38"/>
  <c r="E295" i="38"/>
  <c r="D295" i="38"/>
  <c r="G294" i="38"/>
  <c r="F294" i="38"/>
  <c r="E294" i="38"/>
  <c r="D294" i="38"/>
  <c r="G293" i="38"/>
  <c r="F293" i="38"/>
  <c r="E293" i="38"/>
  <c r="D293" i="38"/>
  <c r="G292" i="38"/>
  <c r="F292" i="38"/>
  <c r="E292" i="38"/>
  <c r="D292" i="38"/>
  <c r="G291" i="38"/>
  <c r="F291" i="38"/>
  <c r="E291" i="38"/>
  <c r="D291" i="38"/>
  <c r="G290" i="38"/>
  <c r="F290" i="38"/>
  <c r="E290" i="38"/>
  <c r="D290" i="38"/>
  <c r="G289" i="38"/>
  <c r="F289" i="38"/>
  <c r="E289" i="38"/>
  <c r="D289" i="38"/>
  <c r="G288" i="38"/>
  <c r="F288" i="38"/>
  <c r="E288" i="38"/>
  <c r="D288" i="38"/>
  <c r="G287" i="38"/>
  <c r="F287" i="38"/>
  <c r="E287" i="38"/>
  <c r="D287" i="38"/>
  <c r="G286" i="38"/>
  <c r="F286" i="38"/>
  <c r="E286" i="38"/>
  <c r="D286" i="38"/>
  <c r="G285" i="38"/>
  <c r="F285" i="38"/>
  <c r="E285" i="38"/>
  <c r="D285" i="38"/>
  <c r="G284" i="38"/>
  <c r="F284" i="38"/>
  <c r="E284" i="38"/>
  <c r="D284" i="38"/>
  <c r="G283" i="38"/>
  <c r="F283" i="38"/>
  <c r="E283" i="38"/>
  <c r="D283" i="38"/>
  <c r="G282" i="38"/>
  <c r="F282" i="38"/>
  <c r="E282" i="38"/>
  <c r="D282" i="38"/>
  <c r="G281" i="38"/>
  <c r="F281" i="38"/>
  <c r="E281" i="38"/>
  <c r="D281" i="38"/>
  <c r="G280" i="38"/>
  <c r="F280" i="38"/>
  <c r="E280" i="38"/>
  <c r="D280" i="38"/>
  <c r="G279" i="38"/>
  <c r="F279" i="38"/>
  <c r="E279" i="38"/>
  <c r="D279" i="38"/>
  <c r="G278" i="38"/>
  <c r="F278" i="38"/>
  <c r="E278" i="38"/>
  <c r="D278" i="38"/>
  <c r="G277" i="38"/>
  <c r="F277" i="38"/>
  <c r="E277" i="38"/>
  <c r="D277" i="38"/>
  <c r="G276" i="38"/>
  <c r="F276" i="38"/>
  <c r="E276" i="38"/>
  <c r="D276" i="38"/>
  <c r="G275" i="38"/>
  <c r="F275" i="38"/>
  <c r="E275" i="38"/>
  <c r="D275" i="38"/>
  <c r="G274" i="38"/>
  <c r="F274" i="38"/>
  <c r="E274" i="38"/>
  <c r="D274" i="38"/>
  <c r="G273" i="38"/>
  <c r="F273" i="38"/>
  <c r="E273" i="38"/>
  <c r="D273" i="38"/>
  <c r="G272" i="38"/>
  <c r="F272" i="38"/>
  <c r="E272" i="38"/>
  <c r="D272" i="38"/>
  <c r="G271" i="38"/>
  <c r="F271" i="38"/>
  <c r="E271" i="38"/>
  <c r="D271" i="38"/>
  <c r="G270" i="38"/>
  <c r="F270" i="38"/>
  <c r="E270" i="38"/>
  <c r="D270" i="38"/>
  <c r="G269" i="38"/>
  <c r="F269" i="38"/>
  <c r="E269" i="38"/>
  <c r="D269" i="38"/>
  <c r="G268" i="38"/>
  <c r="F268" i="38"/>
  <c r="E268" i="38"/>
  <c r="D268" i="38"/>
  <c r="G267" i="38"/>
  <c r="F267" i="38"/>
  <c r="E267" i="38"/>
  <c r="D267" i="38"/>
  <c r="G266" i="38"/>
  <c r="F266" i="38"/>
  <c r="E266" i="38"/>
  <c r="D266" i="38"/>
  <c r="G265" i="38"/>
  <c r="F265" i="38"/>
  <c r="E265" i="38"/>
  <c r="D265" i="38"/>
  <c r="G264" i="38"/>
  <c r="F264" i="38"/>
  <c r="E264" i="38"/>
  <c r="D264" i="38"/>
  <c r="G263" i="38"/>
  <c r="F263" i="38"/>
  <c r="E263" i="38"/>
  <c r="D263" i="38"/>
  <c r="G262" i="38"/>
  <c r="F262" i="38"/>
  <c r="E262" i="38"/>
  <c r="D262" i="38"/>
  <c r="G261" i="38"/>
  <c r="F261" i="38"/>
  <c r="E261" i="38"/>
  <c r="D261" i="38"/>
  <c r="G260" i="38"/>
  <c r="F260" i="38"/>
  <c r="E260" i="38"/>
  <c r="D260" i="38"/>
  <c r="G259" i="38"/>
  <c r="F259" i="38"/>
  <c r="E259" i="38"/>
  <c r="D259" i="38"/>
  <c r="G258" i="38"/>
  <c r="F258" i="38"/>
  <c r="E258" i="38"/>
  <c r="D258" i="38"/>
  <c r="G257" i="38"/>
  <c r="F257" i="38"/>
  <c r="E257" i="38"/>
  <c r="D257" i="38"/>
  <c r="G256" i="38"/>
  <c r="F256" i="38"/>
  <c r="E256" i="38"/>
  <c r="D256" i="38"/>
  <c r="G255" i="38"/>
  <c r="F255" i="38"/>
  <c r="E255" i="38"/>
  <c r="D255" i="38"/>
  <c r="G254" i="38"/>
  <c r="F254" i="38"/>
  <c r="E254" i="38"/>
  <c r="D254" i="38"/>
  <c r="G253" i="38"/>
  <c r="F253" i="38"/>
  <c r="E253" i="38"/>
  <c r="D253" i="38"/>
  <c r="G252" i="38"/>
  <c r="F252" i="38"/>
  <c r="E252" i="38"/>
  <c r="D252" i="38"/>
  <c r="G251" i="38"/>
  <c r="F251" i="38"/>
  <c r="E251" i="38"/>
  <c r="D251" i="38"/>
  <c r="G250" i="38"/>
  <c r="F250" i="38"/>
  <c r="E250" i="38"/>
  <c r="D250" i="38"/>
  <c r="G249" i="38"/>
  <c r="F249" i="38"/>
  <c r="E249" i="38"/>
  <c r="D249" i="38"/>
  <c r="G248" i="38"/>
  <c r="F248" i="38"/>
  <c r="E248" i="38"/>
  <c r="D248" i="38"/>
  <c r="G247" i="38"/>
  <c r="F247" i="38"/>
  <c r="E247" i="38"/>
  <c r="D247" i="38"/>
  <c r="G246" i="38"/>
  <c r="F246" i="38"/>
  <c r="E246" i="38"/>
  <c r="D246" i="38"/>
  <c r="G245" i="38"/>
  <c r="F245" i="38"/>
  <c r="E245" i="38"/>
  <c r="D245" i="38"/>
  <c r="G244" i="38"/>
  <c r="F244" i="38"/>
  <c r="E244" i="38"/>
  <c r="D244" i="38"/>
  <c r="G243" i="38"/>
  <c r="F243" i="38"/>
  <c r="E243" i="38"/>
  <c r="D243" i="38"/>
  <c r="G242" i="38"/>
  <c r="F242" i="38"/>
  <c r="E242" i="38"/>
  <c r="D242" i="38"/>
  <c r="G241" i="38"/>
  <c r="F241" i="38"/>
  <c r="E241" i="38"/>
  <c r="D241" i="38"/>
  <c r="G240" i="38"/>
  <c r="F240" i="38"/>
  <c r="E240" i="38"/>
  <c r="D240" i="38"/>
  <c r="G239" i="38"/>
  <c r="F239" i="38"/>
  <c r="E239" i="38"/>
  <c r="D239" i="38"/>
  <c r="G238" i="38"/>
  <c r="F238" i="38"/>
  <c r="E238" i="38"/>
  <c r="D238" i="38"/>
  <c r="G237" i="38"/>
  <c r="F237" i="38"/>
  <c r="E237" i="38"/>
  <c r="D237" i="38"/>
  <c r="G236" i="38"/>
  <c r="F236" i="38"/>
  <c r="E236" i="38"/>
  <c r="D236" i="38"/>
  <c r="G235" i="38"/>
  <c r="F235" i="38"/>
  <c r="E235" i="38"/>
  <c r="D235" i="38"/>
  <c r="G234" i="38"/>
  <c r="F234" i="38"/>
  <c r="E234" i="38"/>
  <c r="D234" i="38"/>
  <c r="G233" i="38"/>
  <c r="F233" i="38"/>
  <c r="E233" i="38"/>
  <c r="D233" i="38"/>
  <c r="G232" i="38"/>
  <c r="F232" i="38"/>
  <c r="E232" i="38"/>
  <c r="D232" i="38"/>
  <c r="G231" i="38"/>
  <c r="F231" i="38"/>
  <c r="E231" i="38"/>
  <c r="D231" i="38"/>
  <c r="G230" i="38"/>
  <c r="F230" i="38"/>
  <c r="E230" i="38"/>
  <c r="D230" i="38"/>
  <c r="G229" i="38"/>
  <c r="F229" i="38"/>
  <c r="E229" i="38"/>
  <c r="D229" i="38"/>
  <c r="G228" i="38"/>
  <c r="F228" i="38"/>
  <c r="E228" i="38"/>
  <c r="D228" i="38"/>
  <c r="G227" i="38"/>
  <c r="F227" i="38"/>
  <c r="E227" i="38"/>
  <c r="D227" i="38"/>
  <c r="G226" i="38"/>
  <c r="F226" i="38"/>
  <c r="E226" i="38"/>
  <c r="D226" i="38"/>
  <c r="G225" i="38"/>
  <c r="F225" i="38"/>
  <c r="E225" i="38"/>
  <c r="D225" i="38"/>
  <c r="G224" i="38"/>
  <c r="F224" i="38"/>
  <c r="E224" i="38"/>
  <c r="D224" i="38"/>
  <c r="G223" i="38"/>
  <c r="F223" i="38"/>
  <c r="E223" i="38"/>
  <c r="D223" i="38"/>
  <c r="G222" i="38"/>
  <c r="F222" i="38"/>
  <c r="E222" i="38"/>
  <c r="D222" i="38"/>
  <c r="G221" i="38"/>
  <c r="F221" i="38"/>
  <c r="E221" i="38"/>
  <c r="D221" i="38"/>
  <c r="G220" i="38"/>
  <c r="F220" i="38"/>
  <c r="E220" i="38"/>
  <c r="D220" i="38"/>
  <c r="G219" i="38"/>
  <c r="F219" i="38"/>
  <c r="E219" i="38"/>
  <c r="D219" i="38"/>
  <c r="G218" i="38"/>
  <c r="F218" i="38"/>
  <c r="E218" i="38"/>
  <c r="D218" i="38"/>
  <c r="G217" i="38"/>
  <c r="F217" i="38"/>
  <c r="E217" i="38"/>
  <c r="D217" i="38"/>
  <c r="G216" i="38"/>
  <c r="F216" i="38"/>
  <c r="E216" i="38"/>
  <c r="D216" i="38"/>
  <c r="G215" i="38"/>
  <c r="F215" i="38"/>
  <c r="E215" i="38"/>
  <c r="D215" i="38"/>
  <c r="G214" i="38"/>
  <c r="F214" i="38"/>
  <c r="E214" i="38"/>
  <c r="D214" i="38"/>
  <c r="G213" i="38"/>
  <c r="F213" i="38"/>
  <c r="E213" i="38"/>
  <c r="D213" i="38"/>
  <c r="G212" i="38"/>
  <c r="F212" i="38"/>
  <c r="E212" i="38"/>
  <c r="D212" i="38"/>
  <c r="G211" i="38"/>
  <c r="F211" i="38"/>
  <c r="E211" i="38"/>
  <c r="D211" i="38"/>
  <c r="G210" i="38"/>
  <c r="F210" i="38"/>
  <c r="E210" i="38"/>
  <c r="D210" i="38"/>
  <c r="G209" i="38"/>
  <c r="F209" i="38"/>
  <c r="E209" i="38"/>
  <c r="D209" i="38"/>
  <c r="G208" i="38"/>
  <c r="F208" i="38"/>
  <c r="E208" i="38"/>
  <c r="D208" i="38"/>
  <c r="G207" i="38"/>
  <c r="F207" i="38"/>
  <c r="E207" i="38"/>
  <c r="D207" i="38"/>
  <c r="G206" i="38"/>
  <c r="F206" i="38"/>
  <c r="E206" i="38"/>
  <c r="D206" i="38"/>
  <c r="G205" i="38"/>
  <c r="F205" i="38"/>
  <c r="E205" i="38"/>
  <c r="D205" i="38"/>
  <c r="G204" i="38"/>
  <c r="F204" i="38"/>
  <c r="E204" i="38"/>
  <c r="D204" i="38"/>
  <c r="G203" i="38"/>
  <c r="F203" i="38"/>
  <c r="E203" i="38"/>
  <c r="D203" i="38"/>
  <c r="G202" i="38"/>
  <c r="F202" i="38"/>
  <c r="E202" i="38"/>
  <c r="D202" i="38"/>
  <c r="G201" i="38"/>
  <c r="F201" i="38"/>
  <c r="E201" i="38"/>
  <c r="D201" i="38"/>
  <c r="G200" i="38"/>
  <c r="F200" i="38"/>
  <c r="E200" i="38"/>
  <c r="D200" i="38"/>
  <c r="G199" i="38"/>
  <c r="F199" i="38"/>
  <c r="E199" i="38"/>
  <c r="D199" i="38"/>
  <c r="G198" i="38"/>
  <c r="F198" i="38"/>
  <c r="E198" i="38"/>
  <c r="D198" i="38"/>
  <c r="G197" i="38"/>
  <c r="F197" i="38"/>
  <c r="E197" i="38"/>
  <c r="D197" i="38"/>
  <c r="G196" i="38"/>
  <c r="F196" i="38"/>
  <c r="E196" i="38"/>
  <c r="D196" i="38"/>
  <c r="G195" i="38"/>
  <c r="F195" i="38"/>
  <c r="E195" i="38"/>
  <c r="D195" i="38"/>
  <c r="G194" i="38"/>
  <c r="F194" i="38"/>
  <c r="E194" i="38"/>
  <c r="D194" i="38"/>
  <c r="G193" i="38"/>
  <c r="F193" i="38"/>
  <c r="E193" i="38"/>
  <c r="D193" i="38"/>
  <c r="G192" i="38"/>
  <c r="F192" i="38"/>
  <c r="E192" i="38"/>
  <c r="D192" i="38"/>
  <c r="G191" i="38"/>
  <c r="F191" i="38"/>
  <c r="E191" i="38"/>
  <c r="D191" i="38"/>
  <c r="G190" i="38"/>
  <c r="F190" i="38"/>
  <c r="E190" i="38"/>
  <c r="D190" i="38"/>
  <c r="G189" i="38"/>
  <c r="F189" i="38"/>
  <c r="E189" i="38"/>
  <c r="D189" i="38"/>
  <c r="G188" i="38"/>
  <c r="F188" i="38"/>
  <c r="E188" i="38"/>
  <c r="D188" i="38"/>
  <c r="G187" i="38"/>
  <c r="F187" i="38"/>
  <c r="E187" i="38"/>
  <c r="D187" i="38"/>
  <c r="G186" i="38"/>
  <c r="F186" i="38"/>
  <c r="E186" i="38"/>
  <c r="D186" i="38"/>
  <c r="G185" i="38"/>
  <c r="F185" i="38"/>
  <c r="E185" i="38"/>
  <c r="D185" i="38"/>
  <c r="G184" i="38"/>
  <c r="F184" i="38"/>
  <c r="E184" i="38"/>
  <c r="D184" i="38"/>
  <c r="G183" i="38"/>
  <c r="F183" i="38"/>
  <c r="E183" i="38"/>
  <c r="D183" i="38"/>
  <c r="G182" i="38"/>
  <c r="F182" i="38"/>
  <c r="E182" i="38"/>
  <c r="D182" i="38"/>
  <c r="G181" i="38"/>
  <c r="F181" i="38"/>
  <c r="E181" i="38"/>
  <c r="D181" i="38"/>
  <c r="G180" i="38"/>
  <c r="F180" i="38"/>
  <c r="E180" i="38"/>
  <c r="D180" i="38"/>
  <c r="G179" i="38"/>
  <c r="F179" i="38"/>
  <c r="E179" i="38"/>
  <c r="D179" i="38"/>
  <c r="G178" i="38"/>
  <c r="F178" i="38"/>
  <c r="E178" i="38"/>
  <c r="D178" i="38"/>
  <c r="G177" i="38"/>
  <c r="F177" i="38"/>
  <c r="E177" i="38"/>
  <c r="D177" i="38"/>
  <c r="G176" i="38"/>
  <c r="F176" i="38"/>
  <c r="E176" i="38"/>
  <c r="D176" i="38"/>
  <c r="G175" i="38"/>
  <c r="F175" i="38"/>
  <c r="E175" i="38"/>
  <c r="D175" i="38"/>
  <c r="G174" i="38"/>
  <c r="F174" i="38"/>
  <c r="E174" i="38"/>
  <c r="D174" i="38"/>
  <c r="G173" i="38"/>
  <c r="F173" i="38"/>
  <c r="E173" i="38"/>
  <c r="D173" i="38"/>
  <c r="G172" i="38"/>
  <c r="F172" i="38"/>
  <c r="E172" i="38"/>
  <c r="D172" i="38"/>
  <c r="G171" i="38"/>
  <c r="F171" i="38"/>
  <c r="E171" i="38"/>
  <c r="D171" i="38"/>
  <c r="G170" i="38"/>
  <c r="F170" i="38"/>
  <c r="E170" i="38"/>
  <c r="D170" i="38"/>
  <c r="G169" i="38"/>
  <c r="F169" i="38"/>
  <c r="E169" i="38"/>
  <c r="D169" i="38"/>
  <c r="G168" i="38"/>
  <c r="F168" i="38"/>
  <c r="E168" i="38"/>
  <c r="D168" i="38"/>
  <c r="G167" i="38"/>
  <c r="F167" i="38"/>
  <c r="E167" i="38"/>
  <c r="D167" i="38"/>
  <c r="G166" i="38"/>
  <c r="F166" i="38"/>
  <c r="E166" i="38"/>
  <c r="D166" i="38"/>
  <c r="G165" i="38"/>
  <c r="F165" i="38"/>
  <c r="E165" i="38"/>
  <c r="D165" i="38"/>
  <c r="G164" i="38"/>
  <c r="F164" i="38"/>
  <c r="E164" i="38"/>
  <c r="D164" i="38"/>
  <c r="G163" i="38"/>
  <c r="F163" i="38"/>
  <c r="E163" i="38"/>
  <c r="D163" i="38"/>
  <c r="G162" i="38"/>
  <c r="F162" i="38"/>
  <c r="E162" i="38"/>
  <c r="D162" i="38"/>
  <c r="G161" i="38"/>
  <c r="F161" i="38"/>
  <c r="E161" i="38"/>
  <c r="D161" i="38"/>
  <c r="G160" i="38"/>
  <c r="F160" i="38"/>
  <c r="E160" i="38"/>
  <c r="D160" i="38"/>
  <c r="G159" i="38"/>
  <c r="F159" i="38"/>
  <c r="E159" i="38"/>
  <c r="D159" i="38"/>
  <c r="G158" i="38"/>
  <c r="F158" i="38"/>
  <c r="E158" i="38"/>
  <c r="D158" i="38"/>
  <c r="G157" i="38"/>
  <c r="F157" i="38"/>
  <c r="E157" i="38"/>
  <c r="D157" i="38"/>
  <c r="G156" i="38"/>
  <c r="F156" i="38"/>
  <c r="E156" i="38"/>
  <c r="D156" i="38"/>
  <c r="G155" i="38"/>
  <c r="F155" i="38"/>
  <c r="E155" i="38"/>
  <c r="D155" i="38"/>
  <c r="G154" i="38"/>
  <c r="F154" i="38"/>
  <c r="E154" i="38"/>
  <c r="D154" i="38"/>
  <c r="G153" i="38"/>
  <c r="F153" i="38"/>
  <c r="E153" i="38"/>
  <c r="D153" i="38"/>
  <c r="G152" i="38"/>
  <c r="F152" i="38"/>
  <c r="E152" i="38"/>
  <c r="D152" i="38"/>
  <c r="G151" i="38"/>
  <c r="F151" i="38"/>
  <c r="E151" i="38"/>
  <c r="D151" i="38"/>
  <c r="G150" i="38"/>
  <c r="F150" i="38"/>
  <c r="E150" i="38"/>
  <c r="D150" i="38"/>
  <c r="G149" i="38"/>
  <c r="F149" i="38"/>
  <c r="E149" i="38"/>
  <c r="D149" i="38"/>
  <c r="G148" i="38"/>
  <c r="F148" i="38"/>
  <c r="E148" i="38"/>
  <c r="D148" i="38"/>
  <c r="G147" i="38"/>
  <c r="F147" i="38"/>
  <c r="E147" i="38"/>
  <c r="D147" i="38"/>
  <c r="G146" i="38"/>
  <c r="F146" i="38"/>
  <c r="E146" i="38"/>
  <c r="D146" i="38"/>
  <c r="G145" i="38"/>
  <c r="F145" i="38"/>
  <c r="E145" i="38"/>
  <c r="D145" i="38"/>
  <c r="G144" i="38"/>
  <c r="F144" i="38"/>
  <c r="E144" i="38"/>
  <c r="D144" i="38"/>
  <c r="G143" i="38"/>
  <c r="F143" i="38"/>
  <c r="E143" i="38"/>
  <c r="D143" i="38"/>
  <c r="G142" i="38"/>
  <c r="F142" i="38"/>
  <c r="E142" i="38"/>
  <c r="D142" i="38"/>
  <c r="G141" i="38"/>
  <c r="F141" i="38"/>
  <c r="E141" i="38"/>
  <c r="D141" i="38"/>
  <c r="G140" i="38"/>
  <c r="F140" i="38"/>
  <c r="E140" i="38"/>
  <c r="D140" i="38"/>
  <c r="G139" i="38"/>
  <c r="F139" i="38"/>
  <c r="E139" i="38"/>
  <c r="D139" i="38"/>
  <c r="G138" i="38"/>
  <c r="F138" i="38"/>
  <c r="E138" i="38"/>
  <c r="D138" i="38"/>
  <c r="G137" i="38"/>
  <c r="F137" i="38"/>
  <c r="E137" i="38"/>
  <c r="D137" i="38"/>
  <c r="G136" i="38"/>
  <c r="F136" i="38"/>
  <c r="E136" i="38"/>
  <c r="D136" i="38"/>
  <c r="G135" i="38"/>
  <c r="F135" i="38"/>
  <c r="E135" i="38"/>
  <c r="D135" i="38"/>
  <c r="G134" i="38"/>
  <c r="F134" i="38"/>
  <c r="E134" i="38"/>
  <c r="D134" i="38"/>
  <c r="G133" i="38"/>
  <c r="F133" i="38"/>
  <c r="E133" i="38"/>
  <c r="D133" i="38"/>
  <c r="G132" i="38"/>
  <c r="F132" i="38"/>
  <c r="E132" i="38"/>
  <c r="D132" i="38"/>
  <c r="G131" i="38"/>
  <c r="F131" i="38"/>
  <c r="E131" i="38"/>
  <c r="D131" i="38"/>
  <c r="G130" i="38"/>
  <c r="F130" i="38"/>
  <c r="E130" i="38"/>
  <c r="D130" i="38"/>
  <c r="G129" i="38"/>
  <c r="F129" i="38"/>
  <c r="E129" i="38"/>
  <c r="D129" i="38"/>
  <c r="G128" i="38"/>
  <c r="F128" i="38"/>
  <c r="E128" i="38"/>
  <c r="D128" i="38"/>
  <c r="G127" i="38"/>
  <c r="F127" i="38"/>
  <c r="E127" i="38"/>
  <c r="D127" i="38"/>
  <c r="G126" i="38"/>
  <c r="F126" i="38"/>
  <c r="E126" i="38"/>
  <c r="D126" i="38"/>
  <c r="G125" i="38"/>
  <c r="F125" i="38"/>
  <c r="E125" i="38"/>
  <c r="D125" i="38"/>
  <c r="G124" i="38"/>
  <c r="F124" i="38"/>
  <c r="E124" i="38"/>
  <c r="D124" i="38"/>
  <c r="G123" i="38"/>
  <c r="F123" i="38"/>
  <c r="E123" i="38"/>
  <c r="D123" i="38"/>
  <c r="G122" i="38"/>
  <c r="F122" i="38"/>
  <c r="E122" i="38"/>
  <c r="D122" i="38"/>
  <c r="G121" i="38"/>
  <c r="F121" i="38"/>
  <c r="E121" i="38"/>
  <c r="D121" i="38"/>
  <c r="G120" i="38"/>
  <c r="F120" i="38"/>
  <c r="E120" i="38"/>
  <c r="D120" i="38"/>
  <c r="G119" i="38"/>
  <c r="F119" i="38"/>
  <c r="E119" i="38"/>
  <c r="D119" i="38"/>
  <c r="G118" i="38"/>
  <c r="F118" i="38"/>
  <c r="E118" i="38"/>
  <c r="D118" i="38"/>
  <c r="G117" i="38"/>
  <c r="F117" i="38"/>
  <c r="E117" i="38"/>
  <c r="D117" i="38"/>
  <c r="G116" i="38"/>
  <c r="F116" i="38"/>
  <c r="E116" i="38"/>
  <c r="D116" i="38"/>
  <c r="G115" i="38"/>
  <c r="F115" i="38"/>
  <c r="E115" i="38"/>
  <c r="D115" i="38"/>
  <c r="G114" i="38"/>
  <c r="F114" i="38"/>
  <c r="E114" i="38"/>
  <c r="D114" i="38"/>
  <c r="G113" i="38"/>
  <c r="F113" i="38"/>
  <c r="E113" i="38"/>
  <c r="D113" i="38"/>
  <c r="G112" i="38"/>
  <c r="F112" i="38"/>
  <c r="E112" i="38"/>
  <c r="D112" i="38"/>
  <c r="G111" i="38"/>
  <c r="F111" i="38"/>
  <c r="E111" i="38"/>
  <c r="D111" i="38"/>
  <c r="G110" i="38"/>
  <c r="F110" i="38"/>
  <c r="E110" i="38"/>
  <c r="D110" i="38"/>
  <c r="G109" i="38"/>
  <c r="F109" i="38"/>
  <c r="E109" i="38"/>
  <c r="D109" i="38"/>
  <c r="G108" i="38"/>
  <c r="F108" i="38"/>
  <c r="E108" i="38"/>
  <c r="D108" i="38"/>
  <c r="G107" i="38"/>
  <c r="F107" i="38"/>
  <c r="E107" i="38"/>
  <c r="D107" i="38"/>
  <c r="G106" i="38"/>
  <c r="F106" i="38"/>
  <c r="E106" i="38"/>
  <c r="D106" i="38"/>
  <c r="G105" i="38"/>
  <c r="F105" i="38"/>
  <c r="E105" i="38"/>
  <c r="D105" i="38"/>
  <c r="G104" i="38"/>
  <c r="F104" i="38"/>
  <c r="E104" i="38"/>
  <c r="D104" i="38"/>
  <c r="G103" i="38"/>
  <c r="F103" i="38"/>
  <c r="E103" i="38"/>
  <c r="D103" i="38"/>
  <c r="G102" i="38"/>
  <c r="F102" i="38"/>
  <c r="E102" i="38"/>
  <c r="D102" i="38"/>
  <c r="G101" i="38"/>
  <c r="F101" i="38"/>
  <c r="E101" i="38"/>
  <c r="D101" i="38"/>
  <c r="G100" i="38"/>
  <c r="F100" i="38"/>
  <c r="E100" i="38"/>
  <c r="D100" i="38"/>
  <c r="G99" i="38"/>
  <c r="F99" i="38"/>
  <c r="E99" i="38"/>
  <c r="D99" i="38"/>
  <c r="G98" i="38"/>
  <c r="F98" i="38"/>
  <c r="E98" i="38"/>
  <c r="D98" i="38"/>
  <c r="G97" i="38"/>
  <c r="F97" i="38"/>
  <c r="E97" i="38"/>
  <c r="D97" i="38"/>
  <c r="G96" i="38"/>
  <c r="F96" i="38"/>
  <c r="E96" i="38"/>
  <c r="D96" i="38"/>
  <c r="G95" i="38"/>
  <c r="F95" i="38"/>
  <c r="E95" i="38"/>
  <c r="D95" i="38"/>
  <c r="G94" i="38"/>
  <c r="F94" i="38"/>
  <c r="E94" i="38"/>
  <c r="D94" i="38"/>
  <c r="G93" i="38"/>
  <c r="F93" i="38"/>
  <c r="E93" i="38"/>
  <c r="D93" i="38"/>
  <c r="G92" i="38"/>
  <c r="F92" i="38"/>
  <c r="E92" i="38"/>
  <c r="D92" i="38"/>
  <c r="G91" i="38"/>
  <c r="F91" i="38"/>
  <c r="E91" i="38"/>
  <c r="D91" i="38"/>
  <c r="G90" i="38"/>
  <c r="F90" i="38"/>
  <c r="E90" i="38"/>
  <c r="D90" i="38"/>
  <c r="G89" i="38"/>
  <c r="F89" i="38"/>
  <c r="E89" i="38"/>
  <c r="D89" i="38"/>
  <c r="G88" i="38"/>
  <c r="F88" i="38"/>
  <c r="E88" i="38"/>
  <c r="D88" i="38"/>
  <c r="G87" i="38"/>
  <c r="F87" i="38"/>
  <c r="E87" i="38"/>
  <c r="D87" i="38"/>
  <c r="G86" i="38"/>
  <c r="F86" i="38"/>
  <c r="E86" i="38"/>
  <c r="D86" i="38"/>
  <c r="G85" i="38"/>
  <c r="F85" i="38"/>
  <c r="E85" i="38"/>
  <c r="D85" i="38"/>
  <c r="G84" i="38"/>
  <c r="F84" i="38"/>
  <c r="E84" i="38"/>
  <c r="D84" i="38"/>
  <c r="G83" i="38"/>
  <c r="F83" i="38"/>
  <c r="E83" i="38"/>
  <c r="D83" i="38"/>
  <c r="G82" i="38"/>
  <c r="F82" i="38"/>
  <c r="E82" i="38"/>
  <c r="D82" i="38"/>
  <c r="G81" i="38"/>
  <c r="F81" i="38"/>
  <c r="E81" i="38"/>
  <c r="D81" i="38"/>
  <c r="G80" i="38"/>
  <c r="F80" i="38"/>
  <c r="E80" i="38"/>
  <c r="D80" i="38"/>
  <c r="G79" i="38"/>
  <c r="F79" i="38"/>
  <c r="E79" i="38"/>
  <c r="D79" i="38"/>
  <c r="G78" i="38"/>
  <c r="F78" i="38"/>
  <c r="E78" i="38"/>
  <c r="D78" i="38"/>
  <c r="G77" i="38"/>
  <c r="F77" i="38"/>
  <c r="E77" i="38"/>
  <c r="D77" i="38"/>
  <c r="G76" i="38"/>
  <c r="F76" i="38"/>
  <c r="E76" i="38"/>
  <c r="D76" i="38"/>
  <c r="G75" i="38"/>
  <c r="F75" i="38"/>
  <c r="E75" i="38"/>
  <c r="D75" i="38"/>
  <c r="G74" i="38"/>
  <c r="F74" i="38"/>
  <c r="E74" i="38"/>
  <c r="D74" i="38"/>
  <c r="G73" i="38"/>
  <c r="F73" i="38"/>
  <c r="E73" i="38"/>
  <c r="D73" i="38"/>
  <c r="G72" i="38"/>
  <c r="F72" i="38"/>
  <c r="E72" i="38"/>
  <c r="D72" i="38"/>
  <c r="G71" i="38"/>
  <c r="F71" i="38"/>
  <c r="E71" i="38"/>
  <c r="D71" i="38"/>
  <c r="G70" i="38"/>
  <c r="F70" i="38"/>
  <c r="E70" i="38"/>
  <c r="D70" i="38"/>
  <c r="G69" i="38"/>
  <c r="F69" i="38"/>
  <c r="E69" i="38"/>
  <c r="D69" i="38"/>
  <c r="G68" i="38"/>
  <c r="F68" i="38"/>
  <c r="E68" i="38"/>
  <c r="D68" i="38"/>
  <c r="G67" i="38"/>
  <c r="F67" i="38"/>
  <c r="E67" i="38"/>
  <c r="D67" i="38"/>
  <c r="G66" i="38"/>
  <c r="F66" i="38"/>
  <c r="E66" i="38"/>
  <c r="D66" i="38"/>
  <c r="G65" i="38"/>
  <c r="F65" i="38"/>
  <c r="E65" i="38"/>
  <c r="D65" i="38"/>
  <c r="G64" i="38"/>
  <c r="F64" i="38"/>
  <c r="E64" i="38"/>
  <c r="D64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G33" i="38"/>
  <c r="F33" i="38"/>
  <c r="E33" i="38"/>
  <c r="D33" i="38"/>
  <c r="G32" i="38"/>
  <c r="F32" i="38"/>
  <c r="E32" i="38"/>
  <c r="D32" i="38"/>
  <c r="G31" i="38"/>
  <c r="F31" i="38"/>
  <c r="E31" i="38"/>
  <c r="D31" i="38"/>
  <c r="G30" i="38"/>
  <c r="F30" i="38"/>
  <c r="E30" i="38"/>
  <c r="D30" i="38"/>
  <c r="G29" i="38"/>
  <c r="F29" i="38"/>
  <c r="E29" i="38"/>
  <c r="D29" i="38"/>
  <c r="G28" i="38"/>
  <c r="F28" i="38"/>
  <c r="E28" i="38"/>
  <c r="D28" i="38"/>
  <c r="G27" i="38"/>
  <c r="F27" i="38"/>
  <c r="E27" i="38"/>
  <c r="D27" i="38"/>
  <c r="G26" i="38"/>
  <c r="F26" i="38"/>
  <c r="E26" i="38"/>
  <c r="D26" i="38"/>
  <c r="G25" i="38"/>
  <c r="F25" i="38"/>
  <c r="E25" i="38"/>
  <c r="D25" i="38"/>
  <c r="G24" i="38"/>
  <c r="F24" i="38"/>
  <c r="E24" i="38"/>
  <c r="D24" i="38"/>
  <c r="G23" i="38"/>
  <c r="F23" i="38"/>
  <c r="E23" i="38"/>
  <c r="D23" i="38"/>
  <c r="G22" i="38"/>
  <c r="F22" i="38"/>
  <c r="E22" i="38"/>
  <c r="D22" i="38"/>
  <c r="G21" i="38"/>
  <c r="F21" i="38"/>
  <c r="E21" i="38"/>
  <c r="D21" i="38"/>
  <c r="G20" i="38"/>
  <c r="F20" i="38"/>
  <c r="E20" i="38"/>
  <c r="D20" i="38"/>
  <c r="G19" i="38"/>
  <c r="F19" i="38"/>
  <c r="E19" i="38"/>
  <c r="D19" i="38"/>
  <c r="G18" i="38"/>
  <c r="F18" i="38"/>
  <c r="E18" i="38"/>
  <c r="D18" i="38"/>
  <c r="G17" i="38"/>
  <c r="F17" i="38"/>
  <c r="E17" i="38"/>
  <c r="D17" i="38"/>
  <c r="G16" i="38"/>
  <c r="F16" i="38"/>
  <c r="E16" i="38"/>
  <c r="D16" i="38"/>
  <c r="G15" i="38"/>
  <c r="F15" i="38"/>
  <c r="E15" i="38"/>
  <c r="D15" i="38"/>
  <c r="G14" i="38"/>
  <c r="F14" i="38"/>
  <c r="E14" i="38"/>
  <c r="D14" i="38"/>
  <c r="G13" i="38"/>
  <c r="F13" i="38"/>
  <c r="E13" i="38"/>
  <c r="D13" i="38"/>
  <c r="G12" i="38"/>
  <c r="F12" i="38"/>
  <c r="E12" i="38"/>
  <c r="D12" i="38"/>
  <c r="G11" i="38"/>
  <c r="F11" i="38"/>
  <c r="E11" i="38"/>
  <c r="D11" i="38"/>
  <c r="G10" i="38"/>
  <c r="F10" i="38"/>
  <c r="E10" i="38"/>
  <c r="D10" i="38"/>
  <c r="G9" i="38"/>
  <c r="F9" i="38"/>
  <c r="E9" i="38"/>
  <c r="D9" i="38"/>
  <c r="G8" i="38"/>
  <c r="F8" i="38"/>
  <c r="E8" i="38"/>
  <c r="D8" i="38"/>
  <c r="G7" i="38"/>
  <c r="F7" i="38"/>
  <c r="E7" i="38"/>
  <c r="D7" i="38"/>
  <c r="D1" i="38" s="1"/>
  <c r="G6" i="38"/>
  <c r="F6" i="38"/>
  <c r="E6" i="38"/>
  <c r="D6" i="38"/>
  <c r="G5" i="38"/>
  <c r="F5" i="38"/>
  <c r="E5" i="38"/>
  <c r="D5" i="38"/>
  <c r="G4" i="38"/>
  <c r="F4" i="38"/>
  <c r="E4" i="38"/>
  <c r="D4" i="38"/>
  <c r="G3" i="38"/>
  <c r="F3" i="38"/>
  <c r="E3" i="38"/>
  <c r="D3" i="38"/>
  <c r="G290" i="37"/>
  <c r="F290" i="37"/>
  <c r="E290" i="37"/>
  <c r="D290" i="37"/>
  <c r="G289" i="37"/>
  <c r="F289" i="37"/>
  <c r="E289" i="37"/>
  <c r="D289" i="37"/>
  <c r="G288" i="37"/>
  <c r="F288" i="37"/>
  <c r="E288" i="37"/>
  <c r="D288" i="37"/>
  <c r="G287" i="37"/>
  <c r="F287" i="37"/>
  <c r="E287" i="37"/>
  <c r="D287" i="37"/>
  <c r="G286" i="37"/>
  <c r="F286" i="37"/>
  <c r="E286" i="37"/>
  <c r="D286" i="37"/>
  <c r="G285" i="37"/>
  <c r="F285" i="37"/>
  <c r="E285" i="37"/>
  <c r="D285" i="37"/>
  <c r="G284" i="37"/>
  <c r="F284" i="37"/>
  <c r="E284" i="37"/>
  <c r="D284" i="37"/>
  <c r="G283" i="37"/>
  <c r="F283" i="37"/>
  <c r="E283" i="37"/>
  <c r="D283" i="37"/>
  <c r="G282" i="37"/>
  <c r="F282" i="37"/>
  <c r="E282" i="37"/>
  <c r="D282" i="37"/>
  <c r="G281" i="37"/>
  <c r="F281" i="37"/>
  <c r="E281" i="37"/>
  <c r="D281" i="37"/>
  <c r="G280" i="37"/>
  <c r="F280" i="37"/>
  <c r="E280" i="37"/>
  <c r="D280" i="37"/>
  <c r="G279" i="37"/>
  <c r="F279" i="37"/>
  <c r="E279" i="37"/>
  <c r="D279" i="37"/>
  <c r="G278" i="37"/>
  <c r="F278" i="37"/>
  <c r="E278" i="37"/>
  <c r="D278" i="37"/>
  <c r="G277" i="37"/>
  <c r="F277" i="37"/>
  <c r="E277" i="37"/>
  <c r="D277" i="37"/>
  <c r="G276" i="37"/>
  <c r="F276" i="37"/>
  <c r="E276" i="37"/>
  <c r="D276" i="37"/>
  <c r="G275" i="37"/>
  <c r="F275" i="37"/>
  <c r="E275" i="37"/>
  <c r="D275" i="37"/>
  <c r="G274" i="37"/>
  <c r="F274" i="37"/>
  <c r="E274" i="37"/>
  <c r="D274" i="37"/>
  <c r="G273" i="37"/>
  <c r="F273" i="37"/>
  <c r="E273" i="37"/>
  <c r="D273" i="37"/>
  <c r="G272" i="37"/>
  <c r="F272" i="37"/>
  <c r="E272" i="37"/>
  <c r="D272" i="37"/>
  <c r="G271" i="37"/>
  <c r="F271" i="37"/>
  <c r="E271" i="37"/>
  <c r="D271" i="37"/>
  <c r="G270" i="37"/>
  <c r="F270" i="37"/>
  <c r="E270" i="37"/>
  <c r="D270" i="37"/>
  <c r="G269" i="37"/>
  <c r="F269" i="37"/>
  <c r="E269" i="37"/>
  <c r="D269" i="37"/>
  <c r="G268" i="37"/>
  <c r="F268" i="37"/>
  <c r="E268" i="37"/>
  <c r="D268" i="37"/>
  <c r="G267" i="37"/>
  <c r="F267" i="37"/>
  <c r="E267" i="37"/>
  <c r="D267" i="37"/>
  <c r="G266" i="37"/>
  <c r="F266" i="37"/>
  <c r="E266" i="37"/>
  <c r="D266" i="37"/>
  <c r="G265" i="37"/>
  <c r="F265" i="37"/>
  <c r="E265" i="37"/>
  <c r="D265" i="37"/>
  <c r="G264" i="37"/>
  <c r="F264" i="37"/>
  <c r="E264" i="37"/>
  <c r="D264" i="37"/>
  <c r="G263" i="37"/>
  <c r="F263" i="37"/>
  <c r="E263" i="37"/>
  <c r="D263" i="37"/>
  <c r="G262" i="37"/>
  <c r="F262" i="37"/>
  <c r="E262" i="37"/>
  <c r="D262" i="37"/>
  <c r="G261" i="37"/>
  <c r="F261" i="37"/>
  <c r="E261" i="37"/>
  <c r="D261" i="37"/>
  <c r="G260" i="37"/>
  <c r="F260" i="37"/>
  <c r="E260" i="37"/>
  <c r="D260" i="37"/>
  <c r="G259" i="37"/>
  <c r="F259" i="37"/>
  <c r="E259" i="37"/>
  <c r="D259" i="37"/>
  <c r="G258" i="37"/>
  <c r="F258" i="37"/>
  <c r="E258" i="37"/>
  <c r="D258" i="37"/>
  <c r="G257" i="37"/>
  <c r="F257" i="37"/>
  <c r="E257" i="37"/>
  <c r="D257" i="37"/>
  <c r="G256" i="37"/>
  <c r="F256" i="37"/>
  <c r="E256" i="37"/>
  <c r="D256" i="37"/>
  <c r="G255" i="37"/>
  <c r="F255" i="37"/>
  <c r="E255" i="37"/>
  <c r="D255" i="37"/>
  <c r="G254" i="37"/>
  <c r="F254" i="37"/>
  <c r="E254" i="37"/>
  <c r="D254" i="37"/>
  <c r="G253" i="37"/>
  <c r="F253" i="37"/>
  <c r="E253" i="37"/>
  <c r="D253" i="37"/>
  <c r="G252" i="37"/>
  <c r="F252" i="37"/>
  <c r="E252" i="37"/>
  <c r="D252" i="37"/>
  <c r="G251" i="37"/>
  <c r="F251" i="37"/>
  <c r="E251" i="37"/>
  <c r="D251" i="37"/>
  <c r="G250" i="37"/>
  <c r="F250" i="37"/>
  <c r="E250" i="37"/>
  <c r="D250" i="37"/>
  <c r="G249" i="37"/>
  <c r="F249" i="37"/>
  <c r="E249" i="37"/>
  <c r="D249" i="37"/>
  <c r="G248" i="37"/>
  <c r="F248" i="37"/>
  <c r="E248" i="37"/>
  <c r="D248" i="37"/>
  <c r="G247" i="37"/>
  <c r="F247" i="37"/>
  <c r="E247" i="37"/>
  <c r="D247" i="37"/>
  <c r="G246" i="37"/>
  <c r="F246" i="37"/>
  <c r="E246" i="37"/>
  <c r="D246" i="37"/>
  <c r="G245" i="37"/>
  <c r="F245" i="37"/>
  <c r="E245" i="37"/>
  <c r="D245" i="37"/>
  <c r="G244" i="37"/>
  <c r="F244" i="37"/>
  <c r="E244" i="37"/>
  <c r="D244" i="37"/>
  <c r="G243" i="37"/>
  <c r="F243" i="37"/>
  <c r="E243" i="37"/>
  <c r="D243" i="37"/>
  <c r="G242" i="37"/>
  <c r="F242" i="37"/>
  <c r="E242" i="37"/>
  <c r="D242" i="37"/>
  <c r="G241" i="37"/>
  <c r="F241" i="37"/>
  <c r="E241" i="37"/>
  <c r="D241" i="37"/>
  <c r="G240" i="37"/>
  <c r="F240" i="37"/>
  <c r="E240" i="37"/>
  <c r="D240" i="37"/>
  <c r="G239" i="37"/>
  <c r="F239" i="37"/>
  <c r="E239" i="37"/>
  <c r="D239" i="37"/>
  <c r="G238" i="37"/>
  <c r="F238" i="37"/>
  <c r="E238" i="37"/>
  <c r="D238" i="37"/>
  <c r="G237" i="37"/>
  <c r="F237" i="37"/>
  <c r="E237" i="37"/>
  <c r="D237" i="37"/>
  <c r="G236" i="37"/>
  <c r="F236" i="37"/>
  <c r="E236" i="37"/>
  <c r="D236" i="37"/>
  <c r="G235" i="37"/>
  <c r="F235" i="37"/>
  <c r="E235" i="37"/>
  <c r="D235" i="37"/>
  <c r="G234" i="37"/>
  <c r="F234" i="37"/>
  <c r="E234" i="37"/>
  <c r="D234" i="37"/>
  <c r="G233" i="37"/>
  <c r="F233" i="37"/>
  <c r="E233" i="37"/>
  <c r="D233" i="37"/>
  <c r="G232" i="37"/>
  <c r="F232" i="37"/>
  <c r="E232" i="37"/>
  <c r="D232" i="37"/>
  <c r="G231" i="37"/>
  <c r="F231" i="37"/>
  <c r="E231" i="37"/>
  <c r="D231" i="37"/>
  <c r="G230" i="37"/>
  <c r="F230" i="37"/>
  <c r="E230" i="37"/>
  <c r="D230" i="37"/>
  <c r="G229" i="37"/>
  <c r="F229" i="37"/>
  <c r="E229" i="37"/>
  <c r="D229" i="37"/>
  <c r="G228" i="37"/>
  <c r="F228" i="37"/>
  <c r="E228" i="37"/>
  <c r="D228" i="37"/>
  <c r="G227" i="37"/>
  <c r="F227" i="37"/>
  <c r="E227" i="37"/>
  <c r="D227" i="37"/>
  <c r="G226" i="37"/>
  <c r="F226" i="37"/>
  <c r="E226" i="37"/>
  <c r="D226" i="37"/>
  <c r="G225" i="37"/>
  <c r="F225" i="37"/>
  <c r="E225" i="37"/>
  <c r="D225" i="37"/>
  <c r="G224" i="37"/>
  <c r="F224" i="37"/>
  <c r="E224" i="37"/>
  <c r="D224" i="37"/>
  <c r="G223" i="37"/>
  <c r="F223" i="37"/>
  <c r="E223" i="37"/>
  <c r="D223" i="37"/>
  <c r="G222" i="37"/>
  <c r="F222" i="37"/>
  <c r="E222" i="37"/>
  <c r="D222" i="37"/>
  <c r="G221" i="37"/>
  <c r="F221" i="37"/>
  <c r="E221" i="37"/>
  <c r="D221" i="37"/>
  <c r="G220" i="37"/>
  <c r="F220" i="37"/>
  <c r="E220" i="37"/>
  <c r="D220" i="37"/>
  <c r="G219" i="37"/>
  <c r="F219" i="37"/>
  <c r="E219" i="37"/>
  <c r="D219" i="37"/>
  <c r="G218" i="37"/>
  <c r="F218" i="37"/>
  <c r="E218" i="37"/>
  <c r="D218" i="37"/>
  <c r="G217" i="37"/>
  <c r="F217" i="37"/>
  <c r="E217" i="37"/>
  <c r="D217" i="37"/>
  <c r="G216" i="37"/>
  <c r="F216" i="37"/>
  <c r="E216" i="37"/>
  <c r="D216" i="37"/>
  <c r="G215" i="37"/>
  <c r="F215" i="37"/>
  <c r="E215" i="37"/>
  <c r="D215" i="37"/>
  <c r="G214" i="37"/>
  <c r="F214" i="37"/>
  <c r="E214" i="37"/>
  <c r="D214" i="37"/>
  <c r="G213" i="37"/>
  <c r="F213" i="37"/>
  <c r="E213" i="37"/>
  <c r="D213" i="37"/>
  <c r="G212" i="37"/>
  <c r="F212" i="37"/>
  <c r="E212" i="37"/>
  <c r="D212" i="37"/>
  <c r="G211" i="37"/>
  <c r="F211" i="37"/>
  <c r="E211" i="37"/>
  <c r="D211" i="37"/>
  <c r="G210" i="37"/>
  <c r="F210" i="37"/>
  <c r="E210" i="37"/>
  <c r="D210" i="37"/>
  <c r="G209" i="37"/>
  <c r="F209" i="37"/>
  <c r="E209" i="37"/>
  <c r="D209" i="37"/>
  <c r="G208" i="37"/>
  <c r="F208" i="37"/>
  <c r="E208" i="37"/>
  <c r="D208" i="37"/>
  <c r="G207" i="37"/>
  <c r="F207" i="37"/>
  <c r="E207" i="37"/>
  <c r="D207" i="37"/>
  <c r="G206" i="37"/>
  <c r="F206" i="37"/>
  <c r="E206" i="37"/>
  <c r="D206" i="37"/>
  <c r="G205" i="37"/>
  <c r="F205" i="37"/>
  <c r="E205" i="37"/>
  <c r="D205" i="37"/>
  <c r="G204" i="37"/>
  <c r="F204" i="37"/>
  <c r="E204" i="37"/>
  <c r="D204" i="37"/>
  <c r="G203" i="37"/>
  <c r="F203" i="37"/>
  <c r="E203" i="37"/>
  <c r="D203" i="37"/>
  <c r="G202" i="37"/>
  <c r="F202" i="37"/>
  <c r="E202" i="37"/>
  <c r="D202" i="37"/>
  <c r="G201" i="37"/>
  <c r="F201" i="37"/>
  <c r="E201" i="37"/>
  <c r="D201" i="37"/>
  <c r="G200" i="37"/>
  <c r="F200" i="37"/>
  <c r="E200" i="37"/>
  <c r="D200" i="37"/>
  <c r="G199" i="37"/>
  <c r="F199" i="37"/>
  <c r="E199" i="37"/>
  <c r="D199" i="37"/>
  <c r="G198" i="37"/>
  <c r="F198" i="37"/>
  <c r="E198" i="37"/>
  <c r="D198" i="37"/>
  <c r="G197" i="37"/>
  <c r="F197" i="37"/>
  <c r="E197" i="37"/>
  <c r="D197" i="37"/>
  <c r="G196" i="37"/>
  <c r="F196" i="37"/>
  <c r="E196" i="37"/>
  <c r="D196" i="37"/>
  <c r="G195" i="37"/>
  <c r="F195" i="37"/>
  <c r="E195" i="37"/>
  <c r="D195" i="37"/>
  <c r="G194" i="37"/>
  <c r="F194" i="37"/>
  <c r="E194" i="37"/>
  <c r="D194" i="37"/>
  <c r="G193" i="37"/>
  <c r="F193" i="37"/>
  <c r="E193" i="37"/>
  <c r="D193" i="37"/>
  <c r="G192" i="37"/>
  <c r="F192" i="37"/>
  <c r="E192" i="37"/>
  <c r="D192" i="37"/>
  <c r="G191" i="37"/>
  <c r="F191" i="37"/>
  <c r="E191" i="37"/>
  <c r="D191" i="37"/>
  <c r="G190" i="37"/>
  <c r="F190" i="37"/>
  <c r="E190" i="37"/>
  <c r="D190" i="37"/>
  <c r="G189" i="37"/>
  <c r="F189" i="37"/>
  <c r="E189" i="37"/>
  <c r="D189" i="37"/>
  <c r="G188" i="37"/>
  <c r="F188" i="37"/>
  <c r="E188" i="37"/>
  <c r="D188" i="37"/>
  <c r="G187" i="37"/>
  <c r="F187" i="37"/>
  <c r="E187" i="37"/>
  <c r="D187" i="37"/>
  <c r="G186" i="37"/>
  <c r="F186" i="37"/>
  <c r="E186" i="37"/>
  <c r="D186" i="37"/>
  <c r="G185" i="37"/>
  <c r="F185" i="37"/>
  <c r="E185" i="37"/>
  <c r="D185" i="37"/>
  <c r="G184" i="37"/>
  <c r="F184" i="37"/>
  <c r="E184" i="37"/>
  <c r="D184" i="37"/>
  <c r="G183" i="37"/>
  <c r="F183" i="37"/>
  <c r="E183" i="37"/>
  <c r="D183" i="37"/>
  <c r="G182" i="37"/>
  <c r="F182" i="37"/>
  <c r="E182" i="37"/>
  <c r="D182" i="37"/>
  <c r="G181" i="37"/>
  <c r="F181" i="37"/>
  <c r="E181" i="37"/>
  <c r="D181" i="37"/>
  <c r="G180" i="37"/>
  <c r="F180" i="37"/>
  <c r="E180" i="37"/>
  <c r="D180" i="37"/>
  <c r="G179" i="37"/>
  <c r="F179" i="37"/>
  <c r="E179" i="37"/>
  <c r="D179" i="37"/>
  <c r="G178" i="37"/>
  <c r="F178" i="37"/>
  <c r="E178" i="37"/>
  <c r="D178" i="37"/>
  <c r="G177" i="37"/>
  <c r="F177" i="37"/>
  <c r="E177" i="37"/>
  <c r="D177" i="37"/>
  <c r="G176" i="37"/>
  <c r="F176" i="37"/>
  <c r="E176" i="37"/>
  <c r="D176" i="37"/>
  <c r="G175" i="37"/>
  <c r="F175" i="37"/>
  <c r="E175" i="37"/>
  <c r="D175" i="37"/>
  <c r="G174" i="37"/>
  <c r="F174" i="37"/>
  <c r="E174" i="37"/>
  <c r="D174" i="37"/>
  <c r="G173" i="37"/>
  <c r="F173" i="37"/>
  <c r="E173" i="37"/>
  <c r="D173" i="37"/>
  <c r="G172" i="37"/>
  <c r="F172" i="37"/>
  <c r="E172" i="37"/>
  <c r="D172" i="37"/>
  <c r="G171" i="37"/>
  <c r="F171" i="37"/>
  <c r="E171" i="37"/>
  <c r="D171" i="37"/>
  <c r="G170" i="37"/>
  <c r="F170" i="37"/>
  <c r="E170" i="37"/>
  <c r="D170" i="37"/>
  <c r="G169" i="37"/>
  <c r="F169" i="37"/>
  <c r="E169" i="37"/>
  <c r="D169" i="37"/>
  <c r="G168" i="37"/>
  <c r="F168" i="37"/>
  <c r="E168" i="37"/>
  <c r="D168" i="37"/>
  <c r="G167" i="37"/>
  <c r="F167" i="37"/>
  <c r="E167" i="37"/>
  <c r="D167" i="37"/>
  <c r="G166" i="37"/>
  <c r="F166" i="37"/>
  <c r="E166" i="37"/>
  <c r="D166" i="37"/>
  <c r="G165" i="37"/>
  <c r="F165" i="37"/>
  <c r="E165" i="37"/>
  <c r="D165" i="37"/>
  <c r="G164" i="37"/>
  <c r="F164" i="37"/>
  <c r="E164" i="37"/>
  <c r="D164" i="37"/>
  <c r="G163" i="37"/>
  <c r="F163" i="37"/>
  <c r="E163" i="37"/>
  <c r="D163" i="37"/>
  <c r="G162" i="37"/>
  <c r="F162" i="37"/>
  <c r="E162" i="37"/>
  <c r="D162" i="37"/>
  <c r="G161" i="37"/>
  <c r="F161" i="37"/>
  <c r="E161" i="37"/>
  <c r="D161" i="37"/>
  <c r="G160" i="37"/>
  <c r="F160" i="37"/>
  <c r="E160" i="37"/>
  <c r="D160" i="37"/>
  <c r="G159" i="37"/>
  <c r="F159" i="37"/>
  <c r="E159" i="37"/>
  <c r="D159" i="37"/>
  <c r="G158" i="37"/>
  <c r="F158" i="37"/>
  <c r="E158" i="37"/>
  <c r="D158" i="37"/>
  <c r="G157" i="37"/>
  <c r="F157" i="37"/>
  <c r="E157" i="37"/>
  <c r="D157" i="37"/>
  <c r="G156" i="37"/>
  <c r="F156" i="37"/>
  <c r="E156" i="37"/>
  <c r="D156" i="37"/>
  <c r="G155" i="37"/>
  <c r="F155" i="37"/>
  <c r="E155" i="37"/>
  <c r="D155" i="37"/>
  <c r="G154" i="37"/>
  <c r="F154" i="37"/>
  <c r="E154" i="37"/>
  <c r="D154" i="37"/>
  <c r="G153" i="37"/>
  <c r="F153" i="37"/>
  <c r="E153" i="37"/>
  <c r="D153" i="37"/>
  <c r="G152" i="37"/>
  <c r="F152" i="37"/>
  <c r="E152" i="37"/>
  <c r="D152" i="37"/>
  <c r="G151" i="37"/>
  <c r="F151" i="37"/>
  <c r="E151" i="37"/>
  <c r="D151" i="37"/>
  <c r="G150" i="37"/>
  <c r="F150" i="37"/>
  <c r="E150" i="37"/>
  <c r="D150" i="37"/>
  <c r="G149" i="37"/>
  <c r="F149" i="37"/>
  <c r="E149" i="37"/>
  <c r="D149" i="37"/>
  <c r="G148" i="37"/>
  <c r="F148" i="37"/>
  <c r="E148" i="37"/>
  <c r="D148" i="37"/>
  <c r="G147" i="37"/>
  <c r="F147" i="37"/>
  <c r="E147" i="37"/>
  <c r="D147" i="37"/>
  <c r="G146" i="37"/>
  <c r="F146" i="37"/>
  <c r="E146" i="37"/>
  <c r="D146" i="37"/>
  <c r="G145" i="37"/>
  <c r="F145" i="37"/>
  <c r="E145" i="37"/>
  <c r="D145" i="37"/>
  <c r="G144" i="37"/>
  <c r="F144" i="37"/>
  <c r="E144" i="37"/>
  <c r="D144" i="37"/>
  <c r="G143" i="37"/>
  <c r="F143" i="37"/>
  <c r="E143" i="37"/>
  <c r="D143" i="37"/>
  <c r="G142" i="37"/>
  <c r="F142" i="37"/>
  <c r="E142" i="37"/>
  <c r="D142" i="37"/>
  <c r="G141" i="37"/>
  <c r="F141" i="37"/>
  <c r="E141" i="37"/>
  <c r="D141" i="37"/>
  <c r="G140" i="37"/>
  <c r="F140" i="37"/>
  <c r="E140" i="37"/>
  <c r="D140" i="37"/>
  <c r="G139" i="37"/>
  <c r="F139" i="37"/>
  <c r="E139" i="37"/>
  <c r="D139" i="37"/>
  <c r="G138" i="37"/>
  <c r="F138" i="37"/>
  <c r="E138" i="37"/>
  <c r="D138" i="37"/>
  <c r="G137" i="37"/>
  <c r="F137" i="37"/>
  <c r="E137" i="37"/>
  <c r="D137" i="37"/>
  <c r="G136" i="37"/>
  <c r="F136" i="37"/>
  <c r="E136" i="37"/>
  <c r="D136" i="37"/>
  <c r="G135" i="37"/>
  <c r="F135" i="37"/>
  <c r="E135" i="37"/>
  <c r="D135" i="37"/>
  <c r="G134" i="37"/>
  <c r="F134" i="37"/>
  <c r="E134" i="37"/>
  <c r="D134" i="37"/>
  <c r="G133" i="37"/>
  <c r="F133" i="37"/>
  <c r="E133" i="37"/>
  <c r="D133" i="37"/>
  <c r="G132" i="37"/>
  <c r="F132" i="37"/>
  <c r="E132" i="37"/>
  <c r="D132" i="37"/>
  <c r="G131" i="37"/>
  <c r="F131" i="37"/>
  <c r="E131" i="37"/>
  <c r="D131" i="37"/>
  <c r="G130" i="37"/>
  <c r="F130" i="37"/>
  <c r="E130" i="37"/>
  <c r="D130" i="37"/>
  <c r="G129" i="37"/>
  <c r="F129" i="37"/>
  <c r="E129" i="37"/>
  <c r="D129" i="37"/>
  <c r="G128" i="37"/>
  <c r="F128" i="37"/>
  <c r="E128" i="37"/>
  <c r="D128" i="37"/>
  <c r="G127" i="37"/>
  <c r="F127" i="37"/>
  <c r="E127" i="37"/>
  <c r="D127" i="37"/>
  <c r="G126" i="37"/>
  <c r="F126" i="37"/>
  <c r="E126" i="37"/>
  <c r="D126" i="37"/>
  <c r="G125" i="37"/>
  <c r="F125" i="37"/>
  <c r="E125" i="37"/>
  <c r="D125" i="37"/>
  <c r="G124" i="37"/>
  <c r="F124" i="37"/>
  <c r="E124" i="37"/>
  <c r="D124" i="37"/>
  <c r="G123" i="37"/>
  <c r="F123" i="37"/>
  <c r="E123" i="37"/>
  <c r="D123" i="37"/>
  <c r="G122" i="37"/>
  <c r="F122" i="37"/>
  <c r="E122" i="37"/>
  <c r="D122" i="37"/>
  <c r="G121" i="37"/>
  <c r="F121" i="37"/>
  <c r="E121" i="37"/>
  <c r="D121" i="37"/>
  <c r="G120" i="37"/>
  <c r="F120" i="37"/>
  <c r="E120" i="37"/>
  <c r="D120" i="37"/>
  <c r="G119" i="37"/>
  <c r="F119" i="37"/>
  <c r="E119" i="37"/>
  <c r="D119" i="37"/>
  <c r="G118" i="37"/>
  <c r="F118" i="37"/>
  <c r="E118" i="37"/>
  <c r="D118" i="37"/>
  <c r="G117" i="37"/>
  <c r="F117" i="37"/>
  <c r="E117" i="37"/>
  <c r="D117" i="37"/>
  <c r="G116" i="37"/>
  <c r="F116" i="37"/>
  <c r="E116" i="37"/>
  <c r="D116" i="37"/>
  <c r="G115" i="37"/>
  <c r="F115" i="37"/>
  <c r="E115" i="37"/>
  <c r="D115" i="37"/>
  <c r="G114" i="37"/>
  <c r="F114" i="37"/>
  <c r="E114" i="37"/>
  <c r="D114" i="37"/>
  <c r="G113" i="37"/>
  <c r="F113" i="37"/>
  <c r="E113" i="37"/>
  <c r="D113" i="37"/>
  <c r="G112" i="37"/>
  <c r="F112" i="37"/>
  <c r="E112" i="37"/>
  <c r="D112" i="37"/>
  <c r="G111" i="37"/>
  <c r="F111" i="37"/>
  <c r="E111" i="37"/>
  <c r="D111" i="37"/>
  <c r="G110" i="37"/>
  <c r="F110" i="37"/>
  <c r="E110" i="37"/>
  <c r="D110" i="37"/>
  <c r="G109" i="37"/>
  <c r="F109" i="37"/>
  <c r="E109" i="37"/>
  <c r="D109" i="37"/>
  <c r="G108" i="37"/>
  <c r="F108" i="37"/>
  <c r="E108" i="37"/>
  <c r="D108" i="37"/>
  <c r="G107" i="37"/>
  <c r="F107" i="37"/>
  <c r="E107" i="37"/>
  <c r="D107" i="37"/>
  <c r="G106" i="37"/>
  <c r="F106" i="37"/>
  <c r="E106" i="37"/>
  <c r="D106" i="37"/>
  <c r="G105" i="37"/>
  <c r="F105" i="37"/>
  <c r="E105" i="37"/>
  <c r="D105" i="37"/>
  <c r="G104" i="37"/>
  <c r="F104" i="37"/>
  <c r="E104" i="37"/>
  <c r="D104" i="37"/>
  <c r="G103" i="37"/>
  <c r="F103" i="37"/>
  <c r="E103" i="37"/>
  <c r="D103" i="37"/>
  <c r="G102" i="37"/>
  <c r="F102" i="37"/>
  <c r="E102" i="37"/>
  <c r="D102" i="37"/>
  <c r="G101" i="37"/>
  <c r="F101" i="37"/>
  <c r="E101" i="37"/>
  <c r="D101" i="37"/>
  <c r="G100" i="37"/>
  <c r="F100" i="37"/>
  <c r="E100" i="37"/>
  <c r="D100" i="37"/>
  <c r="G99" i="37"/>
  <c r="F99" i="37"/>
  <c r="E99" i="37"/>
  <c r="D99" i="37"/>
  <c r="G98" i="37"/>
  <c r="F98" i="37"/>
  <c r="E98" i="37"/>
  <c r="D98" i="37"/>
  <c r="G97" i="37"/>
  <c r="F97" i="37"/>
  <c r="E97" i="37"/>
  <c r="D97" i="37"/>
  <c r="G96" i="37"/>
  <c r="F96" i="37"/>
  <c r="E96" i="37"/>
  <c r="D96" i="37"/>
  <c r="G95" i="37"/>
  <c r="F95" i="37"/>
  <c r="E95" i="37"/>
  <c r="D95" i="37"/>
  <c r="G94" i="37"/>
  <c r="F94" i="37"/>
  <c r="E94" i="37"/>
  <c r="D94" i="37"/>
  <c r="G93" i="37"/>
  <c r="F93" i="37"/>
  <c r="E93" i="37"/>
  <c r="D93" i="37"/>
  <c r="G92" i="37"/>
  <c r="F92" i="37"/>
  <c r="E92" i="37"/>
  <c r="D92" i="37"/>
  <c r="G91" i="37"/>
  <c r="F91" i="37"/>
  <c r="E91" i="37"/>
  <c r="D91" i="37"/>
  <c r="G90" i="37"/>
  <c r="F90" i="37"/>
  <c r="E90" i="37"/>
  <c r="D90" i="37"/>
  <c r="G89" i="37"/>
  <c r="F89" i="37"/>
  <c r="E89" i="37"/>
  <c r="D89" i="37"/>
  <c r="G88" i="37"/>
  <c r="F88" i="37"/>
  <c r="E88" i="37"/>
  <c r="D88" i="37"/>
  <c r="G87" i="37"/>
  <c r="F87" i="37"/>
  <c r="E87" i="37"/>
  <c r="D87" i="37"/>
  <c r="G86" i="37"/>
  <c r="F86" i="37"/>
  <c r="E86" i="37"/>
  <c r="D86" i="37"/>
  <c r="G85" i="37"/>
  <c r="F85" i="37"/>
  <c r="E85" i="37"/>
  <c r="D85" i="37"/>
  <c r="G84" i="37"/>
  <c r="F84" i="37"/>
  <c r="E84" i="37"/>
  <c r="D84" i="37"/>
  <c r="G83" i="37"/>
  <c r="F83" i="37"/>
  <c r="E83" i="37"/>
  <c r="D83" i="37"/>
  <c r="G82" i="37"/>
  <c r="F82" i="37"/>
  <c r="E82" i="37"/>
  <c r="D82" i="37"/>
  <c r="G81" i="37"/>
  <c r="F81" i="37"/>
  <c r="E81" i="37"/>
  <c r="D81" i="37"/>
  <c r="G80" i="37"/>
  <c r="F80" i="37"/>
  <c r="E80" i="37"/>
  <c r="D80" i="37"/>
  <c r="G79" i="37"/>
  <c r="F79" i="37"/>
  <c r="E79" i="37"/>
  <c r="D79" i="37"/>
  <c r="G78" i="37"/>
  <c r="F78" i="37"/>
  <c r="E78" i="37"/>
  <c r="D78" i="37"/>
  <c r="G77" i="37"/>
  <c r="F77" i="37"/>
  <c r="E77" i="37"/>
  <c r="D77" i="37"/>
  <c r="G76" i="37"/>
  <c r="F76" i="37"/>
  <c r="E76" i="37"/>
  <c r="D76" i="37"/>
  <c r="G75" i="37"/>
  <c r="F75" i="37"/>
  <c r="E75" i="37"/>
  <c r="D75" i="37"/>
  <c r="G74" i="37"/>
  <c r="F74" i="37"/>
  <c r="E74" i="37"/>
  <c r="D74" i="37"/>
  <c r="G73" i="37"/>
  <c r="F73" i="37"/>
  <c r="E73" i="37"/>
  <c r="D73" i="37"/>
  <c r="G72" i="37"/>
  <c r="F72" i="37"/>
  <c r="E72" i="37"/>
  <c r="D72" i="37"/>
  <c r="G71" i="37"/>
  <c r="F71" i="37"/>
  <c r="E71" i="37"/>
  <c r="D71" i="37"/>
  <c r="G70" i="37"/>
  <c r="F70" i="37"/>
  <c r="E70" i="37"/>
  <c r="D70" i="37"/>
  <c r="G69" i="37"/>
  <c r="F69" i="37"/>
  <c r="E69" i="37"/>
  <c r="D69" i="37"/>
  <c r="G68" i="37"/>
  <c r="F68" i="37"/>
  <c r="E68" i="37"/>
  <c r="D68" i="37"/>
  <c r="G67" i="37"/>
  <c r="F67" i="37"/>
  <c r="E67" i="37"/>
  <c r="D67" i="37"/>
  <c r="G66" i="37"/>
  <c r="F66" i="37"/>
  <c r="E66" i="37"/>
  <c r="D66" i="37"/>
  <c r="G65" i="37"/>
  <c r="F65" i="37"/>
  <c r="E65" i="37"/>
  <c r="D65" i="37"/>
  <c r="G64" i="37"/>
  <c r="F64" i="37"/>
  <c r="E64" i="37"/>
  <c r="D64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G33" i="37"/>
  <c r="F33" i="37"/>
  <c r="E33" i="37"/>
  <c r="D33" i="37"/>
  <c r="G32" i="37"/>
  <c r="F32" i="37"/>
  <c r="E32" i="37"/>
  <c r="D32" i="37"/>
  <c r="G31" i="37"/>
  <c r="F31" i="37"/>
  <c r="E31" i="37"/>
  <c r="D31" i="37"/>
  <c r="G30" i="37"/>
  <c r="F30" i="37"/>
  <c r="E30" i="37"/>
  <c r="D30" i="37"/>
  <c r="G29" i="37"/>
  <c r="F29" i="37"/>
  <c r="E29" i="37"/>
  <c r="D29" i="37"/>
  <c r="G28" i="37"/>
  <c r="F28" i="37"/>
  <c r="E28" i="37"/>
  <c r="D28" i="37"/>
  <c r="G27" i="37"/>
  <c r="F27" i="37"/>
  <c r="E27" i="37"/>
  <c r="D27" i="37"/>
  <c r="G26" i="37"/>
  <c r="F26" i="37"/>
  <c r="E26" i="37"/>
  <c r="D26" i="37"/>
  <c r="G25" i="37"/>
  <c r="F25" i="37"/>
  <c r="E25" i="37"/>
  <c r="D25" i="37"/>
  <c r="G24" i="37"/>
  <c r="F24" i="37"/>
  <c r="E24" i="37"/>
  <c r="D24" i="37"/>
  <c r="G23" i="37"/>
  <c r="F23" i="37"/>
  <c r="E23" i="37"/>
  <c r="D23" i="37"/>
  <c r="G22" i="37"/>
  <c r="F22" i="37"/>
  <c r="E22" i="37"/>
  <c r="D22" i="37"/>
  <c r="G21" i="37"/>
  <c r="F21" i="37"/>
  <c r="E21" i="37"/>
  <c r="D21" i="37"/>
  <c r="G20" i="37"/>
  <c r="F20" i="37"/>
  <c r="E20" i="37"/>
  <c r="D20" i="37"/>
  <c r="G19" i="37"/>
  <c r="F19" i="37"/>
  <c r="E19" i="37"/>
  <c r="D19" i="37"/>
  <c r="G18" i="37"/>
  <c r="F18" i="37"/>
  <c r="E18" i="37"/>
  <c r="D18" i="37"/>
  <c r="G17" i="37"/>
  <c r="F17" i="37"/>
  <c r="E17" i="37"/>
  <c r="D17" i="37"/>
  <c r="G16" i="37"/>
  <c r="F16" i="37"/>
  <c r="E16" i="37"/>
  <c r="D16" i="37"/>
  <c r="G15" i="37"/>
  <c r="F15" i="37"/>
  <c r="E15" i="37"/>
  <c r="D15" i="37"/>
  <c r="G14" i="37"/>
  <c r="F14" i="37"/>
  <c r="E14" i="37"/>
  <c r="D14" i="37"/>
  <c r="G13" i="37"/>
  <c r="F13" i="37"/>
  <c r="E13" i="37"/>
  <c r="D13" i="37"/>
  <c r="G12" i="37"/>
  <c r="F12" i="37"/>
  <c r="E12" i="37"/>
  <c r="D12" i="37"/>
  <c r="G11" i="37"/>
  <c r="F11" i="37"/>
  <c r="E11" i="37"/>
  <c r="D11" i="37"/>
  <c r="G10" i="37"/>
  <c r="F10" i="37"/>
  <c r="E10" i="37"/>
  <c r="D10" i="37"/>
  <c r="G9" i="37"/>
  <c r="F9" i="37"/>
  <c r="E9" i="37"/>
  <c r="D9" i="37"/>
  <c r="G8" i="37"/>
  <c r="F8" i="37"/>
  <c r="E8" i="37"/>
  <c r="D8" i="37"/>
  <c r="G7" i="37"/>
  <c r="F7" i="37"/>
  <c r="E7" i="37"/>
  <c r="D7" i="37"/>
  <c r="G6" i="37"/>
  <c r="F6" i="37"/>
  <c r="E6" i="37"/>
  <c r="D6" i="37"/>
  <c r="G5" i="37"/>
  <c r="F5" i="37"/>
  <c r="E5" i="37"/>
  <c r="D5" i="37"/>
  <c r="G4" i="37"/>
  <c r="F4" i="37"/>
  <c r="E4" i="37"/>
  <c r="D4" i="37"/>
  <c r="G3" i="37"/>
  <c r="F3" i="37"/>
  <c r="E3" i="37"/>
  <c r="E1" i="37" s="1"/>
  <c r="D3" i="37"/>
  <c r="G433" i="36"/>
  <c r="F433" i="36"/>
  <c r="E433" i="36"/>
  <c r="D433" i="36"/>
  <c r="G432" i="36"/>
  <c r="F432" i="36"/>
  <c r="E432" i="36"/>
  <c r="D432" i="36"/>
  <c r="G431" i="36"/>
  <c r="F431" i="36"/>
  <c r="E431" i="36"/>
  <c r="D431" i="36"/>
  <c r="G430" i="36"/>
  <c r="F430" i="36"/>
  <c r="E430" i="36"/>
  <c r="D430" i="36"/>
  <c r="G429" i="36"/>
  <c r="F429" i="36"/>
  <c r="E429" i="36"/>
  <c r="D429" i="36"/>
  <c r="G428" i="36"/>
  <c r="F428" i="36"/>
  <c r="E428" i="36"/>
  <c r="D428" i="36"/>
  <c r="G427" i="36"/>
  <c r="F427" i="36"/>
  <c r="E427" i="36"/>
  <c r="D427" i="36"/>
  <c r="G426" i="36"/>
  <c r="F426" i="36"/>
  <c r="E426" i="36"/>
  <c r="D426" i="36"/>
  <c r="G425" i="36"/>
  <c r="F425" i="36"/>
  <c r="E425" i="36"/>
  <c r="D425" i="36"/>
  <c r="G424" i="36"/>
  <c r="F424" i="36"/>
  <c r="E424" i="36"/>
  <c r="D424" i="36"/>
  <c r="G423" i="36"/>
  <c r="F423" i="36"/>
  <c r="E423" i="36"/>
  <c r="D423" i="36"/>
  <c r="G422" i="36"/>
  <c r="F422" i="36"/>
  <c r="E422" i="36"/>
  <c r="D422" i="36"/>
  <c r="G421" i="36"/>
  <c r="F421" i="36"/>
  <c r="E421" i="36"/>
  <c r="D421" i="36"/>
  <c r="G420" i="36"/>
  <c r="F420" i="36"/>
  <c r="E420" i="36"/>
  <c r="D420" i="36"/>
  <c r="G419" i="36"/>
  <c r="F419" i="36"/>
  <c r="E419" i="36"/>
  <c r="D419" i="36"/>
  <c r="G418" i="36"/>
  <c r="F418" i="36"/>
  <c r="E418" i="36"/>
  <c r="D418" i="36"/>
  <c r="G417" i="36"/>
  <c r="F417" i="36"/>
  <c r="E417" i="36"/>
  <c r="D417" i="36"/>
  <c r="G416" i="36"/>
  <c r="F416" i="36"/>
  <c r="E416" i="36"/>
  <c r="D416" i="36"/>
  <c r="G415" i="36"/>
  <c r="F415" i="36"/>
  <c r="E415" i="36"/>
  <c r="D415" i="36"/>
  <c r="G414" i="36"/>
  <c r="F414" i="36"/>
  <c r="E414" i="36"/>
  <c r="D414" i="36"/>
  <c r="G413" i="36"/>
  <c r="F413" i="36"/>
  <c r="E413" i="36"/>
  <c r="D413" i="36"/>
  <c r="G412" i="36"/>
  <c r="F412" i="36"/>
  <c r="E412" i="36"/>
  <c r="D412" i="36"/>
  <c r="G411" i="36"/>
  <c r="F411" i="36"/>
  <c r="E411" i="36"/>
  <c r="D411" i="36"/>
  <c r="G410" i="36"/>
  <c r="F410" i="36"/>
  <c r="E410" i="36"/>
  <c r="D410" i="36"/>
  <c r="G409" i="36"/>
  <c r="F409" i="36"/>
  <c r="E409" i="36"/>
  <c r="D409" i="36"/>
  <c r="G408" i="36"/>
  <c r="F408" i="36"/>
  <c r="E408" i="36"/>
  <c r="D408" i="36"/>
  <c r="G407" i="36"/>
  <c r="F407" i="36"/>
  <c r="E407" i="36"/>
  <c r="D407" i="36"/>
  <c r="G406" i="36"/>
  <c r="F406" i="36"/>
  <c r="E406" i="36"/>
  <c r="D406" i="36"/>
  <c r="G405" i="36"/>
  <c r="F405" i="36"/>
  <c r="E405" i="36"/>
  <c r="D405" i="36"/>
  <c r="G404" i="36"/>
  <c r="F404" i="36"/>
  <c r="E404" i="36"/>
  <c r="D404" i="36"/>
  <c r="G403" i="36"/>
  <c r="F403" i="36"/>
  <c r="E403" i="36"/>
  <c r="D403" i="36"/>
  <c r="G402" i="36"/>
  <c r="F402" i="36"/>
  <c r="E402" i="36"/>
  <c r="D402" i="36"/>
  <c r="G401" i="36"/>
  <c r="F401" i="36"/>
  <c r="E401" i="36"/>
  <c r="D401" i="36"/>
  <c r="G400" i="36"/>
  <c r="F400" i="36"/>
  <c r="E400" i="36"/>
  <c r="D400" i="36"/>
  <c r="G399" i="36"/>
  <c r="F399" i="36"/>
  <c r="E399" i="36"/>
  <c r="D399" i="36"/>
  <c r="G398" i="36"/>
  <c r="F398" i="36"/>
  <c r="E398" i="36"/>
  <c r="D398" i="36"/>
  <c r="G397" i="36"/>
  <c r="F397" i="36"/>
  <c r="E397" i="36"/>
  <c r="D397" i="36"/>
  <c r="G396" i="36"/>
  <c r="F396" i="36"/>
  <c r="E396" i="36"/>
  <c r="D396" i="36"/>
  <c r="G395" i="36"/>
  <c r="F395" i="36"/>
  <c r="E395" i="36"/>
  <c r="D395" i="36"/>
  <c r="G394" i="36"/>
  <c r="F394" i="36"/>
  <c r="E394" i="36"/>
  <c r="D394" i="36"/>
  <c r="G393" i="36"/>
  <c r="F393" i="36"/>
  <c r="E393" i="36"/>
  <c r="D393" i="36"/>
  <c r="G392" i="36"/>
  <c r="F392" i="36"/>
  <c r="E392" i="36"/>
  <c r="D392" i="36"/>
  <c r="G391" i="36"/>
  <c r="F391" i="36"/>
  <c r="E391" i="36"/>
  <c r="D391" i="36"/>
  <c r="G390" i="36"/>
  <c r="F390" i="36"/>
  <c r="E390" i="36"/>
  <c r="D390" i="36"/>
  <c r="G389" i="36"/>
  <c r="F389" i="36"/>
  <c r="E389" i="36"/>
  <c r="D389" i="36"/>
  <c r="G388" i="36"/>
  <c r="F388" i="36"/>
  <c r="E388" i="36"/>
  <c r="D388" i="36"/>
  <c r="G387" i="36"/>
  <c r="F387" i="36"/>
  <c r="E387" i="36"/>
  <c r="D387" i="36"/>
  <c r="G386" i="36"/>
  <c r="F386" i="36"/>
  <c r="E386" i="36"/>
  <c r="D386" i="36"/>
  <c r="G385" i="36"/>
  <c r="F385" i="36"/>
  <c r="E385" i="36"/>
  <c r="D385" i="36"/>
  <c r="G384" i="36"/>
  <c r="F384" i="36"/>
  <c r="E384" i="36"/>
  <c r="D384" i="36"/>
  <c r="G383" i="36"/>
  <c r="F383" i="36"/>
  <c r="E383" i="36"/>
  <c r="D383" i="36"/>
  <c r="G382" i="36"/>
  <c r="F382" i="36"/>
  <c r="E382" i="36"/>
  <c r="D382" i="36"/>
  <c r="G381" i="36"/>
  <c r="F381" i="36"/>
  <c r="E381" i="36"/>
  <c r="D381" i="36"/>
  <c r="G380" i="36"/>
  <c r="F380" i="36"/>
  <c r="E380" i="36"/>
  <c r="D380" i="36"/>
  <c r="G379" i="36"/>
  <c r="F379" i="36"/>
  <c r="E379" i="36"/>
  <c r="D379" i="36"/>
  <c r="G378" i="36"/>
  <c r="F378" i="36"/>
  <c r="E378" i="36"/>
  <c r="D378" i="36"/>
  <c r="G377" i="36"/>
  <c r="F377" i="36"/>
  <c r="E377" i="36"/>
  <c r="D377" i="36"/>
  <c r="G376" i="36"/>
  <c r="F376" i="36"/>
  <c r="E376" i="36"/>
  <c r="D376" i="36"/>
  <c r="G375" i="36"/>
  <c r="F375" i="36"/>
  <c r="E375" i="36"/>
  <c r="D375" i="36"/>
  <c r="G374" i="36"/>
  <c r="F374" i="36"/>
  <c r="E374" i="36"/>
  <c r="D374" i="36"/>
  <c r="G373" i="36"/>
  <c r="F373" i="36"/>
  <c r="E373" i="36"/>
  <c r="D373" i="36"/>
  <c r="G372" i="36"/>
  <c r="F372" i="36"/>
  <c r="E372" i="36"/>
  <c r="D372" i="36"/>
  <c r="G371" i="36"/>
  <c r="F371" i="36"/>
  <c r="E371" i="36"/>
  <c r="D371" i="36"/>
  <c r="G370" i="36"/>
  <c r="F370" i="36"/>
  <c r="E370" i="36"/>
  <c r="D370" i="36"/>
  <c r="G369" i="36"/>
  <c r="F369" i="36"/>
  <c r="E369" i="36"/>
  <c r="D369" i="36"/>
  <c r="G368" i="36"/>
  <c r="F368" i="36"/>
  <c r="E368" i="36"/>
  <c r="D368" i="36"/>
  <c r="G367" i="36"/>
  <c r="F367" i="36"/>
  <c r="E367" i="36"/>
  <c r="D367" i="36"/>
  <c r="G366" i="36"/>
  <c r="F366" i="36"/>
  <c r="E366" i="36"/>
  <c r="D366" i="36"/>
  <c r="G365" i="36"/>
  <c r="F365" i="36"/>
  <c r="E365" i="36"/>
  <c r="D365" i="36"/>
  <c r="G364" i="36"/>
  <c r="F364" i="36"/>
  <c r="E364" i="36"/>
  <c r="D364" i="36"/>
  <c r="G363" i="36"/>
  <c r="F363" i="36"/>
  <c r="E363" i="36"/>
  <c r="D363" i="36"/>
  <c r="G362" i="36"/>
  <c r="F362" i="36"/>
  <c r="E362" i="36"/>
  <c r="D362" i="36"/>
  <c r="G361" i="36"/>
  <c r="F361" i="36"/>
  <c r="E361" i="36"/>
  <c r="D361" i="36"/>
  <c r="G360" i="36"/>
  <c r="F360" i="36"/>
  <c r="E360" i="36"/>
  <c r="D360" i="36"/>
  <c r="G359" i="36"/>
  <c r="F359" i="36"/>
  <c r="E359" i="36"/>
  <c r="D359" i="36"/>
  <c r="G358" i="36"/>
  <c r="F358" i="36"/>
  <c r="E358" i="36"/>
  <c r="D358" i="36"/>
  <c r="G357" i="36"/>
  <c r="F357" i="36"/>
  <c r="E357" i="36"/>
  <c r="D357" i="36"/>
  <c r="G356" i="36"/>
  <c r="F356" i="36"/>
  <c r="E356" i="36"/>
  <c r="D356" i="36"/>
  <c r="G355" i="36"/>
  <c r="F355" i="36"/>
  <c r="E355" i="36"/>
  <c r="D355" i="36"/>
  <c r="G354" i="36"/>
  <c r="F354" i="36"/>
  <c r="E354" i="36"/>
  <c r="D354" i="36"/>
  <c r="G353" i="36"/>
  <c r="F353" i="36"/>
  <c r="E353" i="36"/>
  <c r="D353" i="36"/>
  <c r="G352" i="36"/>
  <c r="F352" i="36"/>
  <c r="E352" i="36"/>
  <c r="D352" i="36"/>
  <c r="G351" i="36"/>
  <c r="F351" i="36"/>
  <c r="E351" i="36"/>
  <c r="D351" i="36"/>
  <c r="G350" i="36"/>
  <c r="F350" i="36"/>
  <c r="E350" i="36"/>
  <c r="D350" i="36"/>
  <c r="G349" i="36"/>
  <c r="F349" i="36"/>
  <c r="E349" i="36"/>
  <c r="D349" i="36"/>
  <c r="G348" i="36"/>
  <c r="F348" i="36"/>
  <c r="E348" i="36"/>
  <c r="D348" i="36"/>
  <c r="G347" i="36"/>
  <c r="F347" i="36"/>
  <c r="E347" i="36"/>
  <c r="D347" i="36"/>
  <c r="G346" i="36"/>
  <c r="F346" i="36"/>
  <c r="E346" i="36"/>
  <c r="D346" i="36"/>
  <c r="G345" i="36"/>
  <c r="F345" i="36"/>
  <c r="E345" i="36"/>
  <c r="D345" i="36"/>
  <c r="G344" i="36"/>
  <c r="F344" i="36"/>
  <c r="E344" i="36"/>
  <c r="D344" i="36"/>
  <c r="G343" i="36"/>
  <c r="F343" i="36"/>
  <c r="E343" i="36"/>
  <c r="D343" i="36"/>
  <c r="G342" i="36"/>
  <c r="F342" i="36"/>
  <c r="E342" i="36"/>
  <c r="D342" i="36"/>
  <c r="G341" i="36"/>
  <c r="F341" i="36"/>
  <c r="E341" i="36"/>
  <c r="D341" i="36"/>
  <c r="G340" i="36"/>
  <c r="F340" i="36"/>
  <c r="E340" i="36"/>
  <c r="D340" i="36"/>
  <c r="G339" i="36"/>
  <c r="F339" i="36"/>
  <c r="E339" i="36"/>
  <c r="D339" i="36"/>
  <c r="G338" i="36"/>
  <c r="F338" i="36"/>
  <c r="E338" i="36"/>
  <c r="D338" i="36"/>
  <c r="G337" i="36"/>
  <c r="F337" i="36"/>
  <c r="E337" i="36"/>
  <c r="D337" i="36"/>
  <c r="G336" i="36"/>
  <c r="F336" i="36"/>
  <c r="E336" i="36"/>
  <c r="D336" i="36"/>
  <c r="G335" i="36"/>
  <c r="F335" i="36"/>
  <c r="E335" i="36"/>
  <c r="D335" i="36"/>
  <c r="G334" i="36"/>
  <c r="F334" i="36"/>
  <c r="E334" i="36"/>
  <c r="D334" i="36"/>
  <c r="G333" i="36"/>
  <c r="F333" i="36"/>
  <c r="E333" i="36"/>
  <c r="D333" i="36"/>
  <c r="G332" i="36"/>
  <c r="F332" i="36"/>
  <c r="E332" i="36"/>
  <c r="D332" i="36"/>
  <c r="G331" i="36"/>
  <c r="F331" i="36"/>
  <c r="E331" i="36"/>
  <c r="D331" i="36"/>
  <c r="G330" i="36"/>
  <c r="F330" i="36"/>
  <c r="E330" i="36"/>
  <c r="D330" i="36"/>
  <c r="G329" i="36"/>
  <c r="F329" i="36"/>
  <c r="E329" i="36"/>
  <c r="D329" i="36"/>
  <c r="G328" i="36"/>
  <c r="F328" i="36"/>
  <c r="E328" i="36"/>
  <c r="D328" i="36"/>
  <c r="G327" i="36"/>
  <c r="F327" i="36"/>
  <c r="E327" i="36"/>
  <c r="D327" i="36"/>
  <c r="G326" i="36"/>
  <c r="F326" i="36"/>
  <c r="E326" i="36"/>
  <c r="D326" i="36"/>
  <c r="G325" i="36"/>
  <c r="F325" i="36"/>
  <c r="E325" i="36"/>
  <c r="D325" i="36"/>
  <c r="G324" i="36"/>
  <c r="F324" i="36"/>
  <c r="E324" i="36"/>
  <c r="D324" i="36"/>
  <c r="G323" i="36"/>
  <c r="F323" i="36"/>
  <c r="E323" i="36"/>
  <c r="D323" i="36"/>
  <c r="G322" i="36"/>
  <c r="F322" i="36"/>
  <c r="E322" i="36"/>
  <c r="D322" i="36"/>
  <c r="G321" i="36"/>
  <c r="F321" i="36"/>
  <c r="E321" i="36"/>
  <c r="D321" i="36"/>
  <c r="G320" i="36"/>
  <c r="F320" i="36"/>
  <c r="E320" i="36"/>
  <c r="D320" i="36"/>
  <c r="G319" i="36"/>
  <c r="F319" i="36"/>
  <c r="E319" i="36"/>
  <c r="D319" i="36"/>
  <c r="G318" i="36"/>
  <c r="F318" i="36"/>
  <c r="E318" i="36"/>
  <c r="D318" i="36"/>
  <c r="G317" i="36"/>
  <c r="F317" i="36"/>
  <c r="E317" i="36"/>
  <c r="D317" i="36"/>
  <c r="G316" i="36"/>
  <c r="F316" i="36"/>
  <c r="E316" i="36"/>
  <c r="D316" i="36"/>
  <c r="G315" i="36"/>
  <c r="F315" i="36"/>
  <c r="E315" i="36"/>
  <c r="D315" i="36"/>
  <c r="G314" i="36"/>
  <c r="F314" i="36"/>
  <c r="E314" i="36"/>
  <c r="D314" i="36"/>
  <c r="G313" i="36"/>
  <c r="F313" i="36"/>
  <c r="E313" i="36"/>
  <c r="D313" i="36"/>
  <c r="G312" i="36"/>
  <c r="F312" i="36"/>
  <c r="E312" i="36"/>
  <c r="D312" i="36"/>
  <c r="G311" i="36"/>
  <c r="F311" i="36"/>
  <c r="E311" i="36"/>
  <c r="D311" i="36"/>
  <c r="G310" i="36"/>
  <c r="F310" i="36"/>
  <c r="E310" i="36"/>
  <c r="D310" i="36"/>
  <c r="G309" i="36"/>
  <c r="F309" i="36"/>
  <c r="E309" i="36"/>
  <c r="D309" i="36"/>
  <c r="G308" i="36"/>
  <c r="F308" i="36"/>
  <c r="E308" i="36"/>
  <c r="D308" i="36"/>
  <c r="G307" i="36"/>
  <c r="F307" i="36"/>
  <c r="E307" i="36"/>
  <c r="D307" i="36"/>
  <c r="G306" i="36"/>
  <c r="F306" i="36"/>
  <c r="E306" i="36"/>
  <c r="D306" i="36"/>
  <c r="G305" i="36"/>
  <c r="F305" i="36"/>
  <c r="E305" i="36"/>
  <c r="D305" i="36"/>
  <c r="G304" i="36"/>
  <c r="F304" i="36"/>
  <c r="E304" i="36"/>
  <c r="D304" i="36"/>
  <c r="G303" i="36"/>
  <c r="F303" i="36"/>
  <c r="E303" i="36"/>
  <c r="D303" i="36"/>
  <c r="G302" i="36"/>
  <c r="F302" i="36"/>
  <c r="E302" i="36"/>
  <c r="D302" i="36"/>
  <c r="G301" i="36"/>
  <c r="F301" i="36"/>
  <c r="E301" i="36"/>
  <c r="D301" i="36"/>
  <c r="G300" i="36"/>
  <c r="F300" i="36"/>
  <c r="E300" i="36"/>
  <c r="D300" i="36"/>
  <c r="G299" i="36"/>
  <c r="F299" i="36"/>
  <c r="E299" i="36"/>
  <c r="D299" i="36"/>
  <c r="G298" i="36"/>
  <c r="F298" i="36"/>
  <c r="E298" i="36"/>
  <c r="D298" i="36"/>
  <c r="G297" i="36"/>
  <c r="F297" i="36"/>
  <c r="E297" i="36"/>
  <c r="D297" i="36"/>
  <c r="G296" i="36"/>
  <c r="F296" i="36"/>
  <c r="E296" i="36"/>
  <c r="D296" i="36"/>
  <c r="G295" i="36"/>
  <c r="F295" i="36"/>
  <c r="E295" i="36"/>
  <c r="D295" i="36"/>
  <c r="G294" i="36"/>
  <c r="F294" i="36"/>
  <c r="E294" i="36"/>
  <c r="D294" i="36"/>
  <c r="G293" i="36"/>
  <c r="F293" i="36"/>
  <c r="E293" i="36"/>
  <c r="D293" i="36"/>
  <c r="G292" i="36"/>
  <c r="F292" i="36"/>
  <c r="E292" i="36"/>
  <c r="D292" i="36"/>
  <c r="G291" i="36"/>
  <c r="F291" i="36"/>
  <c r="E291" i="36"/>
  <c r="D291" i="36"/>
  <c r="G290" i="36"/>
  <c r="F290" i="36"/>
  <c r="E290" i="36"/>
  <c r="D290" i="36"/>
  <c r="G289" i="36"/>
  <c r="F289" i="36"/>
  <c r="E289" i="36"/>
  <c r="D289" i="36"/>
  <c r="G288" i="36"/>
  <c r="F288" i="36"/>
  <c r="E288" i="36"/>
  <c r="D288" i="36"/>
  <c r="G287" i="36"/>
  <c r="F287" i="36"/>
  <c r="E287" i="36"/>
  <c r="D287" i="36"/>
  <c r="G286" i="36"/>
  <c r="F286" i="36"/>
  <c r="E286" i="36"/>
  <c r="D286" i="36"/>
  <c r="G285" i="36"/>
  <c r="F285" i="36"/>
  <c r="E285" i="36"/>
  <c r="D285" i="36"/>
  <c r="G284" i="36"/>
  <c r="F284" i="36"/>
  <c r="E284" i="36"/>
  <c r="D284" i="36"/>
  <c r="G283" i="36"/>
  <c r="F283" i="36"/>
  <c r="E283" i="36"/>
  <c r="D283" i="36"/>
  <c r="G282" i="36"/>
  <c r="F282" i="36"/>
  <c r="E282" i="36"/>
  <c r="D282" i="36"/>
  <c r="G281" i="36"/>
  <c r="F281" i="36"/>
  <c r="E281" i="36"/>
  <c r="D281" i="36"/>
  <c r="G280" i="36"/>
  <c r="F280" i="36"/>
  <c r="E280" i="36"/>
  <c r="D280" i="36"/>
  <c r="G279" i="36"/>
  <c r="F279" i="36"/>
  <c r="E279" i="36"/>
  <c r="D279" i="36"/>
  <c r="G278" i="36"/>
  <c r="F278" i="36"/>
  <c r="E278" i="36"/>
  <c r="D278" i="36"/>
  <c r="G277" i="36"/>
  <c r="F277" i="36"/>
  <c r="E277" i="36"/>
  <c r="D277" i="36"/>
  <c r="G276" i="36"/>
  <c r="F276" i="36"/>
  <c r="E276" i="36"/>
  <c r="D276" i="36"/>
  <c r="G275" i="36"/>
  <c r="F275" i="36"/>
  <c r="E275" i="36"/>
  <c r="D275" i="36"/>
  <c r="G274" i="36"/>
  <c r="F274" i="36"/>
  <c r="E274" i="36"/>
  <c r="D274" i="36"/>
  <c r="G273" i="36"/>
  <c r="F273" i="36"/>
  <c r="E273" i="36"/>
  <c r="D273" i="36"/>
  <c r="G272" i="36"/>
  <c r="F272" i="36"/>
  <c r="E272" i="36"/>
  <c r="D272" i="36"/>
  <c r="G271" i="36"/>
  <c r="F271" i="36"/>
  <c r="E271" i="36"/>
  <c r="D271" i="36"/>
  <c r="G270" i="36"/>
  <c r="F270" i="36"/>
  <c r="E270" i="36"/>
  <c r="D270" i="36"/>
  <c r="G269" i="36"/>
  <c r="F269" i="36"/>
  <c r="E269" i="36"/>
  <c r="D269" i="36"/>
  <c r="G268" i="36"/>
  <c r="F268" i="36"/>
  <c r="E268" i="36"/>
  <c r="D268" i="36"/>
  <c r="G267" i="36"/>
  <c r="F267" i="36"/>
  <c r="E267" i="36"/>
  <c r="D267" i="36"/>
  <c r="G266" i="36"/>
  <c r="F266" i="36"/>
  <c r="E266" i="36"/>
  <c r="D266" i="36"/>
  <c r="G265" i="36"/>
  <c r="F265" i="36"/>
  <c r="E265" i="36"/>
  <c r="D265" i="36"/>
  <c r="G264" i="36"/>
  <c r="F264" i="36"/>
  <c r="E264" i="36"/>
  <c r="D264" i="36"/>
  <c r="G263" i="36"/>
  <c r="F263" i="36"/>
  <c r="E263" i="36"/>
  <c r="D263" i="36"/>
  <c r="G262" i="36"/>
  <c r="F262" i="36"/>
  <c r="E262" i="36"/>
  <c r="D262" i="36"/>
  <c r="G261" i="36"/>
  <c r="F261" i="36"/>
  <c r="E261" i="36"/>
  <c r="D261" i="36"/>
  <c r="G260" i="36"/>
  <c r="F260" i="36"/>
  <c r="E260" i="36"/>
  <c r="D260" i="36"/>
  <c r="G259" i="36"/>
  <c r="F259" i="36"/>
  <c r="E259" i="36"/>
  <c r="D259" i="36"/>
  <c r="G258" i="36"/>
  <c r="F258" i="36"/>
  <c r="E258" i="36"/>
  <c r="D258" i="36"/>
  <c r="G257" i="36"/>
  <c r="F257" i="36"/>
  <c r="E257" i="36"/>
  <c r="D257" i="36"/>
  <c r="G256" i="36"/>
  <c r="F256" i="36"/>
  <c r="E256" i="36"/>
  <c r="D256" i="36"/>
  <c r="G255" i="36"/>
  <c r="F255" i="36"/>
  <c r="E255" i="36"/>
  <c r="D255" i="36"/>
  <c r="G254" i="36"/>
  <c r="F254" i="36"/>
  <c r="E254" i="36"/>
  <c r="D254" i="36"/>
  <c r="G253" i="36"/>
  <c r="F253" i="36"/>
  <c r="E253" i="36"/>
  <c r="D253" i="36"/>
  <c r="G252" i="36"/>
  <c r="F252" i="36"/>
  <c r="E252" i="36"/>
  <c r="D252" i="36"/>
  <c r="G251" i="36"/>
  <c r="F251" i="36"/>
  <c r="E251" i="36"/>
  <c r="D251" i="36"/>
  <c r="G250" i="36"/>
  <c r="F250" i="36"/>
  <c r="E250" i="36"/>
  <c r="D250" i="36"/>
  <c r="G249" i="36"/>
  <c r="F249" i="36"/>
  <c r="E249" i="36"/>
  <c r="D249" i="36"/>
  <c r="G248" i="36"/>
  <c r="F248" i="36"/>
  <c r="E248" i="36"/>
  <c r="D248" i="36"/>
  <c r="G247" i="36"/>
  <c r="F247" i="36"/>
  <c r="E247" i="36"/>
  <c r="D247" i="36"/>
  <c r="G246" i="36"/>
  <c r="F246" i="36"/>
  <c r="E246" i="36"/>
  <c r="D246" i="36"/>
  <c r="G245" i="36"/>
  <c r="F245" i="36"/>
  <c r="E245" i="36"/>
  <c r="D245" i="36"/>
  <c r="G244" i="36"/>
  <c r="F244" i="36"/>
  <c r="E244" i="36"/>
  <c r="D244" i="36"/>
  <c r="G243" i="36"/>
  <c r="F243" i="36"/>
  <c r="E243" i="36"/>
  <c r="D243" i="36"/>
  <c r="G242" i="36"/>
  <c r="F242" i="36"/>
  <c r="E242" i="36"/>
  <c r="D242" i="36"/>
  <c r="G241" i="36"/>
  <c r="F241" i="36"/>
  <c r="E241" i="36"/>
  <c r="D241" i="36"/>
  <c r="G240" i="36"/>
  <c r="F240" i="36"/>
  <c r="E240" i="36"/>
  <c r="D240" i="36"/>
  <c r="G239" i="36"/>
  <c r="F239" i="36"/>
  <c r="E239" i="36"/>
  <c r="D239" i="36"/>
  <c r="G238" i="36"/>
  <c r="F238" i="36"/>
  <c r="E238" i="36"/>
  <c r="D238" i="36"/>
  <c r="G237" i="36"/>
  <c r="F237" i="36"/>
  <c r="E237" i="36"/>
  <c r="D237" i="36"/>
  <c r="G236" i="36"/>
  <c r="F236" i="36"/>
  <c r="E236" i="36"/>
  <c r="D236" i="36"/>
  <c r="G235" i="36"/>
  <c r="F235" i="36"/>
  <c r="E235" i="36"/>
  <c r="D235" i="36"/>
  <c r="G234" i="36"/>
  <c r="F234" i="36"/>
  <c r="E234" i="36"/>
  <c r="D234" i="36"/>
  <c r="G233" i="36"/>
  <c r="F233" i="36"/>
  <c r="E233" i="36"/>
  <c r="D233" i="36"/>
  <c r="G232" i="36"/>
  <c r="F232" i="36"/>
  <c r="E232" i="36"/>
  <c r="D232" i="36"/>
  <c r="G231" i="36"/>
  <c r="F231" i="36"/>
  <c r="E231" i="36"/>
  <c r="D231" i="36"/>
  <c r="G230" i="36"/>
  <c r="F230" i="36"/>
  <c r="E230" i="36"/>
  <c r="D230" i="36"/>
  <c r="G229" i="36"/>
  <c r="F229" i="36"/>
  <c r="E229" i="36"/>
  <c r="D229" i="36"/>
  <c r="G228" i="36"/>
  <c r="F228" i="36"/>
  <c r="E228" i="36"/>
  <c r="D228" i="36"/>
  <c r="G227" i="36"/>
  <c r="F227" i="36"/>
  <c r="E227" i="36"/>
  <c r="D227" i="36"/>
  <c r="G226" i="36"/>
  <c r="F226" i="36"/>
  <c r="E226" i="36"/>
  <c r="D226" i="36"/>
  <c r="G225" i="36"/>
  <c r="F225" i="36"/>
  <c r="E225" i="36"/>
  <c r="D225" i="36"/>
  <c r="G224" i="36"/>
  <c r="F224" i="36"/>
  <c r="E224" i="36"/>
  <c r="D224" i="36"/>
  <c r="G223" i="36"/>
  <c r="F223" i="36"/>
  <c r="E223" i="36"/>
  <c r="D223" i="36"/>
  <c r="G222" i="36"/>
  <c r="F222" i="36"/>
  <c r="E222" i="36"/>
  <c r="D222" i="36"/>
  <c r="G221" i="36"/>
  <c r="F221" i="36"/>
  <c r="E221" i="36"/>
  <c r="D221" i="36"/>
  <c r="G220" i="36"/>
  <c r="F220" i="36"/>
  <c r="E220" i="36"/>
  <c r="D220" i="36"/>
  <c r="G219" i="36"/>
  <c r="F219" i="36"/>
  <c r="E219" i="36"/>
  <c r="D219" i="36"/>
  <c r="G218" i="36"/>
  <c r="F218" i="36"/>
  <c r="E218" i="36"/>
  <c r="D218" i="36"/>
  <c r="G217" i="36"/>
  <c r="F217" i="36"/>
  <c r="E217" i="36"/>
  <c r="D217" i="36"/>
  <c r="G216" i="36"/>
  <c r="F216" i="36"/>
  <c r="E216" i="36"/>
  <c r="D216" i="36"/>
  <c r="G215" i="36"/>
  <c r="F215" i="36"/>
  <c r="E215" i="36"/>
  <c r="D215" i="36"/>
  <c r="G214" i="36"/>
  <c r="F214" i="36"/>
  <c r="E214" i="36"/>
  <c r="D214" i="36"/>
  <c r="G213" i="36"/>
  <c r="F213" i="36"/>
  <c r="E213" i="36"/>
  <c r="D213" i="36"/>
  <c r="G212" i="36"/>
  <c r="F212" i="36"/>
  <c r="E212" i="36"/>
  <c r="D212" i="36"/>
  <c r="G211" i="36"/>
  <c r="F211" i="36"/>
  <c r="E211" i="36"/>
  <c r="D211" i="36"/>
  <c r="G210" i="36"/>
  <c r="F210" i="36"/>
  <c r="E210" i="36"/>
  <c r="D210" i="36"/>
  <c r="G209" i="36"/>
  <c r="F209" i="36"/>
  <c r="E209" i="36"/>
  <c r="D209" i="36"/>
  <c r="G208" i="36"/>
  <c r="F208" i="36"/>
  <c r="E208" i="36"/>
  <c r="D208" i="36"/>
  <c r="G207" i="36"/>
  <c r="F207" i="36"/>
  <c r="E207" i="36"/>
  <c r="D207" i="36"/>
  <c r="G206" i="36"/>
  <c r="F206" i="36"/>
  <c r="E206" i="36"/>
  <c r="D206" i="36"/>
  <c r="G205" i="36"/>
  <c r="F205" i="36"/>
  <c r="E205" i="36"/>
  <c r="D205" i="36"/>
  <c r="G204" i="36"/>
  <c r="F204" i="36"/>
  <c r="E204" i="36"/>
  <c r="D204" i="36"/>
  <c r="G203" i="36"/>
  <c r="F203" i="36"/>
  <c r="E203" i="36"/>
  <c r="D203" i="36"/>
  <c r="G202" i="36"/>
  <c r="F202" i="36"/>
  <c r="E202" i="36"/>
  <c r="D202" i="36"/>
  <c r="G201" i="36"/>
  <c r="F201" i="36"/>
  <c r="E201" i="36"/>
  <c r="D201" i="36"/>
  <c r="G200" i="36"/>
  <c r="F200" i="36"/>
  <c r="E200" i="36"/>
  <c r="D200" i="36"/>
  <c r="G199" i="36"/>
  <c r="F199" i="36"/>
  <c r="E199" i="36"/>
  <c r="D199" i="36"/>
  <c r="G198" i="36"/>
  <c r="F198" i="36"/>
  <c r="E198" i="36"/>
  <c r="D198" i="36"/>
  <c r="G197" i="36"/>
  <c r="F197" i="36"/>
  <c r="E197" i="36"/>
  <c r="D197" i="36"/>
  <c r="G196" i="36"/>
  <c r="F196" i="36"/>
  <c r="E196" i="36"/>
  <c r="D196" i="36"/>
  <c r="G195" i="36"/>
  <c r="F195" i="36"/>
  <c r="E195" i="36"/>
  <c r="D195" i="36"/>
  <c r="G194" i="36"/>
  <c r="F194" i="36"/>
  <c r="E194" i="36"/>
  <c r="D194" i="36"/>
  <c r="G193" i="36"/>
  <c r="F193" i="36"/>
  <c r="E193" i="36"/>
  <c r="D193" i="36"/>
  <c r="G192" i="36"/>
  <c r="F192" i="36"/>
  <c r="E192" i="36"/>
  <c r="D192" i="36"/>
  <c r="G191" i="36"/>
  <c r="F191" i="36"/>
  <c r="E191" i="36"/>
  <c r="D191" i="36"/>
  <c r="G190" i="36"/>
  <c r="F190" i="36"/>
  <c r="E190" i="36"/>
  <c r="D190" i="36"/>
  <c r="G189" i="36"/>
  <c r="F189" i="36"/>
  <c r="E189" i="36"/>
  <c r="D189" i="36"/>
  <c r="G188" i="36"/>
  <c r="F188" i="36"/>
  <c r="E188" i="36"/>
  <c r="D188" i="36"/>
  <c r="G187" i="36"/>
  <c r="F187" i="36"/>
  <c r="E187" i="36"/>
  <c r="D187" i="36"/>
  <c r="G186" i="36"/>
  <c r="F186" i="36"/>
  <c r="E186" i="36"/>
  <c r="D186" i="36"/>
  <c r="G185" i="36"/>
  <c r="F185" i="36"/>
  <c r="E185" i="36"/>
  <c r="D185" i="36"/>
  <c r="G184" i="36"/>
  <c r="F184" i="36"/>
  <c r="E184" i="36"/>
  <c r="D184" i="36"/>
  <c r="G183" i="36"/>
  <c r="F183" i="36"/>
  <c r="E183" i="36"/>
  <c r="D183" i="36"/>
  <c r="G182" i="36"/>
  <c r="F182" i="36"/>
  <c r="E182" i="36"/>
  <c r="D182" i="36"/>
  <c r="G181" i="36"/>
  <c r="F181" i="36"/>
  <c r="E181" i="36"/>
  <c r="D181" i="36"/>
  <c r="G180" i="36"/>
  <c r="F180" i="36"/>
  <c r="E180" i="36"/>
  <c r="D180" i="36"/>
  <c r="G179" i="36"/>
  <c r="F179" i="36"/>
  <c r="E179" i="36"/>
  <c r="D179" i="36"/>
  <c r="G178" i="36"/>
  <c r="F178" i="36"/>
  <c r="E178" i="36"/>
  <c r="D178" i="36"/>
  <c r="G177" i="36"/>
  <c r="F177" i="36"/>
  <c r="E177" i="36"/>
  <c r="D177" i="36"/>
  <c r="G176" i="36"/>
  <c r="F176" i="36"/>
  <c r="E176" i="36"/>
  <c r="D176" i="36"/>
  <c r="G175" i="36"/>
  <c r="F175" i="36"/>
  <c r="E175" i="36"/>
  <c r="D175" i="36"/>
  <c r="G174" i="36"/>
  <c r="F174" i="36"/>
  <c r="E174" i="36"/>
  <c r="D174" i="36"/>
  <c r="G173" i="36"/>
  <c r="F173" i="36"/>
  <c r="E173" i="36"/>
  <c r="D173" i="36"/>
  <c r="G172" i="36"/>
  <c r="F172" i="36"/>
  <c r="E172" i="36"/>
  <c r="D172" i="36"/>
  <c r="G171" i="36"/>
  <c r="F171" i="36"/>
  <c r="E171" i="36"/>
  <c r="D171" i="36"/>
  <c r="G170" i="36"/>
  <c r="F170" i="36"/>
  <c r="E170" i="36"/>
  <c r="D170" i="36"/>
  <c r="G169" i="36"/>
  <c r="F169" i="36"/>
  <c r="E169" i="36"/>
  <c r="D169" i="36"/>
  <c r="G168" i="36"/>
  <c r="F168" i="36"/>
  <c r="E168" i="36"/>
  <c r="D168" i="36"/>
  <c r="G167" i="36"/>
  <c r="F167" i="36"/>
  <c r="E167" i="36"/>
  <c r="D167" i="36"/>
  <c r="G166" i="36"/>
  <c r="F166" i="36"/>
  <c r="E166" i="36"/>
  <c r="D166" i="36"/>
  <c r="G165" i="36"/>
  <c r="F165" i="36"/>
  <c r="E165" i="36"/>
  <c r="D165" i="36"/>
  <c r="G164" i="36"/>
  <c r="F164" i="36"/>
  <c r="E164" i="36"/>
  <c r="D164" i="36"/>
  <c r="G163" i="36"/>
  <c r="F163" i="36"/>
  <c r="E163" i="36"/>
  <c r="D163" i="36"/>
  <c r="G162" i="36"/>
  <c r="F162" i="36"/>
  <c r="E162" i="36"/>
  <c r="D162" i="36"/>
  <c r="G161" i="36"/>
  <c r="F161" i="36"/>
  <c r="E161" i="36"/>
  <c r="D161" i="36"/>
  <c r="G160" i="36"/>
  <c r="F160" i="36"/>
  <c r="E160" i="36"/>
  <c r="D160" i="36"/>
  <c r="G159" i="36"/>
  <c r="F159" i="36"/>
  <c r="E159" i="36"/>
  <c r="D159" i="36"/>
  <c r="G158" i="36"/>
  <c r="F158" i="36"/>
  <c r="E158" i="36"/>
  <c r="D158" i="36"/>
  <c r="G157" i="36"/>
  <c r="F157" i="36"/>
  <c r="E157" i="36"/>
  <c r="D157" i="36"/>
  <c r="G156" i="36"/>
  <c r="F156" i="36"/>
  <c r="E156" i="36"/>
  <c r="D156" i="36"/>
  <c r="G155" i="36"/>
  <c r="F155" i="36"/>
  <c r="E155" i="36"/>
  <c r="D155" i="36"/>
  <c r="G154" i="36"/>
  <c r="F154" i="36"/>
  <c r="E154" i="36"/>
  <c r="D154" i="36"/>
  <c r="G153" i="36"/>
  <c r="F153" i="36"/>
  <c r="E153" i="36"/>
  <c r="D153" i="36"/>
  <c r="G152" i="36"/>
  <c r="F152" i="36"/>
  <c r="E152" i="36"/>
  <c r="D152" i="36"/>
  <c r="G151" i="36"/>
  <c r="F151" i="36"/>
  <c r="E151" i="36"/>
  <c r="D151" i="36"/>
  <c r="G150" i="36"/>
  <c r="F150" i="36"/>
  <c r="E150" i="36"/>
  <c r="D150" i="36"/>
  <c r="G149" i="36"/>
  <c r="F149" i="36"/>
  <c r="E149" i="36"/>
  <c r="D149" i="36"/>
  <c r="G148" i="36"/>
  <c r="F148" i="36"/>
  <c r="E148" i="36"/>
  <c r="D148" i="36"/>
  <c r="G147" i="36"/>
  <c r="F147" i="36"/>
  <c r="E147" i="36"/>
  <c r="D147" i="36"/>
  <c r="G146" i="36"/>
  <c r="F146" i="36"/>
  <c r="E146" i="36"/>
  <c r="D146" i="36"/>
  <c r="G145" i="36"/>
  <c r="F145" i="36"/>
  <c r="E145" i="36"/>
  <c r="D145" i="36"/>
  <c r="G144" i="36"/>
  <c r="F144" i="36"/>
  <c r="E144" i="36"/>
  <c r="D144" i="36"/>
  <c r="G143" i="36"/>
  <c r="F143" i="36"/>
  <c r="E143" i="36"/>
  <c r="D143" i="36"/>
  <c r="G142" i="36"/>
  <c r="F142" i="36"/>
  <c r="E142" i="36"/>
  <c r="D142" i="36"/>
  <c r="G141" i="36"/>
  <c r="F141" i="36"/>
  <c r="E141" i="36"/>
  <c r="D141" i="36"/>
  <c r="G140" i="36"/>
  <c r="F140" i="36"/>
  <c r="E140" i="36"/>
  <c r="D140" i="36"/>
  <c r="G139" i="36"/>
  <c r="F139" i="36"/>
  <c r="E139" i="36"/>
  <c r="D139" i="36"/>
  <c r="G138" i="36"/>
  <c r="F138" i="36"/>
  <c r="E138" i="36"/>
  <c r="D138" i="36"/>
  <c r="G137" i="36"/>
  <c r="F137" i="36"/>
  <c r="E137" i="36"/>
  <c r="D137" i="36"/>
  <c r="G136" i="36"/>
  <c r="F136" i="36"/>
  <c r="E136" i="36"/>
  <c r="D136" i="36"/>
  <c r="G135" i="36"/>
  <c r="F135" i="36"/>
  <c r="E135" i="36"/>
  <c r="D135" i="36"/>
  <c r="G134" i="36"/>
  <c r="F134" i="36"/>
  <c r="E134" i="36"/>
  <c r="D134" i="36"/>
  <c r="G133" i="36"/>
  <c r="F133" i="36"/>
  <c r="E133" i="36"/>
  <c r="D133" i="36"/>
  <c r="G132" i="36"/>
  <c r="F132" i="36"/>
  <c r="E132" i="36"/>
  <c r="D132" i="36"/>
  <c r="G131" i="36"/>
  <c r="F131" i="36"/>
  <c r="E131" i="36"/>
  <c r="D131" i="36"/>
  <c r="G130" i="36"/>
  <c r="F130" i="36"/>
  <c r="E130" i="36"/>
  <c r="D130" i="36"/>
  <c r="G129" i="36"/>
  <c r="F129" i="36"/>
  <c r="E129" i="36"/>
  <c r="D129" i="36"/>
  <c r="G128" i="36"/>
  <c r="F128" i="36"/>
  <c r="E128" i="36"/>
  <c r="D128" i="36"/>
  <c r="G127" i="36"/>
  <c r="F127" i="36"/>
  <c r="E127" i="36"/>
  <c r="D127" i="36"/>
  <c r="G126" i="36"/>
  <c r="F126" i="36"/>
  <c r="E126" i="36"/>
  <c r="D126" i="36"/>
  <c r="G125" i="36"/>
  <c r="F125" i="36"/>
  <c r="E125" i="36"/>
  <c r="D125" i="36"/>
  <c r="G124" i="36"/>
  <c r="F124" i="36"/>
  <c r="E124" i="36"/>
  <c r="D124" i="36"/>
  <c r="G123" i="36"/>
  <c r="F123" i="36"/>
  <c r="E123" i="36"/>
  <c r="D123" i="36"/>
  <c r="G122" i="36"/>
  <c r="F122" i="36"/>
  <c r="E122" i="36"/>
  <c r="D122" i="36"/>
  <c r="G121" i="36"/>
  <c r="F121" i="36"/>
  <c r="E121" i="36"/>
  <c r="D121" i="36"/>
  <c r="G120" i="36"/>
  <c r="F120" i="36"/>
  <c r="E120" i="36"/>
  <c r="D120" i="36"/>
  <c r="G119" i="36"/>
  <c r="F119" i="36"/>
  <c r="E119" i="36"/>
  <c r="D119" i="36"/>
  <c r="G118" i="36"/>
  <c r="F118" i="36"/>
  <c r="E118" i="36"/>
  <c r="D118" i="36"/>
  <c r="G117" i="36"/>
  <c r="F117" i="36"/>
  <c r="E117" i="36"/>
  <c r="D117" i="36"/>
  <c r="G116" i="36"/>
  <c r="F116" i="36"/>
  <c r="E116" i="36"/>
  <c r="D116" i="36"/>
  <c r="G115" i="36"/>
  <c r="F115" i="36"/>
  <c r="E115" i="36"/>
  <c r="D115" i="36"/>
  <c r="G114" i="36"/>
  <c r="F114" i="36"/>
  <c r="E114" i="36"/>
  <c r="D114" i="36"/>
  <c r="G113" i="36"/>
  <c r="F113" i="36"/>
  <c r="E113" i="36"/>
  <c r="D113" i="36"/>
  <c r="G112" i="36"/>
  <c r="F112" i="36"/>
  <c r="E112" i="36"/>
  <c r="D112" i="36"/>
  <c r="G111" i="36"/>
  <c r="F111" i="36"/>
  <c r="E111" i="36"/>
  <c r="D111" i="36"/>
  <c r="G110" i="36"/>
  <c r="F110" i="36"/>
  <c r="E110" i="36"/>
  <c r="D110" i="36"/>
  <c r="G109" i="36"/>
  <c r="F109" i="36"/>
  <c r="E109" i="36"/>
  <c r="D109" i="36"/>
  <c r="G108" i="36"/>
  <c r="F108" i="36"/>
  <c r="E108" i="36"/>
  <c r="D108" i="36"/>
  <c r="G107" i="36"/>
  <c r="F107" i="36"/>
  <c r="E107" i="36"/>
  <c r="D107" i="36"/>
  <c r="G106" i="36"/>
  <c r="F106" i="36"/>
  <c r="E106" i="36"/>
  <c r="D106" i="36"/>
  <c r="G105" i="36"/>
  <c r="F105" i="36"/>
  <c r="E105" i="36"/>
  <c r="D105" i="36"/>
  <c r="G104" i="36"/>
  <c r="F104" i="36"/>
  <c r="E104" i="36"/>
  <c r="D104" i="36"/>
  <c r="G103" i="36"/>
  <c r="F103" i="36"/>
  <c r="E103" i="36"/>
  <c r="D103" i="36"/>
  <c r="G102" i="36"/>
  <c r="F102" i="36"/>
  <c r="E102" i="36"/>
  <c r="D102" i="36"/>
  <c r="G101" i="36"/>
  <c r="F101" i="36"/>
  <c r="E101" i="36"/>
  <c r="D101" i="36"/>
  <c r="G100" i="36"/>
  <c r="F100" i="36"/>
  <c r="E100" i="36"/>
  <c r="D100" i="36"/>
  <c r="G99" i="36"/>
  <c r="F99" i="36"/>
  <c r="E99" i="36"/>
  <c r="D99" i="36"/>
  <c r="G98" i="36"/>
  <c r="F98" i="36"/>
  <c r="E98" i="36"/>
  <c r="D98" i="36"/>
  <c r="G97" i="36"/>
  <c r="F97" i="36"/>
  <c r="E97" i="36"/>
  <c r="D97" i="36"/>
  <c r="G96" i="36"/>
  <c r="F96" i="36"/>
  <c r="E96" i="36"/>
  <c r="D96" i="36"/>
  <c r="G95" i="36"/>
  <c r="F95" i="36"/>
  <c r="E95" i="36"/>
  <c r="D95" i="36"/>
  <c r="G94" i="36"/>
  <c r="F94" i="36"/>
  <c r="E94" i="36"/>
  <c r="D94" i="36"/>
  <c r="G93" i="36"/>
  <c r="F93" i="36"/>
  <c r="E93" i="36"/>
  <c r="D93" i="36"/>
  <c r="G92" i="36"/>
  <c r="F92" i="36"/>
  <c r="E92" i="36"/>
  <c r="D92" i="36"/>
  <c r="G91" i="36"/>
  <c r="F91" i="36"/>
  <c r="E91" i="36"/>
  <c r="D91" i="36"/>
  <c r="G90" i="36"/>
  <c r="F90" i="36"/>
  <c r="E90" i="36"/>
  <c r="D90" i="36"/>
  <c r="G89" i="36"/>
  <c r="F89" i="36"/>
  <c r="E89" i="36"/>
  <c r="D89" i="36"/>
  <c r="G88" i="36"/>
  <c r="F88" i="36"/>
  <c r="E88" i="36"/>
  <c r="D88" i="36"/>
  <c r="G87" i="36"/>
  <c r="F87" i="36"/>
  <c r="E87" i="36"/>
  <c r="D87" i="36"/>
  <c r="G86" i="36"/>
  <c r="F86" i="36"/>
  <c r="E86" i="36"/>
  <c r="D86" i="36"/>
  <c r="G85" i="36"/>
  <c r="F85" i="36"/>
  <c r="E85" i="36"/>
  <c r="D85" i="36"/>
  <c r="G84" i="36"/>
  <c r="F84" i="36"/>
  <c r="E84" i="36"/>
  <c r="D84" i="36"/>
  <c r="G83" i="36"/>
  <c r="F83" i="36"/>
  <c r="E83" i="36"/>
  <c r="D83" i="36"/>
  <c r="G82" i="36"/>
  <c r="F82" i="36"/>
  <c r="E82" i="36"/>
  <c r="D82" i="36"/>
  <c r="G81" i="36"/>
  <c r="F81" i="36"/>
  <c r="E81" i="36"/>
  <c r="D81" i="36"/>
  <c r="G80" i="36"/>
  <c r="F80" i="36"/>
  <c r="E80" i="36"/>
  <c r="D80" i="36"/>
  <c r="G79" i="36"/>
  <c r="F79" i="36"/>
  <c r="E79" i="36"/>
  <c r="D79" i="36"/>
  <c r="G78" i="36"/>
  <c r="F78" i="36"/>
  <c r="E78" i="36"/>
  <c r="D78" i="36"/>
  <c r="G77" i="36"/>
  <c r="F77" i="36"/>
  <c r="E77" i="36"/>
  <c r="D77" i="36"/>
  <c r="G76" i="36"/>
  <c r="F76" i="36"/>
  <c r="E76" i="36"/>
  <c r="D76" i="36"/>
  <c r="G75" i="36"/>
  <c r="F75" i="36"/>
  <c r="E75" i="36"/>
  <c r="D75" i="36"/>
  <c r="G74" i="36"/>
  <c r="F74" i="36"/>
  <c r="E74" i="36"/>
  <c r="D74" i="36"/>
  <c r="G73" i="36"/>
  <c r="F73" i="36"/>
  <c r="E73" i="36"/>
  <c r="D73" i="36"/>
  <c r="G72" i="36"/>
  <c r="F72" i="36"/>
  <c r="E72" i="36"/>
  <c r="D72" i="36"/>
  <c r="G71" i="36"/>
  <c r="F71" i="36"/>
  <c r="E71" i="36"/>
  <c r="D71" i="36"/>
  <c r="G70" i="36"/>
  <c r="F70" i="36"/>
  <c r="E70" i="36"/>
  <c r="D70" i="36"/>
  <c r="G69" i="36"/>
  <c r="F69" i="36"/>
  <c r="E69" i="36"/>
  <c r="D69" i="36"/>
  <c r="G68" i="36"/>
  <c r="F68" i="36"/>
  <c r="E68" i="36"/>
  <c r="D68" i="36"/>
  <c r="G67" i="36"/>
  <c r="F67" i="36"/>
  <c r="E67" i="36"/>
  <c r="D67" i="36"/>
  <c r="G66" i="36"/>
  <c r="F66" i="36"/>
  <c r="E66" i="36"/>
  <c r="D66" i="36"/>
  <c r="G65" i="36"/>
  <c r="F65" i="36"/>
  <c r="E65" i="36"/>
  <c r="D65" i="36"/>
  <c r="G64" i="36"/>
  <c r="F64" i="36"/>
  <c r="E64" i="36"/>
  <c r="D64" i="36"/>
  <c r="G63" i="36"/>
  <c r="F63" i="36"/>
  <c r="E63" i="36"/>
  <c r="D63" i="36"/>
  <c r="G62" i="36"/>
  <c r="F62" i="36"/>
  <c r="E62" i="36"/>
  <c r="D62" i="36"/>
  <c r="G61" i="36"/>
  <c r="F61" i="36"/>
  <c r="E61" i="36"/>
  <c r="D61" i="36"/>
  <c r="G60" i="36"/>
  <c r="F60" i="36"/>
  <c r="E60" i="36"/>
  <c r="D60" i="36"/>
  <c r="G59" i="36"/>
  <c r="F59" i="36"/>
  <c r="E59" i="36"/>
  <c r="D59" i="36"/>
  <c r="G58" i="36"/>
  <c r="F58" i="36"/>
  <c r="E58" i="36"/>
  <c r="D58" i="36"/>
  <c r="G57" i="36"/>
  <c r="F57" i="36"/>
  <c r="E57" i="36"/>
  <c r="D57" i="36"/>
  <c r="G56" i="36"/>
  <c r="F56" i="36"/>
  <c r="E56" i="36"/>
  <c r="D56" i="36"/>
  <c r="G55" i="36"/>
  <c r="F55" i="36"/>
  <c r="E55" i="36"/>
  <c r="D55" i="36"/>
  <c r="G54" i="36"/>
  <c r="F54" i="36"/>
  <c r="E54" i="36"/>
  <c r="D54" i="36"/>
  <c r="G53" i="36"/>
  <c r="F53" i="36"/>
  <c r="E53" i="36"/>
  <c r="D53" i="36"/>
  <c r="G52" i="36"/>
  <c r="F52" i="36"/>
  <c r="E52" i="36"/>
  <c r="D52" i="36"/>
  <c r="G51" i="36"/>
  <c r="F51" i="36"/>
  <c r="E51" i="36"/>
  <c r="D51" i="36"/>
  <c r="G50" i="36"/>
  <c r="F50" i="36"/>
  <c r="E50" i="36"/>
  <c r="D50" i="36"/>
  <c r="G49" i="36"/>
  <c r="F49" i="36"/>
  <c r="E49" i="36"/>
  <c r="D49" i="36"/>
  <c r="G48" i="36"/>
  <c r="F48" i="36"/>
  <c r="E48" i="36"/>
  <c r="D48" i="36"/>
  <c r="G47" i="36"/>
  <c r="F47" i="36"/>
  <c r="E47" i="36"/>
  <c r="D47" i="36"/>
  <c r="G46" i="36"/>
  <c r="F46" i="36"/>
  <c r="E46" i="36"/>
  <c r="D46" i="36"/>
  <c r="G45" i="36"/>
  <c r="F45" i="36"/>
  <c r="E45" i="36"/>
  <c r="D45" i="36"/>
  <c r="G44" i="36"/>
  <c r="F44" i="36"/>
  <c r="E44" i="36"/>
  <c r="D44" i="36"/>
  <c r="G43" i="36"/>
  <c r="F43" i="36"/>
  <c r="E43" i="36"/>
  <c r="D43" i="36"/>
  <c r="G42" i="36"/>
  <c r="F42" i="36"/>
  <c r="E42" i="36"/>
  <c r="D42" i="36"/>
  <c r="G41" i="36"/>
  <c r="F41" i="36"/>
  <c r="E41" i="36"/>
  <c r="D41" i="36"/>
  <c r="G40" i="36"/>
  <c r="F40" i="36"/>
  <c r="E40" i="36"/>
  <c r="D40" i="36"/>
  <c r="G39" i="36"/>
  <c r="F39" i="36"/>
  <c r="E39" i="36"/>
  <c r="D39" i="36"/>
  <c r="G38" i="36"/>
  <c r="F38" i="36"/>
  <c r="E38" i="36"/>
  <c r="D38" i="36"/>
  <c r="G37" i="36"/>
  <c r="F37" i="36"/>
  <c r="E37" i="36"/>
  <c r="D37" i="36"/>
  <c r="G36" i="36"/>
  <c r="F36" i="36"/>
  <c r="E36" i="36"/>
  <c r="D36" i="36"/>
  <c r="G35" i="36"/>
  <c r="F35" i="36"/>
  <c r="E35" i="36"/>
  <c r="D35" i="36"/>
  <c r="G34" i="36"/>
  <c r="F34" i="36"/>
  <c r="E34" i="36"/>
  <c r="D34" i="36"/>
  <c r="G33" i="36"/>
  <c r="F33" i="36"/>
  <c r="E33" i="36"/>
  <c r="D33" i="36"/>
  <c r="G32" i="36"/>
  <c r="F32" i="36"/>
  <c r="E32" i="36"/>
  <c r="D32" i="36"/>
  <c r="G31" i="36"/>
  <c r="F31" i="36"/>
  <c r="E31" i="36"/>
  <c r="D31" i="36"/>
  <c r="G30" i="36"/>
  <c r="F30" i="36"/>
  <c r="E30" i="36"/>
  <c r="D30" i="36"/>
  <c r="G29" i="36"/>
  <c r="F29" i="36"/>
  <c r="E29" i="36"/>
  <c r="D29" i="36"/>
  <c r="G28" i="36"/>
  <c r="F28" i="36"/>
  <c r="E28" i="36"/>
  <c r="D28" i="36"/>
  <c r="G27" i="36"/>
  <c r="F27" i="36"/>
  <c r="E27" i="36"/>
  <c r="D27" i="36"/>
  <c r="G26" i="36"/>
  <c r="F26" i="36"/>
  <c r="E26" i="36"/>
  <c r="D26" i="36"/>
  <c r="G25" i="36"/>
  <c r="F25" i="36"/>
  <c r="E25" i="36"/>
  <c r="D25" i="36"/>
  <c r="G24" i="36"/>
  <c r="F24" i="36"/>
  <c r="E24" i="36"/>
  <c r="D24" i="36"/>
  <c r="G23" i="36"/>
  <c r="F23" i="36"/>
  <c r="E23" i="36"/>
  <c r="D23" i="36"/>
  <c r="G22" i="36"/>
  <c r="F22" i="36"/>
  <c r="E22" i="36"/>
  <c r="D22" i="36"/>
  <c r="G21" i="36"/>
  <c r="F21" i="36"/>
  <c r="E21" i="36"/>
  <c r="D21" i="36"/>
  <c r="G20" i="36"/>
  <c r="F20" i="36"/>
  <c r="E20" i="36"/>
  <c r="D20" i="36"/>
  <c r="G19" i="36"/>
  <c r="F19" i="36"/>
  <c r="E19" i="36"/>
  <c r="D19" i="36"/>
  <c r="G18" i="36"/>
  <c r="F18" i="36"/>
  <c r="E18" i="36"/>
  <c r="D18" i="36"/>
  <c r="G17" i="36"/>
  <c r="F17" i="36"/>
  <c r="E17" i="36"/>
  <c r="D17" i="36"/>
  <c r="G16" i="36"/>
  <c r="F16" i="36"/>
  <c r="E16" i="36"/>
  <c r="D16" i="36"/>
  <c r="G15" i="36"/>
  <c r="F15" i="36"/>
  <c r="E15" i="36"/>
  <c r="D15" i="36"/>
  <c r="G14" i="36"/>
  <c r="F14" i="36"/>
  <c r="E14" i="36"/>
  <c r="D14" i="36"/>
  <c r="G13" i="36"/>
  <c r="F13" i="36"/>
  <c r="E13" i="36"/>
  <c r="D13" i="36"/>
  <c r="G12" i="36"/>
  <c r="F12" i="36"/>
  <c r="E12" i="36"/>
  <c r="D12" i="36"/>
  <c r="G11" i="36"/>
  <c r="F11" i="36"/>
  <c r="E11" i="36"/>
  <c r="D11" i="36"/>
  <c r="G10" i="36"/>
  <c r="F10" i="36"/>
  <c r="E10" i="36"/>
  <c r="D10" i="36"/>
  <c r="G9" i="36"/>
  <c r="F9" i="36"/>
  <c r="E9" i="36"/>
  <c r="D9" i="36"/>
  <c r="G8" i="36"/>
  <c r="F8" i="36"/>
  <c r="E8" i="36"/>
  <c r="D8" i="36"/>
  <c r="G7" i="36"/>
  <c r="F7" i="36"/>
  <c r="E7" i="36"/>
  <c r="D7" i="36"/>
  <c r="G6" i="36"/>
  <c r="F6" i="36"/>
  <c r="E6" i="36"/>
  <c r="E1" i="36" s="1"/>
  <c r="D6" i="36"/>
  <c r="G5" i="36"/>
  <c r="F5" i="36"/>
  <c r="E5" i="36"/>
  <c r="D5" i="36"/>
  <c r="G4" i="36"/>
  <c r="F4" i="36"/>
  <c r="E4" i="36"/>
  <c r="D4" i="36"/>
  <c r="G3" i="36"/>
  <c r="F3" i="36"/>
  <c r="E3" i="36"/>
  <c r="D3" i="36"/>
  <c r="G347" i="35"/>
  <c r="F347" i="35"/>
  <c r="E347" i="35"/>
  <c r="D347" i="35"/>
  <c r="G346" i="35"/>
  <c r="F346" i="35"/>
  <c r="E346" i="35"/>
  <c r="D346" i="35"/>
  <c r="G345" i="35"/>
  <c r="F345" i="35"/>
  <c r="E345" i="35"/>
  <c r="D345" i="35"/>
  <c r="G344" i="35"/>
  <c r="F344" i="35"/>
  <c r="E344" i="35"/>
  <c r="D344" i="35"/>
  <c r="G343" i="35"/>
  <c r="F343" i="35"/>
  <c r="E343" i="35"/>
  <c r="D343" i="35"/>
  <c r="G342" i="35"/>
  <c r="F342" i="35"/>
  <c r="E342" i="35"/>
  <c r="D342" i="35"/>
  <c r="G341" i="35"/>
  <c r="F341" i="35"/>
  <c r="E341" i="35"/>
  <c r="D341" i="35"/>
  <c r="G340" i="35"/>
  <c r="F340" i="35"/>
  <c r="E340" i="35"/>
  <c r="D340" i="35"/>
  <c r="G339" i="35"/>
  <c r="F339" i="35"/>
  <c r="E339" i="35"/>
  <c r="D339" i="35"/>
  <c r="G338" i="35"/>
  <c r="F338" i="35"/>
  <c r="E338" i="35"/>
  <c r="D338" i="35"/>
  <c r="G337" i="35"/>
  <c r="F337" i="35"/>
  <c r="E337" i="35"/>
  <c r="D337" i="35"/>
  <c r="G336" i="35"/>
  <c r="F336" i="35"/>
  <c r="E336" i="35"/>
  <c r="D336" i="35"/>
  <c r="G335" i="35"/>
  <c r="F335" i="35"/>
  <c r="E335" i="35"/>
  <c r="D335" i="35"/>
  <c r="G334" i="35"/>
  <c r="F334" i="35"/>
  <c r="E334" i="35"/>
  <c r="D334" i="35"/>
  <c r="G333" i="35"/>
  <c r="F333" i="35"/>
  <c r="E333" i="35"/>
  <c r="D333" i="35"/>
  <c r="G332" i="35"/>
  <c r="F332" i="35"/>
  <c r="E332" i="35"/>
  <c r="D332" i="35"/>
  <c r="G331" i="35"/>
  <c r="F331" i="35"/>
  <c r="E331" i="35"/>
  <c r="D331" i="35"/>
  <c r="G330" i="35"/>
  <c r="F330" i="35"/>
  <c r="E330" i="35"/>
  <c r="D330" i="35"/>
  <c r="G329" i="35"/>
  <c r="F329" i="35"/>
  <c r="E329" i="35"/>
  <c r="D329" i="35"/>
  <c r="G328" i="35"/>
  <c r="F328" i="35"/>
  <c r="E328" i="35"/>
  <c r="D328" i="35"/>
  <c r="G327" i="35"/>
  <c r="F327" i="35"/>
  <c r="E327" i="35"/>
  <c r="D327" i="35"/>
  <c r="G326" i="35"/>
  <c r="F326" i="35"/>
  <c r="E326" i="35"/>
  <c r="D326" i="35"/>
  <c r="G325" i="35"/>
  <c r="F325" i="35"/>
  <c r="E325" i="35"/>
  <c r="D325" i="35"/>
  <c r="G324" i="35"/>
  <c r="F324" i="35"/>
  <c r="E324" i="35"/>
  <c r="D324" i="35"/>
  <c r="G323" i="35"/>
  <c r="F323" i="35"/>
  <c r="E323" i="35"/>
  <c r="D323" i="35"/>
  <c r="G322" i="35"/>
  <c r="F322" i="35"/>
  <c r="E322" i="35"/>
  <c r="D322" i="35"/>
  <c r="G321" i="35"/>
  <c r="F321" i="35"/>
  <c r="E321" i="35"/>
  <c r="D321" i="35"/>
  <c r="G320" i="35"/>
  <c r="F320" i="35"/>
  <c r="E320" i="35"/>
  <c r="D320" i="35"/>
  <c r="G319" i="35"/>
  <c r="F319" i="35"/>
  <c r="E319" i="35"/>
  <c r="D319" i="35"/>
  <c r="G318" i="35"/>
  <c r="F318" i="35"/>
  <c r="E318" i="35"/>
  <c r="D318" i="35"/>
  <c r="G317" i="35"/>
  <c r="F317" i="35"/>
  <c r="E317" i="35"/>
  <c r="D317" i="35"/>
  <c r="G316" i="35"/>
  <c r="F316" i="35"/>
  <c r="E316" i="35"/>
  <c r="D316" i="35"/>
  <c r="G315" i="35"/>
  <c r="F315" i="35"/>
  <c r="E315" i="35"/>
  <c r="D315" i="35"/>
  <c r="G314" i="35"/>
  <c r="F314" i="35"/>
  <c r="E314" i="35"/>
  <c r="D314" i="35"/>
  <c r="G313" i="35"/>
  <c r="F313" i="35"/>
  <c r="E313" i="35"/>
  <c r="D313" i="35"/>
  <c r="G312" i="35"/>
  <c r="F312" i="35"/>
  <c r="E312" i="35"/>
  <c r="D312" i="35"/>
  <c r="G311" i="35"/>
  <c r="F311" i="35"/>
  <c r="E311" i="35"/>
  <c r="D311" i="35"/>
  <c r="G310" i="35"/>
  <c r="F310" i="35"/>
  <c r="E310" i="35"/>
  <c r="D310" i="35"/>
  <c r="G309" i="35"/>
  <c r="F309" i="35"/>
  <c r="E309" i="35"/>
  <c r="D309" i="35"/>
  <c r="G308" i="35"/>
  <c r="F308" i="35"/>
  <c r="E308" i="35"/>
  <c r="D308" i="35"/>
  <c r="G307" i="35"/>
  <c r="F307" i="35"/>
  <c r="E307" i="35"/>
  <c r="D307" i="35"/>
  <c r="G306" i="35"/>
  <c r="F306" i="35"/>
  <c r="E306" i="35"/>
  <c r="D306" i="35"/>
  <c r="G305" i="35"/>
  <c r="F305" i="35"/>
  <c r="E305" i="35"/>
  <c r="D305" i="35"/>
  <c r="G304" i="35"/>
  <c r="F304" i="35"/>
  <c r="E304" i="35"/>
  <c r="D304" i="35"/>
  <c r="G303" i="35"/>
  <c r="F303" i="35"/>
  <c r="E303" i="35"/>
  <c r="D303" i="35"/>
  <c r="G302" i="35"/>
  <c r="F302" i="35"/>
  <c r="E302" i="35"/>
  <c r="D302" i="35"/>
  <c r="G301" i="35"/>
  <c r="F301" i="35"/>
  <c r="E301" i="35"/>
  <c r="D301" i="35"/>
  <c r="G300" i="35"/>
  <c r="F300" i="35"/>
  <c r="E300" i="35"/>
  <c r="D300" i="35"/>
  <c r="G299" i="35"/>
  <c r="F299" i="35"/>
  <c r="E299" i="35"/>
  <c r="D299" i="35"/>
  <c r="G298" i="35"/>
  <c r="F298" i="35"/>
  <c r="E298" i="35"/>
  <c r="D298" i="35"/>
  <c r="G297" i="35"/>
  <c r="F297" i="35"/>
  <c r="E297" i="35"/>
  <c r="D297" i="35"/>
  <c r="G296" i="35"/>
  <c r="F296" i="35"/>
  <c r="E296" i="35"/>
  <c r="D296" i="35"/>
  <c r="G295" i="35"/>
  <c r="F295" i="35"/>
  <c r="E295" i="35"/>
  <c r="D295" i="35"/>
  <c r="G294" i="35"/>
  <c r="F294" i="35"/>
  <c r="E294" i="35"/>
  <c r="D294" i="35"/>
  <c r="G293" i="35"/>
  <c r="F293" i="35"/>
  <c r="E293" i="35"/>
  <c r="D293" i="35"/>
  <c r="G292" i="35"/>
  <c r="F292" i="35"/>
  <c r="E292" i="35"/>
  <c r="D292" i="35"/>
  <c r="G291" i="35"/>
  <c r="F291" i="35"/>
  <c r="E291" i="35"/>
  <c r="D291" i="35"/>
  <c r="G290" i="35"/>
  <c r="F290" i="35"/>
  <c r="E290" i="35"/>
  <c r="D290" i="35"/>
  <c r="G289" i="35"/>
  <c r="F289" i="35"/>
  <c r="E289" i="35"/>
  <c r="D289" i="35"/>
  <c r="G288" i="35"/>
  <c r="F288" i="35"/>
  <c r="E288" i="35"/>
  <c r="D288" i="35"/>
  <c r="G287" i="35"/>
  <c r="F287" i="35"/>
  <c r="E287" i="35"/>
  <c r="D287" i="35"/>
  <c r="G286" i="35"/>
  <c r="F286" i="35"/>
  <c r="E286" i="35"/>
  <c r="D286" i="35"/>
  <c r="G285" i="35"/>
  <c r="F285" i="35"/>
  <c r="E285" i="35"/>
  <c r="D285" i="35"/>
  <c r="G284" i="35"/>
  <c r="F284" i="35"/>
  <c r="E284" i="35"/>
  <c r="D284" i="35"/>
  <c r="G283" i="35"/>
  <c r="F283" i="35"/>
  <c r="E283" i="35"/>
  <c r="D283" i="35"/>
  <c r="G282" i="35"/>
  <c r="F282" i="35"/>
  <c r="E282" i="35"/>
  <c r="D282" i="35"/>
  <c r="G281" i="35"/>
  <c r="F281" i="35"/>
  <c r="E281" i="35"/>
  <c r="D281" i="35"/>
  <c r="G280" i="35"/>
  <c r="F280" i="35"/>
  <c r="E280" i="35"/>
  <c r="D280" i="35"/>
  <c r="G279" i="35"/>
  <c r="F279" i="35"/>
  <c r="E279" i="35"/>
  <c r="D279" i="35"/>
  <c r="G278" i="35"/>
  <c r="F278" i="35"/>
  <c r="E278" i="35"/>
  <c r="D278" i="35"/>
  <c r="G277" i="35"/>
  <c r="F277" i="35"/>
  <c r="E277" i="35"/>
  <c r="D277" i="35"/>
  <c r="G276" i="35"/>
  <c r="F276" i="35"/>
  <c r="E276" i="35"/>
  <c r="D276" i="35"/>
  <c r="G275" i="35"/>
  <c r="F275" i="35"/>
  <c r="E275" i="35"/>
  <c r="D275" i="35"/>
  <c r="G274" i="35"/>
  <c r="F274" i="35"/>
  <c r="E274" i="35"/>
  <c r="D274" i="35"/>
  <c r="G273" i="35"/>
  <c r="F273" i="35"/>
  <c r="E273" i="35"/>
  <c r="D273" i="35"/>
  <c r="G272" i="35"/>
  <c r="F272" i="35"/>
  <c r="E272" i="35"/>
  <c r="D272" i="35"/>
  <c r="G271" i="35"/>
  <c r="F271" i="35"/>
  <c r="E271" i="35"/>
  <c r="D271" i="35"/>
  <c r="G270" i="35"/>
  <c r="F270" i="35"/>
  <c r="E270" i="35"/>
  <c r="D270" i="35"/>
  <c r="G269" i="35"/>
  <c r="F269" i="35"/>
  <c r="E269" i="35"/>
  <c r="D269" i="35"/>
  <c r="G268" i="35"/>
  <c r="F268" i="35"/>
  <c r="E268" i="35"/>
  <c r="D268" i="35"/>
  <c r="G267" i="35"/>
  <c r="F267" i="35"/>
  <c r="E267" i="35"/>
  <c r="D267" i="35"/>
  <c r="G266" i="35"/>
  <c r="F266" i="35"/>
  <c r="E266" i="35"/>
  <c r="D266" i="35"/>
  <c r="G265" i="35"/>
  <c r="F265" i="35"/>
  <c r="E265" i="35"/>
  <c r="D265" i="35"/>
  <c r="G264" i="35"/>
  <c r="F264" i="35"/>
  <c r="E264" i="35"/>
  <c r="D264" i="35"/>
  <c r="G263" i="35"/>
  <c r="F263" i="35"/>
  <c r="E263" i="35"/>
  <c r="D263" i="35"/>
  <c r="G262" i="35"/>
  <c r="F262" i="35"/>
  <c r="E262" i="35"/>
  <c r="D262" i="35"/>
  <c r="G261" i="35"/>
  <c r="F261" i="35"/>
  <c r="E261" i="35"/>
  <c r="D261" i="35"/>
  <c r="G260" i="35"/>
  <c r="F260" i="35"/>
  <c r="E260" i="35"/>
  <c r="D260" i="35"/>
  <c r="G259" i="35"/>
  <c r="F259" i="35"/>
  <c r="E259" i="35"/>
  <c r="D259" i="35"/>
  <c r="G258" i="35"/>
  <c r="F258" i="35"/>
  <c r="E258" i="35"/>
  <c r="D258" i="35"/>
  <c r="G257" i="35"/>
  <c r="F257" i="35"/>
  <c r="E257" i="35"/>
  <c r="D257" i="35"/>
  <c r="G256" i="35"/>
  <c r="F256" i="35"/>
  <c r="E256" i="35"/>
  <c r="D256" i="35"/>
  <c r="G255" i="35"/>
  <c r="F255" i="35"/>
  <c r="E255" i="35"/>
  <c r="D255" i="35"/>
  <c r="G254" i="35"/>
  <c r="F254" i="35"/>
  <c r="E254" i="35"/>
  <c r="D254" i="35"/>
  <c r="G253" i="35"/>
  <c r="F253" i="35"/>
  <c r="E253" i="35"/>
  <c r="D253" i="35"/>
  <c r="G252" i="35"/>
  <c r="F252" i="35"/>
  <c r="E252" i="35"/>
  <c r="D252" i="35"/>
  <c r="G251" i="35"/>
  <c r="F251" i="35"/>
  <c r="E251" i="35"/>
  <c r="D251" i="35"/>
  <c r="G250" i="35"/>
  <c r="F250" i="35"/>
  <c r="E250" i="35"/>
  <c r="D250" i="35"/>
  <c r="G249" i="35"/>
  <c r="F249" i="35"/>
  <c r="E249" i="35"/>
  <c r="D249" i="35"/>
  <c r="G248" i="35"/>
  <c r="F248" i="35"/>
  <c r="E248" i="35"/>
  <c r="D248" i="35"/>
  <c r="G247" i="35"/>
  <c r="F247" i="35"/>
  <c r="E247" i="35"/>
  <c r="D247" i="35"/>
  <c r="G246" i="35"/>
  <c r="F246" i="35"/>
  <c r="E246" i="35"/>
  <c r="D246" i="35"/>
  <c r="G245" i="35"/>
  <c r="F245" i="35"/>
  <c r="E245" i="35"/>
  <c r="D245" i="35"/>
  <c r="G244" i="35"/>
  <c r="F244" i="35"/>
  <c r="E244" i="35"/>
  <c r="D244" i="35"/>
  <c r="G243" i="35"/>
  <c r="F243" i="35"/>
  <c r="E243" i="35"/>
  <c r="D243" i="35"/>
  <c r="G242" i="35"/>
  <c r="F242" i="35"/>
  <c r="E242" i="35"/>
  <c r="D242" i="35"/>
  <c r="G241" i="35"/>
  <c r="F241" i="35"/>
  <c r="E241" i="35"/>
  <c r="D241" i="35"/>
  <c r="G240" i="35"/>
  <c r="F240" i="35"/>
  <c r="E240" i="35"/>
  <c r="D240" i="35"/>
  <c r="G239" i="35"/>
  <c r="F239" i="35"/>
  <c r="E239" i="35"/>
  <c r="D239" i="35"/>
  <c r="G238" i="35"/>
  <c r="F238" i="35"/>
  <c r="E238" i="35"/>
  <c r="D238" i="35"/>
  <c r="G237" i="35"/>
  <c r="F237" i="35"/>
  <c r="E237" i="35"/>
  <c r="D237" i="35"/>
  <c r="G236" i="35"/>
  <c r="F236" i="35"/>
  <c r="E236" i="35"/>
  <c r="D236" i="35"/>
  <c r="G235" i="35"/>
  <c r="F235" i="35"/>
  <c r="E235" i="35"/>
  <c r="D235" i="35"/>
  <c r="G234" i="35"/>
  <c r="F234" i="35"/>
  <c r="E234" i="35"/>
  <c r="D234" i="35"/>
  <c r="G233" i="35"/>
  <c r="F233" i="35"/>
  <c r="E233" i="35"/>
  <c r="D233" i="35"/>
  <c r="G232" i="35"/>
  <c r="F232" i="35"/>
  <c r="E232" i="35"/>
  <c r="D232" i="35"/>
  <c r="G231" i="35"/>
  <c r="F231" i="35"/>
  <c r="E231" i="35"/>
  <c r="D231" i="35"/>
  <c r="G230" i="35"/>
  <c r="F230" i="35"/>
  <c r="E230" i="35"/>
  <c r="D230" i="35"/>
  <c r="G229" i="35"/>
  <c r="F229" i="35"/>
  <c r="E229" i="35"/>
  <c r="D229" i="35"/>
  <c r="G228" i="35"/>
  <c r="F228" i="35"/>
  <c r="E228" i="35"/>
  <c r="D228" i="35"/>
  <c r="G227" i="35"/>
  <c r="F227" i="35"/>
  <c r="E227" i="35"/>
  <c r="D227" i="35"/>
  <c r="G226" i="35"/>
  <c r="F226" i="35"/>
  <c r="E226" i="35"/>
  <c r="D226" i="35"/>
  <c r="G225" i="35"/>
  <c r="F225" i="35"/>
  <c r="E225" i="35"/>
  <c r="D225" i="35"/>
  <c r="G224" i="35"/>
  <c r="F224" i="35"/>
  <c r="E224" i="35"/>
  <c r="D224" i="35"/>
  <c r="G223" i="35"/>
  <c r="F223" i="35"/>
  <c r="E223" i="35"/>
  <c r="D223" i="35"/>
  <c r="G222" i="35"/>
  <c r="F222" i="35"/>
  <c r="E222" i="35"/>
  <c r="D222" i="35"/>
  <c r="G221" i="35"/>
  <c r="F221" i="35"/>
  <c r="E221" i="35"/>
  <c r="D221" i="35"/>
  <c r="G220" i="35"/>
  <c r="F220" i="35"/>
  <c r="E220" i="35"/>
  <c r="D220" i="35"/>
  <c r="G219" i="35"/>
  <c r="F219" i="35"/>
  <c r="E219" i="35"/>
  <c r="D219" i="35"/>
  <c r="G218" i="35"/>
  <c r="F218" i="35"/>
  <c r="E218" i="35"/>
  <c r="D218" i="35"/>
  <c r="G217" i="35"/>
  <c r="F217" i="35"/>
  <c r="E217" i="35"/>
  <c r="D217" i="35"/>
  <c r="G216" i="35"/>
  <c r="F216" i="35"/>
  <c r="E216" i="35"/>
  <c r="D216" i="35"/>
  <c r="G215" i="35"/>
  <c r="F215" i="35"/>
  <c r="E215" i="35"/>
  <c r="D215" i="35"/>
  <c r="G214" i="35"/>
  <c r="F214" i="35"/>
  <c r="E214" i="35"/>
  <c r="D214" i="35"/>
  <c r="G213" i="35"/>
  <c r="F213" i="35"/>
  <c r="E213" i="35"/>
  <c r="D213" i="35"/>
  <c r="G212" i="35"/>
  <c r="F212" i="35"/>
  <c r="E212" i="35"/>
  <c r="D212" i="35"/>
  <c r="G211" i="35"/>
  <c r="F211" i="35"/>
  <c r="E211" i="35"/>
  <c r="D211" i="35"/>
  <c r="G210" i="35"/>
  <c r="F210" i="35"/>
  <c r="E210" i="35"/>
  <c r="D210" i="35"/>
  <c r="G209" i="35"/>
  <c r="F209" i="35"/>
  <c r="E209" i="35"/>
  <c r="D209" i="35"/>
  <c r="G208" i="35"/>
  <c r="F208" i="35"/>
  <c r="E208" i="35"/>
  <c r="D208" i="35"/>
  <c r="G207" i="35"/>
  <c r="F207" i="35"/>
  <c r="E207" i="35"/>
  <c r="D207" i="35"/>
  <c r="G206" i="35"/>
  <c r="F206" i="35"/>
  <c r="E206" i="35"/>
  <c r="D206" i="35"/>
  <c r="G205" i="35"/>
  <c r="F205" i="35"/>
  <c r="E205" i="35"/>
  <c r="D205" i="35"/>
  <c r="G204" i="35"/>
  <c r="F204" i="35"/>
  <c r="E204" i="35"/>
  <c r="D204" i="35"/>
  <c r="G203" i="35"/>
  <c r="F203" i="35"/>
  <c r="E203" i="35"/>
  <c r="D203" i="35"/>
  <c r="G202" i="35"/>
  <c r="F202" i="35"/>
  <c r="E202" i="35"/>
  <c r="D202" i="35"/>
  <c r="G201" i="35"/>
  <c r="F201" i="35"/>
  <c r="E201" i="35"/>
  <c r="D201" i="35"/>
  <c r="G200" i="35"/>
  <c r="F200" i="35"/>
  <c r="E200" i="35"/>
  <c r="D200" i="35"/>
  <c r="G199" i="35"/>
  <c r="F199" i="35"/>
  <c r="E199" i="35"/>
  <c r="D199" i="35"/>
  <c r="G198" i="35"/>
  <c r="F198" i="35"/>
  <c r="E198" i="35"/>
  <c r="D198" i="35"/>
  <c r="G197" i="35"/>
  <c r="F197" i="35"/>
  <c r="E197" i="35"/>
  <c r="D197" i="35"/>
  <c r="G196" i="35"/>
  <c r="F196" i="35"/>
  <c r="E196" i="35"/>
  <c r="D196" i="35"/>
  <c r="G195" i="35"/>
  <c r="F195" i="35"/>
  <c r="E195" i="35"/>
  <c r="D195" i="35"/>
  <c r="G194" i="35"/>
  <c r="F194" i="35"/>
  <c r="E194" i="35"/>
  <c r="D194" i="35"/>
  <c r="G193" i="35"/>
  <c r="F193" i="35"/>
  <c r="E193" i="35"/>
  <c r="D193" i="35"/>
  <c r="G192" i="35"/>
  <c r="F192" i="35"/>
  <c r="E192" i="35"/>
  <c r="D192" i="35"/>
  <c r="G191" i="35"/>
  <c r="F191" i="35"/>
  <c r="E191" i="35"/>
  <c r="D191" i="35"/>
  <c r="G190" i="35"/>
  <c r="F190" i="35"/>
  <c r="E190" i="35"/>
  <c r="D190" i="35"/>
  <c r="G189" i="35"/>
  <c r="F189" i="35"/>
  <c r="E189" i="35"/>
  <c r="D189" i="35"/>
  <c r="G188" i="35"/>
  <c r="F188" i="35"/>
  <c r="E188" i="35"/>
  <c r="D188" i="35"/>
  <c r="G187" i="35"/>
  <c r="F187" i="35"/>
  <c r="E187" i="35"/>
  <c r="D187" i="35"/>
  <c r="G186" i="35"/>
  <c r="F186" i="35"/>
  <c r="E186" i="35"/>
  <c r="D186" i="35"/>
  <c r="G185" i="35"/>
  <c r="F185" i="35"/>
  <c r="E185" i="35"/>
  <c r="D185" i="35"/>
  <c r="G184" i="35"/>
  <c r="F184" i="35"/>
  <c r="E184" i="35"/>
  <c r="D184" i="35"/>
  <c r="G183" i="35"/>
  <c r="F183" i="35"/>
  <c r="E183" i="35"/>
  <c r="D183" i="35"/>
  <c r="G182" i="35"/>
  <c r="F182" i="35"/>
  <c r="E182" i="35"/>
  <c r="D182" i="35"/>
  <c r="G181" i="35"/>
  <c r="F181" i="35"/>
  <c r="E181" i="35"/>
  <c r="D181" i="35"/>
  <c r="G180" i="35"/>
  <c r="F180" i="35"/>
  <c r="E180" i="35"/>
  <c r="D180" i="35"/>
  <c r="G179" i="35"/>
  <c r="F179" i="35"/>
  <c r="E179" i="35"/>
  <c r="D179" i="35"/>
  <c r="G178" i="35"/>
  <c r="F178" i="35"/>
  <c r="E178" i="35"/>
  <c r="D178" i="35"/>
  <c r="G177" i="35"/>
  <c r="F177" i="35"/>
  <c r="E177" i="35"/>
  <c r="D177" i="35"/>
  <c r="G176" i="35"/>
  <c r="F176" i="35"/>
  <c r="E176" i="35"/>
  <c r="D176" i="35"/>
  <c r="G175" i="35"/>
  <c r="F175" i="35"/>
  <c r="E175" i="35"/>
  <c r="D175" i="35"/>
  <c r="G174" i="35"/>
  <c r="F174" i="35"/>
  <c r="E174" i="35"/>
  <c r="D174" i="35"/>
  <c r="G173" i="35"/>
  <c r="F173" i="35"/>
  <c r="E173" i="35"/>
  <c r="D173" i="35"/>
  <c r="G172" i="35"/>
  <c r="F172" i="35"/>
  <c r="E172" i="35"/>
  <c r="D172" i="35"/>
  <c r="G171" i="35"/>
  <c r="F171" i="35"/>
  <c r="E171" i="35"/>
  <c r="D171" i="35"/>
  <c r="G170" i="35"/>
  <c r="F170" i="35"/>
  <c r="E170" i="35"/>
  <c r="D170" i="35"/>
  <c r="G169" i="35"/>
  <c r="F169" i="35"/>
  <c r="E169" i="35"/>
  <c r="D169" i="35"/>
  <c r="G168" i="35"/>
  <c r="F168" i="35"/>
  <c r="E168" i="35"/>
  <c r="D168" i="35"/>
  <c r="G167" i="35"/>
  <c r="F167" i="35"/>
  <c r="E167" i="35"/>
  <c r="D167" i="35"/>
  <c r="G166" i="35"/>
  <c r="F166" i="35"/>
  <c r="E166" i="35"/>
  <c r="D166" i="35"/>
  <c r="G165" i="35"/>
  <c r="F165" i="35"/>
  <c r="E165" i="35"/>
  <c r="D165" i="35"/>
  <c r="G164" i="35"/>
  <c r="F164" i="35"/>
  <c r="E164" i="35"/>
  <c r="D164" i="35"/>
  <c r="G163" i="35"/>
  <c r="F163" i="35"/>
  <c r="E163" i="35"/>
  <c r="D163" i="35"/>
  <c r="G162" i="35"/>
  <c r="F162" i="35"/>
  <c r="E162" i="35"/>
  <c r="D162" i="35"/>
  <c r="G161" i="35"/>
  <c r="F161" i="35"/>
  <c r="E161" i="35"/>
  <c r="D161" i="35"/>
  <c r="G160" i="35"/>
  <c r="F160" i="35"/>
  <c r="E160" i="35"/>
  <c r="D160" i="35"/>
  <c r="G159" i="35"/>
  <c r="F159" i="35"/>
  <c r="E159" i="35"/>
  <c r="D159" i="35"/>
  <c r="G158" i="35"/>
  <c r="F158" i="35"/>
  <c r="E158" i="35"/>
  <c r="D158" i="35"/>
  <c r="G157" i="35"/>
  <c r="F157" i="35"/>
  <c r="E157" i="35"/>
  <c r="D157" i="35"/>
  <c r="G156" i="35"/>
  <c r="F156" i="35"/>
  <c r="E156" i="35"/>
  <c r="D156" i="35"/>
  <c r="G155" i="35"/>
  <c r="F155" i="35"/>
  <c r="E155" i="35"/>
  <c r="D155" i="35"/>
  <c r="G154" i="35"/>
  <c r="F154" i="35"/>
  <c r="E154" i="35"/>
  <c r="D154" i="35"/>
  <c r="G153" i="35"/>
  <c r="F153" i="35"/>
  <c r="E153" i="35"/>
  <c r="D153" i="35"/>
  <c r="G152" i="35"/>
  <c r="F152" i="35"/>
  <c r="E152" i="35"/>
  <c r="D152" i="35"/>
  <c r="G151" i="35"/>
  <c r="F151" i="35"/>
  <c r="E151" i="35"/>
  <c r="D151" i="35"/>
  <c r="G150" i="35"/>
  <c r="F150" i="35"/>
  <c r="E150" i="35"/>
  <c r="D150" i="35"/>
  <c r="G149" i="35"/>
  <c r="F149" i="35"/>
  <c r="E149" i="35"/>
  <c r="D149" i="35"/>
  <c r="G148" i="35"/>
  <c r="F148" i="35"/>
  <c r="E148" i="35"/>
  <c r="D148" i="35"/>
  <c r="G147" i="35"/>
  <c r="F147" i="35"/>
  <c r="E147" i="35"/>
  <c r="D147" i="35"/>
  <c r="G146" i="35"/>
  <c r="F146" i="35"/>
  <c r="E146" i="35"/>
  <c r="D146" i="35"/>
  <c r="G145" i="35"/>
  <c r="F145" i="35"/>
  <c r="E145" i="35"/>
  <c r="D145" i="35"/>
  <c r="G144" i="35"/>
  <c r="F144" i="35"/>
  <c r="E144" i="35"/>
  <c r="D144" i="35"/>
  <c r="G143" i="35"/>
  <c r="F143" i="35"/>
  <c r="E143" i="35"/>
  <c r="D143" i="35"/>
  <c r="G142" i="35"/>
  <c r="F142" i="35"/>
  <c r="E142" i="35"/>
  <c r="D142" i="35"/>
  <c r="G141" i="35"/>
  <c r="F141" i="35"/>
  <c r="E141" i="35"/>
  <c r="D141" i="35"/>
  <c r="G140" i="35"/>
  <c r="F140" i="35"/>
  <c r="E140" i="35"/>
  <c r="D140" i="35"/>
  <c r="G139" i="35"/>
  <c r="F139" i="35"/>
  <c r="E139" i="35"/>
  <c r="D139" i="35"/>
  <c r="G138" i="35"/>
  <c r="F138" i="35"/>
  <c r="E138" i="35"/>
  <c r="D138" i="35"/>
  <c r="G137" i="35"/>
  <c r="F137" i="35"/>
  <c r="E137" i="35"/>
  <c r="D137" i="35"/>
  <c r="G136" i="35"/>
  <c r="F136" i="35"/>
  <c r="E136" i="35"/>
  <c r="D136" i="35"/>
  <c r="G135" i="35"/>
  <c r="F135" i="35"/>
  <c r="E135" i="35"/>
  <c r="D135" i="35"/>
  <c r="G134" i="35"/>
  <c r="F134" i="35"/>
  <c r="E134" i="35"/>
  <c r="D134" i="35"/>
  <c r="G133" i="35"/>
  <c r="F133" i="35"/>
  <c r="E133" i="35"/>
  <c r="D133" i="35"/>
  <c r="G132" i="35"/>
  <c r="F132" i="35"/>
  <c r="E132" i="35"/>
  <c r="D132" i="35"/>
  <c r="G131" i="35"/>
  <c r="F131" i="35"/>
  <c r="E131" i="35"/>
  <c r="D131" i="35"/>
  <c r="G130" i="35"/>
  <c r="F130" i="35"/>
  <c r="E130" i="35"/>
  <c r="D130" i="35"/>
  <c r="G129" i="35"/>
  <c r="F129" i="35"/>
  <c r="E129" i="35"/>
  <c r="D129" i="35"/>
  <c r="G128" i="35"/>
  <c r="F128" i="35"/>
  <c r="E128" i="35"/>
  <c r="D128" i="35"/>
  <c r="G127" i="35"/>
  <c r="F127" i="35"/>
  <c r="E127" i="35"/>
  <c r="D127" i="35"/>
  <c r="G126" i="35"/>
  <c r="F126" i="35"/>
  <c r="E126" i="35"/>
  <c r="D126" i="35"/>
  <c r="G125" i="35"/>
  <c r="F125" i="35"/>
  <c r="E125" i="35"/>
  <c r="D125" i="35"/>
  <c r="G124" i="35"/>
  <c r="F124" i="35"/>
  <c r="E124" i="35"/>
  <c r="D124" i="35"/>
  <c r="G123" i="35"/>
  <c r="F123" i="35"/>
  <c r="E123" i="35"/>
  <c r="D123" i="35"/>
  <c r="G122" i="35"/>
  <c r="F122" i="35"/>
  <c r="E122" i="35"/>
  <c r="D122" i="35"/>
  <c r="G121" i="35"/>
  <c r="F121" i="35"/>
  <c r="E121" i="35"/>
  <c r="D121" i="35"/>
  <c r="G120" i="35"/>
  <c r="F120" i="35"/>
  <c r="E120" i="35"/>
  <c r="D120" i="35"/>
  <c r="G119" i="35"/>
  <c r="F119" i="35"/>
  <c r="E119" i="35"/>
  <c r="D119" i="35"/>
  <c r="G118" i="35"/>
  <c r="F118" i="35"/>
  <c r="E118" i="35"/>
  <c r="D118" i="35"/>
  <c r="G117" i="35"/>
  <c r="F117" i="35"/>
  <c r="E117" i="35"/>
  <c r="D117" i="35"/>
  <c r="G116" i="35"/>
  <c r="F116" i="35"/>
  <c r="E116" i="35"/>
  <c r="D116" i="35"/>
  <c r="G115" i="35"/>
  <c r="F115" i="35"/>
  <c r="E115" i="35"/>
  <c r="D115" i="35"/>
  <c r="G114" i="35"/>
  <c r="F114" i="35"/>
  <c r="E114" i="35"/>
  <c r="D114" i="35"/>
  <c r="G113" i="35"/>
  <c r="F113" i="35"/>
  <c r="E113" i="35"/>
  <c r="D113" i="35"/>
  <c r="G112" i="35"/>
  <c r="F112" i="35"/>
  <c r="E112" i="35"/>
  <c r="D112" i="35"/>
  <c r="G111" i="35"/>
  <c r="F111" i="35"/>
  <c r="E111" i="35"/>
  <c r="D111" i="35"/>
  <c r="G110" i="35"/>
  <c r="F110" i="35"/>
  <c r="E110" i="35"/>
  <c r="D110" i="35"/>
  <c r="G109" i="35"/>
  <c r="F109" i="35"/>
  <c r="E109" i="35"/>
  <c r="D109" i="35"/>
  <c r="G108" i="35"/>
  <c r="F108" i="35"/>
  <c r="E108" i="35"/>
  <c r="D108" i="35"/>
  <c r="G107" i="35"/>
  <c r="F107" i="35"/>
  <c r="E107" i="35"/>
  <c r="D107" i="35"/>
  <c r="G106" i="35"/>
  <c r="F106" i="35"/>
  <c r="E106" i="35"/>
  <c r="D106" i="35"/>
  <c r="G105" i="35"/>
  <c r="F105" i="35"/>
  <c r="E105" i="35"/>
  <c r="D105" i="35"/>
  <c r="G104" i="35"/>
  <c r="F104" i="35"/>
  <c r="E104" i="35"/>
  <c r="D104" i="35"/>
  <c r="G103" i="35"/>
  <c r="F103" i="35"/>
  <c r="E103" i="35"/>
  <c r="D103" i="35"/>
  <c r="G102" i="35"/>
  <c r="F102" i="35"/>
  <c r="E102" i="35"/>
  <c r="D102" i="35"/>
  <c r="G101" i="35"/>
  <c r="F101" i="35"/>
  <c r="E101" i="35"/>
  <c r="D101" i="35"/>
  <c r="G100" i="35"/>
  <c r="F100" i="35"/>
  <c r="E100" i="35"/>
  <c r="D100" i="35"/>
  <c r="G99" i="35"/>
  <c r="F99" i="35"/>
  <c r="E99" i="35"/>
  <c r="D99" i="35"/>
  <c r="G98" i="35"/>
  <c r="F98" i="35"/>
  <c r="E98" i="35"/>
  <c r="D98" i="35"/>
  <c r="G97" i="35"/>
  <c r="F97" i="35"/>
  <c r="E97" i="35"/>
  <c r="D97" i="35"/>
  <c r="G96" i="35"/>
  <c r="F96" i="35"/>
  <c r="E96" i="35"/>
  <c r="D96" i="35"/>
  <c r="G95" i="35"/>
  <c r="F95" i="35"/>
  <c r="E95" i="35"/>
  <c r="D95" i="35"/>
  <c r="G94" i="35"/>
  <c r="F94" i="35"/>
  <c r="E94" i="35"/>
  <c r="D94" i="35"/>
  <c r="G93" i="35"/>
  <c r="F93" i="35"/>
  <c r="E93" i="35"/>
  <c r="D93" i="35"/>
  <c r="G92" i="35"/>
  <c r="F92" i="35"/>
  <c r="E92" i="35"/>
  <c r="D92" i="35"/>
  <c r="G91" i="35"/>
  <c r="F91" i="35"/>
  <c r="E91" i="35"/>
  <c r="D91" i="35"/>
  <c r="G90" i="35"/>
  <c r="F90" i="35"/>
  <c r="E90" i="35"/>
  <c r="D90" i="35"/>
  <c r="G89" i="35"/>
  <c r="F89" i="35"/>
  <c r="E89" i="35"/>
  <c r="D89" i="35"/>
  <c r="G88" i="35"/>
  <c r="F88" i="35"/>
  <c r="E88" i="35"/>
  <c r="D88" i="35"/>
  <c r="G87" i="35"/>
  <c r="F87" i="35"/>
  <c r="E87" i="35"/>
  <c r="D87" i="35"/>
  <c r="G86" i="35"/>
  <c r="F86" i="35"/>
  <c r="E86" i="35"/>
  <c r="D86" i="35"/>
  <c r="G85" i="35"/>
  <c r="F85" i="35"/>
  <c r="E85" i="35"/>
  <c r="D85" i="35"/>
  <c r="G84" i="35"/>
  <c r="F84" i="35"/>
  <c r="E84" i="35"/>
  <c r="D84" i="35"/>
  <c r="G83" i="35"/>
  <c r="F83" i="35"/>
  <c r="E83" i="35"/>
  <c r="D83" i="35"/>
  <c r="G82" i="35"/>
  <c r="F82" i="35"/>
  <c r="E82" i="35"/>
  <c r="D82" i="35"/>
  <c r="G81" i="35"/>
  <c r="F81" i="35"/>
  <c r="E81" i="35"/>
  <c r="D81" i="35"/>
  <c r="G80" i="35"/>
  <c r="F80" i="35"/>
  <c r="E80" i="35"/>
  <c r="D80" i="35"/>
  <c r="G79" i="35"/>
  <c r="F79" i="35"/>
  <c r="E79" i="35"/>
  <c r="D79" i="35"/>
  <c r="G78" i="35"/>
  <c r="F78" i="35"/>
  <c r="E78" i="35"/>
  <c r="D78" i="35"/>
  <c r="G77" i="35"/>
  <c r="F77" i="35"/>
  <c r="E77" i="35"/>
  <c r="D77" i="35"/>
  <c r="G76" i="35"/>
  <c r="F76" i="35"/>
  <c r="E76" i="35"/>
  <c r="D76" i="35"/>
  <c r="G75" i="35"/>
  <c r="F75" i="35"/>
  <c r="E75" i="35"/>
  <c r="D75" i="35"/>
  <c r="G74" i="35"/>
  <c r="F74" i="35"/>
  <c r="E74" i="35"/>
  <c r="D74" i="35"/>
  <c r="G73" i="35"/>
  <c r="F73" i="35"/>
  <c r="E73" i="35"/>
  <c r="D73" i="35"/>
  <c r="G72" i="35"/>
  <c r="F72" i="35"/>
  <c r="E72" i="35"/>
  <c r="D72" i="35"/>
  <c r="G71" i="35"/>
  <c r="F71" i="35"/>
  <c r="E71" i="35"/>
  <c r="D71" i="35"/>
  <c r="G70" i="35"/>
  <c r="F70" i="35"/>
  <c r="E70" i="35"/>
  <c r="D70" i="35"/>
  <c r="G69" i="35"/>
  <c r="F69" i="35"/>
  <c r="E69" i="35"/>
  <c r="D69" i="35"/>
  <c r="G68" i="35"/>
  <c r="F68" i="35"/>
  <c r="E68" i="35"/>
  <c r="D68" i="35"/>
  <c r="G67" i="35"/>
  <c r="F67" i="35"/>
  <c r="E67" i="35"/>
  <c r="D67" i="35"/>
  <c r="G66" i="35"/>
  <c r="F66" i="35"/>
  <c r="E66" i="35"/>
  <c r="D66" i="35"/>
  <c r="G65" i="35"/>
  <c r="F65" i="35"/>
  <c r="E65" i="35"/>
  <c r="D65" i="35"/>
  <c r="G64" i="35"/>
  <c r="F64" i="35"/>
  <c r="E64" i="35"/>
  <c r="D64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G33" i="35"/>
  <c r="F33" i="35"/>
  <c r="E33" i="35"/>
  <c r="D33" i="35"/>
  <c r="G32" i="35"/>
  <c r="F32" i="35"/>
  <c r="E32" i="35"/>
  <c r="D32" i="35"/>
  <c r="G31" i="35"/>
  <c r="F31" i="35"/>
  <c r="E31" i="35"/>
  <c r="D31" i="35"/>
  <c r="G30" i="35"/>
  <c r="F30" i="35"/>
  <c r="E30" i="35"/>
  <c r="D30" i="35"/>
  <c r="G29" i="35"/>
  <c r="F29" i="35"/>
  <c r="E29" i="35"/>
  <c r="D29" i="35"/>
  <c r="G28" i="35"/>
  <c r="F28" i="35"/>
  <c r="E28" i="35"/>
  <c r="D28" i="35"/>
  <c r="G27" i="35"/>
  <c r="F27" i="35"/>
  <c r="E27" i="35"/>
  <c r="D27" i="35"/>
  <c r="G26" i="35"/>
  <c r="F26" i="35"/>
  <c r="E26" i="35"/>
  <c r="D26" i="35"/>
  <c r="G25" i="35"/>
  <c r="F25" i="35"/>
  <c r="E25" i="35"/>
  <c r="D25" i="35"/>
  <c r="G24" i="35"/>
  <c r="F24" i="35"/>
  <c r="E24" i="35"/>
  <c r="D24" i="35"/>
  <c r="G23" i="35"/>
  <c r="F23" i="35"/>
  <c r="E23" i="35"/>
  <c r="D23" i="35"/>
  <c r="G22" i="35"/>
  <c r="F22" i="35"/>
  <c r="E22" i="35"/>
  <c r="D22" i="35"/>
  <c r="G21" i="35"/>
  <c r="F21" i="35"/>
  <c r="E21" i="35"/>
  <c r="D21" i="35"/>
  <c r="G20" i="35"/>
  <c r="F20" i="35"/>
  <c r="E20" i="35"/>
  <c r="D20" i="35"/>
  <c r="G19" i="35"/>
  <c r="F19" i="35"/>
  <c r="E19" i="35"/>
  <c r="D19" i="35"/>
  <c r="G18" i="35"/>
  <c r="F18" i="35"/>
  <c r="E18" i="35"/>
  <c r="D18" i="35"/>
  <c r="G17" i="35"/>
  <c r="F17" i="35"/>
  <c r="E17" i="35"/>
  <c r="D17" i="35"/>
  <c r="G16" i="35"/>
  <c r="F16" i="35"/>
  <c r="E16" i="35"/>
  <c r="D16" i="35"/>
  <c r="G15" i="35"/>
  <c r="F15" i="35"/>
  <c r="E15" i="35"/>
  <c r="D15" i="35"/>
  <c r="G14" i="35"/>
  <c r="F14" i="35"/>
  <c r="E14" i="35"/>
  <c r="D14" i="35"/>
  <c r="G13" i="35"/>
  <c r="F13" i="35"/>
  <c r="E13" i="35"/>
  <c r="D13" i="35"/>
  <c r="G12" i="35"/>
  <c r="F12" i="35"/>
  <c r="E12" i="35"/>
  <c r="D12" i="35"/>
  <c r="G11" i="35"/>
  <c r="F11" i="35"/>
  <c r="E11" i="35"/>
  <c r="D11" i="35"/>
  <c r="G10" i="35"/>
  <c r="F10" i="35"/>
  <c r="E10" i="35"/>
  <c r="D10" i="35"/>
  <c r="G9" i="35"/>
  <c r="F9" i="35"/>
  <c r="E9" i="35"/>
  <c r="D9" i="35"/>
  <c r="G8" i="35"/>
  <c r="F8" i="35"/>
  <c r="E8" i="35"/>
  <c r="D8" i="35"/>
  <c r="G7" i="35"/>
  <c r="F7" i="35"/>
  <c r="E7" i="35"/>
  <c r="D7" i="35"/>
  <c r="G6" i="35"/>
  <c r="F6" i="35"/>
  <c r="E6" i="35"/>
  <c r="D6" i="35"/>
  <c r="G5" i="35"/>
  <c r="F5" i="35"/>
  <c r="E5" i="35"/>
  <c r="D5" i="35"/>
  <c r="G4" i="35"/>
  <c r="F4" i="35"/>
  <c r="E4" i="35"/>
  <c r="E1" i="35" s="1"/>
  <c r="D4" i="35"/>
  <c r="D1" i="35" s="1"/>
  <c r="G3" i="35"/>
  <c r="F3" i="35"/>
  <c r="E3" i="35"/>
  <c r="D3" i="35"/>
  <c r="G347" i="34"/>
  <c r="F347" i="34"/>
  <c r="E347" i="34"/>
  <c r="D347" i="34"/>
  <c r="G346" i="34"/>
  <c r="F346" i="34"/>
  <c r="E346" i="34"/>
  <c r="D346" i="34"/>
  <c r="G345" i="34"/>
  <c r="F345" i="34"/>
  <c r="E345" i="34"/>
  <c r="D345" i="34"/>
  <c r="G344" i="34"/>
  <c r="F344" i="34"/>
  <c r="E344" i="34"/>
  <c r="D344" i="34"/>
  <c r="G343" i="34"/>
  <c r="F343" i="34"/>
  <c r="E343" i="34"/>
  <c r="D343" i="34"/>
  <c r="G342" i="34"/>
  <c r="F342" i="34"/>
  <c r="E342" i="34"/>
  <c r="D342" i="34"/>
  <c r="G341" i="34"/>
  <c r="F341" i="34"/>
  <c r="E341" i="34"/>
  <c r="D341" i="34"/>
  <c r="G340" i="34"/>
  <c r="F340" i="34"/>
  <c r="E340" i="34"/>
  <c r="D340" i="34"/>
  <c r="G339" i="34"/>
  <c r="F339" i="34"/>
  <c r="E339" i="34"/>
  <c r="D339" i="34"/>
  <c r="G338" i="34"/>
  <c r="F338" i="34"/>
  <c r="E338" i="34"/>
  <c r="D338" i="34"/>
  <c r="G337" i="34"/>
  <c r="F337" i="34"/>
  <c r="E337" i="34"/>
  <c r="D337" i="34"/>
  <c r="G336" i="34"/>
  <c r="F336" i="34"/>
  <c r="E336" i="34"/>
  <c r="D336" i="34"/>
  <c r="G335" i="34"/>
  <c r="F335" i="34"/>
  <c r="E335" i="34"/>
  <c r="D335" i="34"/>
  <c r="G334" i="34"/>
  <c r="F334" i="34"/>
  <c r="E334" i="34"/>
  <c r="D334" i="34"/>
  <c r="G333" i="34"/>
  <c r="F333" i="34"/>
  <c r="E333" i="34"/>
  <c r="D333" i="34"/>
  <c r="G332" i="34"/>
  <c r="F332" i="34"/>
  <c r="E332" i="34"/>
  <c r="D332" i="34"/>
  <c r="G331" i="34"/>
  <c r="F331" i="34"/>
  <c r="E331" i="34"/>
  <c r="D331" i="34"/>
  <c r="G330" i="34"/>
  <c r="F330" i="34"/>
  <c r="E330" i="34"/>
  <c r="D330" i="34"/>
  <c r="G329" i="34"/>
  <c r="F329" i="34"/>
  <c r="E329" i="34"/>
  <c r="D329" i="34"/>
  <c r="G328" i="34"/>
  <c r="F328" i="34"/>
  <c r="E328" i="34"/>
  <c r="D328" i="34"/>
  <c r="G327" i="34"/>
  <c r="F327" i="34"/>
  <c r="E327" i="34"/>
  <c r="D327" i="34"/>
  <c r="G326" i="34"/>
  <c r="F326" i="34"/>
  <c r="E326" i="34"/>
  <c r="D326" i="34"/>
  <c r="G325" i="34"/>
  <c r="F325" i="34"/>
  <c r="E325" i="34"/>
  <c r="D325" i="34"/>
  <c r="G324" i="34"/>
  <c r="F324" i="34"/>
  <c r="E324" i="34"/>
  <c r="D324" i="34"/>
  <c r="G323" i="34"/>
  <c r="F323" i="34"/>
  <c r="E323" i="34"/>
  <c r="D323" i="34"/>
  <c r="G322" i="34"/>
  <c r="F322" i="34"/>
  <c r="E322" i="34"/>
  <c r="D322" i="34"/>
  <c r="G321" i="34"/>
  <c r="F321" i="34"/>
  <c r="E321" i="34"/>
  <c r="D321" i="34"/>
  <c r="G320" i="34"/>
  <c r="F320" i="34"/>
  <c r="E320" i="34"/>
  <c r="D320" i="34"/>
  <c r="G319" i="34"/>
  <c r="F319" i="34"/>
  <c r="E319" i="34"/>
  <c r="D319" i="34"/>
  <c r="G318" i="34"/>
  <c r="F318" i="34"/>
  <c r="E318" i="34"/>
  <c r="D318" i="34"/>
  <c r="G317" i="34"/>
  <c r="F317" i="34"/>
  <c r="E317" i="34"/>
  <c r="D317" i="34"/>
  <c r="G316" i="34"/>
  <c r="F316" i="34"/>
  <c r="E316" i="34"/>
  <c r="D316" i="34"/>
  <c r="G315" i="34"/>
  <c r="F315" i="34"/>
  <c r="E315" i="34"/>
  <c r="D315" i="34"/>
  <c r="G314" i="34"/>
  <c r="F314" i="34"/>
  <c r="E314" i="34"/>
  <c r="D314" i="34"/>
  <c r="G313" i="34"/>
  <c r="F313" i="34"/>
  <c r="E313" i="34"/>
  <c r="D313" i="34"/>
  <c r="G312" i="34"/>
  <c r="F312" i="34"/>
  <c r="E312" i="34"/>
  <c r="D312" i="34"/>
  <c r="G311" i="34"/>
  <c r="F311" i="34"/>
  <c r="E311" i="34"/>
  <c r="D311" i="34"/>
  <c r="G310" i="34"/>
  <c r="F310" i="34"/>
  <c r="E310" i="34"/>
  <c r="D310" i="34"/>
  <c r="G309" i="34"/>
  <c r="F309" i="34"/>
  <c r="E309" i="34"/>
  <c r="D309" i="34"/>
  <c r="G308" i="34"/>
  <c r="F308" i="34"/>
  <c r="E308" i="34"/>
  <c r="D308" i="34"/>
  <c r="G307" i="34"/>
  <c r="F307" i="34"/>
  <c r="E307" i="34"/>
  <c r="D307" i="34"/>
  <c r="G306" i="34"/>
  <c r="F306" i="34"/>
  <c r="E306" i="34"/>
  <c r="D306" i="34"/>
  <c r="G305" i="34"/>
  <c r="F305" i="34"/>
  <c r="E305" i="34"/>
  <c r="D305" i="34"/>
  <c r="G304" i="34"/>
  <c r="F304" i="34"/>
  <c r="E304" i="34"/>
  <c r="D304" i="34"/>
  <c r="G303" i="34"/>
  <c r="F303" i="34"/>
  <c r="E303" i="34"/>
  <c r="D303" i="34"/>
  <c r="G302" i="34"/>
  <c r="F302" i="34"/>
  <c r="E302" i="34"/>
  <c r="D302" i="34"/>
  <c r="G301" i="34"/>
  <c r="F301" i="34"/>
  <c r="E301" i="34"/>
  <c r="D301" i="34"/>
  <c r="G300" i="34"/>
  <c r="F300" i="34"/>
  <c r="E300" i="34"/>
  <c r="D300" i="34"/>
  <c r="G299" i="34"/>
  <c r="F299" i="34"/>
  <c r="E299" i="34"/>
  <c r="D299" i="34"/>
  <c r="G298" i="34"/>
  <c r="F298" i="34"/>
  <c r="E298" i="34"/>
  <c r="D298" i="34"/>
  <c r="G297" i="34"/>
  <c r="F297" i="34"/>
  <c r="E297" i="34"/>
  <c r="D297" i="34"/>
  <c r="G296" i="34"/>
  <c r="F296" i="34"/>
  <c r="E296" i="34"/>
  <c r="D296" i="34"/>
  <c r="G295" i="34"/>
  <c r="F295" i="34"/>
  <c r="E295" i="34"/>
  <c r="D295" i="34"/>
  <c r="G294" i="34"/>
  <c r="F294" i="34"/>
  <c r="E294" i="34"/>
  <c r="D294" i="34"/>
  <c r="G293" i="34"/>
  <c r="F293" i="34"/>
  <c r="E293" i="34"/>
  <c r="D293" i="34"/>
  <c r="G292" i="34"/>
  <c r="F292" i="34"/>
  <c r="E292" i="34"/>
  <c r="D292" i="34"/>
  <c r="G291" i="34"/>
  <c r="F291" i="34"/>
  <c r="E291" i="34"/>
  <c r="D291" i="34"/>
  <c r="G290" i="34"/>
  <c r="F290" i="34"/>
  <c r="E290" i="34"/>
  <c r="D290" i="34"/>
  <c r="G289" i="34"/>
  <c r="F289" i="34"/>
  <c r="E289" i="34"/>
  <c r="D289" i="34"/>
  <c r="G288" i="34"/>
  <c r="F288" i="34"/>
  <c r="E288" i="34"/>
  <c r="D288" i="34"/>
  <c r="G287" i="34"/>
  <c r="F287" i="34"/>
  <c r="E287" i="34"/>
  <c r="D287" i="34"/>
  <c r="G286" i="34"/>
  <c r="F286" i="34"/>
  <c r="E286" i="34"/>
  <c r="D286" i="34"/>
  <c r="G285" i="34"/>
  <c r="F285" i="34"/>
  <c r="E285" i="34"/>
  <c r="D285" i="34"/>
  <c r="G284" i="34"/>
  <c r="F284" i="34"/>
  <c r="E284" i="34"/>
  <c r="D284" i="34"/>
  <c r="G283" i="34"/>
  <c r="F283" i="34"/>
  <c r="E283" i="34"/>
  <c r="D283" i="34"/>
  <c r="G282" i="34"/>
  <c r="F282" i="34"/>
  <c r="E282" i="34"/>
  <c r="D282" i="34"/>
  <c r="G281" i="34"/>
  <c r="F281" i="34"/>
  <c r="E281" i="34"/>
  <c r="D281" i="34"/>
  <c r="G280" i="34"/>
  <c r="F280" i="34"/>
  <c r="E280" i="34"/>
  <c r="D280" i="34"/>
  <c r="G279" i="34"/>
  <c r="F279" i="34"/>
  <c r="E279" i="34"/>
  <c r="D279" i="34"/>
  <c r="G278" i="34"/>
  <c r="F278" i="34"/>
  <c r="E278" i="34"/>
  <c r="D278" i="34"/>
  <c r="G277" i="34"/>
  <c r="F277" i="34"/>
  <c r="E277" i="34"/>
  <c r="D277" i="34"/>
  <c r="G276" i="34"/>
  <c r="F276" i="34"/>
  <c r="E276" i="34"/>
  <c r="D276" i="34"/>
  <c r="G275" i="34"/>
  <c r="F275" i="34"/>
  <c r="E275" i="34"/>
  <c r="D275" i="34"/>
  <c r="G274" i="34"/>
  <c r="F274" i="34"/>
  <c r="E274" i="34"/>
  <c r="D274" i="34"/>
  <c r="G273" i="34"/>
  <c r="F273" i="34"/>
  <c r="E273" i="34"/>
  <c r="D273" i="34"/>
  <c r="G272" i="34"/>
  <c r="F272" i="34"/>
  <c r="E272" i="34"/>
  <c r="D272" i="34"/>
  <c r="G271" i="34"/>
  <c r="F271" i="34"/>
  <c r="E271" i="34"/>
  <c r="D271" i="34"/>
  <c r="G270" i="34"/>
  <c r="F270" i="34"/>
  <c r="E270" i="34"/>
  <c r="D270" i="34"/>
  <c r="G269" i="34"/>
  <c r="F269" i="34"/>
  <c r="E269" i="34"/>
  <c r="D269" i="34"/>
  <c r="G268" i="34"/>
  <c r="F268" i="34"/>
  <c r="E268" i="34"/>
  <c r="D268" i="34"/>
  <c r="G267" i="34"/>
  <c r="F267" i="34"/>
  <c r="E267" i="34"/>
  <c r="D267" i="34"/>
  <c r="G266" i="34"/>
  <c r="F266" i="34"/>
  <c r="E266" i="34"/>
  <c r="D266" i="34"/>
  <c r="G265" i="34"/>
  <c r="F265" i="34"/>
  <c r="E265" i="34"/>
  <c r="D265" i="34"/>
  <c r="G264" i="34"/>
  <c r="F264" i="34"/>
  <c r="E264" i="34"/>
  <c r="D264" i="34"/>
  <c r="G263" i="34"/>
  <c r="F263" i="34"/>
  <c r="E263" i="34"/>
  <c r="D263" i="34"/>
  <c r="G262" i="34"/>
  <c r="F262" i="34"/>
  <c r="E262" i="34"/>
  <c r="D262" i="34"/>
  <c r="G261" i="34"/>
  <c r="F261" i="34"/>
  <c r="E261" i="34"/>
  <c r="D261" i="34"/>
  <c r="G260" i="34"/>
  <c r="F260" i="34"/>
  <c r="E260" i="34"/>
  <c r="D260" i="34"/>
  <c r="G259" i="34"/>
  <c r="F259" i="34"/>
  <c r="E259" i="34"/>
  <c r="D259" i="34"/>
  <c r="G258" i="34"/>
  <c r="F258" i="34"/>
  <c r="E258" i="34"/>
  <c r="D258" i="34"/>
  <c r="G257" i="34"/>
  <c r="F257" i="34"/>
  <c r="E257" i="34"/>
  <c r="D257" i="34"/>
  <c r="G256" i="34"/>
  <c r="F256" i="34"/>
  <c r="E256" i="34"/>
  <c r="D256" i="34"/>
  <c r="G255" i="34"/>
  <c r="F255" i="34"/>
  <c r="E255" i="34"/>
  <c r="D255" i="34"/>
  <c r="G254" i="34"/>
  <c r="F254" i="34"/>
  <c r="E254" i="34"/>
  <c r="D254" i="34"/>
  <c r="G253" i="34"/>
  <c r="F253" i="34"/>
  <c r="E253" i="34"/>
  <c r="D253" i="34"/>
  <c r="G252" i="34"/>
  <c r="F252" i="34"/>
  <c r="E252" i="34"/>
  <c r="D252" i="34"/>
  <c r="G251" i="34"/>
  <c r="F251" i="34"/>
  <c r="E251" i="34"/>
  <c r="D251" i="34"/>
  <c r="G250" i="34"/>
  <c r="F250" i="34"/>
  <c r="E250" i="34"/>
  <c r="D250" i="34"/>
  <c r="G249" i="34"/>
  <c r="F249" i="34"/>
  <c r="E249" i="34"/>
  <c r="D249" i="34"/>
  <c r="G248" i="34"/>
  <c r="F248" i="34"/>
  <c r="E248" i="34"/>
  <c r="D248" i="34"/>
  <c r="G247" i="34"/>
  <c r="F247" i="34"/>
  <c r="E247" i="34"/>
  <c r="D247" i="34"/>
  <c r="G246" i="34"/>
  <c r="F246" i="34"/>
  <c r="E246" i="34"/>
  <c r="D246" i="34"/>
  <c r="G245" i="34"/>
  <c r="F245" i="34"/>
  <c r="E245" i="34"/>
  <c r="D245" i="34"/>
  <c r="G244" i="34"/>
  <c r="F244" i="34"/>
  <c r="E244" i="34"/>
  <c r="D244" i="34"/>
  <c r="G243" i="34"/>
  <c r="F243" i="34"/>
  <c r="E243" i="34"/>
  <c r="D243" i="34"/>
  <c r="G242" i="34"/>
  <c r="F242" i="34"/>
  <c r="E242" i="34"/>
  <c r="D242" i="34"/>
  <c r="G241" i="34"/>
  <c r="F241" i="34"/>
  <c r="E241" i="34"/>
  <c r="D241" i="34"/>
  <c r="G240" i="34"/>
  <c r="F240" i="34"/>
  <c r="E240" i="34"/>
  <c r="D240" i="34"/>
  <c r="G239" i="34"/>
  <c r="F239" i="34"/>
  <c r="E239" i="34"/>
  <c r="D239" i="34"/>
  <c r="G238" i="34"/>
  <c r="F238" i="34"/>
  <c r="E238" i="34"/>
  <c r="D238" i="34"/>
  <c r="G237" i="34"/>
  <c r="F237" i="34"/>
  <c r="E237" i="34"/>
  <c r="D237" i="34"/>
  <c r="G236" i="34"/>
  <c r="F236" i="34"/>
  <c r="E236" i="34"/>
  <c r="D236" i="34"/>
  <c r="G235" i="34"/>
  <c r="F235" i="34"/>
  <c r="E235" i="34"/>
  <c r="D235" i="34"/>
  <c r="G234" i="34"/>
  <c r="F234" i="34"/>
  <c r="E234" i="34"/>
  <c r="D234" i="34"/>
  <c r="G233" i="34"/>
  <c r="F233" i="34"/>
  <c r="E233" i="34"/>
  <c r="D233" i="34"/>
  <c r="G232" i="34"/>
  <c r="F232" i="34"/>
  <c r="E232" i="34"/>
  <c r="D232" i="34"/>
  <c r="G231" i="34"/>
  <c r="F231" i="34"/>
  <c r="E231" i="34"/>
  <c r="D231" i="34"/>
  <c r="G230" i="34"/>
  <c r="F230" i="34"/>
  <c r="E230" i="34"/>
  <c r="D230" i="34"/>
  <c r="G229" i="34"/>
  <c r="F229" i="34"/>
  <c r="E229" i="34"/>
  <c r="D229" i="34"/>
  <c r="G228" i="34"/>
  <c r="F228" i="34"/>
  <c r="E228" i="34"/>
  <c r="D228" i="34"/>
  <c r="G227" i="34"/>
  <c r="F227" i="34"/>
  <c r="E227" i="34"/>
  <c r="D227" i="34"/>
  <c r="G226" i="34"/>
  <c r="F226" i="34"/>
  <c r="E226" i="34"/>
  <c r="D226" i="34"/>
  <c r="G225" i="34"/>
  <c r="F225" i="34"/>
  <c r="E225" i="34"/>
  <c r="D225" i="34"/>
  <c r="G224" i="34"/>
  <c r="F224" i="34"/>
  <c r="E224" i="34"/>
  <c r="D224" i="34"/>
  <c r="G223" i="34"/>
  <c r="F223" i="34"/>
  <c r="E223" i="34"/>
  <c r="D223" i="34"/>
  <c r="G222" i="34"/>
  <c r="F222" i="34"/>
  <c r="E222" i="34"/>
  <c r="D222" i="34"/>
  <c r="G221" i="34"/>
  <c r="F221" i="34"/>
  <c r="E221" i="34"/>
  <c r="D221" i="34"/>
  <c r="G220" i="34"/>
  <c r="F220" i="34"/>
  <c r="E220" i="34"/>
  <c r="D220" i="34"/>
  <c r="G219" i="34"/>
  <c r="F219" i="34"/>
  <c r="E219" i="34"/>
  <c r="D219" i="34"/>
  <c r="G218" i="34"/>
  <c r="F218" i="34"/>
  <c r="E218" i="34"/>
  <c r="D218" i="34"/>
  <c r="G217" i="34"/>
  <c r="F217" i="34"/>
  <c r="E217" i="34"/>
  <c r="D217" i="34"/>
  <c r="G216" i="34"/>
  <c r="F216" i="34"/>
  <c r="E216" i="34"/>
  <c r="D216" i="34"/>
  <c r="G215" i="34"/>
  <c r="F215" i="34"/>
  <c r="E215" i="34"/>
  <c r="D215" i="34"/>
  <c r="G214" i="34"/>
  <c r="F214" i="34"/>
  <c r="E214" i="34"/>
  <c r="D214" i="34"/>
  <c r="G213" i="34"/>
  <c r="F213" i="34"/>
  <c r="E213" i="34"/>
  <c r="D213" i="34"/>
  <c r="G212" i="34"/>
  <c r="F212" i="34"/>
  <c r="E212" i="34"/>
  <c r="D212" i="34"/>
  <c r="G211" i="34"/>
  <c r="F211" i="34"/>
  <c r="E211" i="34"/>
  <c r="D211" i="34"/>
  <c r="G210" i="34"/>
  <c r="F210" i="34"/>
  <c r="E210" i="34"/>
  <c r="D210" i="34"/>
  <c r="G209" i="34"/>
  <c r="F209" i="34"/>
  <c r="E209" i="34"/>
  <c r="D209" i="34"/>
  <c r="G208" i="34"/>
  <c r="F208" i="34"/>
  <c r="E208" i="34"/>
  <c r="D208" i="34"/>
  <c r="G207" i="34"/>
  <c r="F207" i="34"/>
  <c r="E207" i="34"/>
  <c r="D207" i="34"/>
  <c r="G206" i="34"/>
  <c r="F206" i="34"/>
  <c r="E206" i="34"/>
  <c r="D206" i="34"/>
  <c r="G205" i="34"/>
  <c r="F205" i="34"/>
  <c r="E205" i="34"/>
  <c r="D205" i="34"/>
  <c r="G204" i="34"/>
  <c r="F204" i="34"/>
  <c r="E204" i="34"/>
  <c r="D204" i="34"/>
  <c r="G203" i="34"/>
  <c r="F203" i="34"/>
  <c r="E203" i="34"/>
  <c r="D203" i="34"/>
  <c r="G202" i="34"/>
  <c r="F202" i="34"/>
  <c r="E202" i="34"/>
  <c r="D202" i="34"/>
  <c r="G201" i="34"/>
  <c r="F201" i="34"/>
  <c r="E201" i="34"/>
  <c r="D201" i="34"/>
  <c r="G200" i="34"/>
  <c r="F200" i="34"/>
  <c r="E200" i="34"/>
  <c r="D200" i="34"/>
  <c r="G199" i="34"/>
  <c r="F199" i="34"/>
  <c r="E199" i="34"/>
  <c r="D199" i="34"/>
  <c r="G198" i="34"/>
  <c r="F198" i="34"/>
  <c r="E198" i="34"/>
  <c r="D198" i="34"/>
  <c r="G197" i="34"/>
  <c r="F197" i="34"/>
  <c r="E197" i="34"/>
  <c r="D197" i="34"/>
  <c r="G196" i="34"/>
  <c r="F196" i="34"/>
  <c r="E196" i="34"/>
  <c r="D196" i="34"/>
  <c r="G195" i="34"/>
  <c r="F195" i="34"/>
  <c r="E195" i="34"/>
  <c r="D195" i="34"/>
  <c r="G194" i="34"/>
  <c r="F194" i="34"/>
  <c r="E194" i="34"/>
  <c r="D194" i="34"/>
  <c r="G193" i="34"/>
  <c r="F193" i="34"/>
  <c r="E193" i="34"/>
  <c r="D193" i="34"/>
  <c r="G192" i="34"/>
  <c r="F192" i="34"/>
  <c r="E192" i="34"/>
  <c r="D192" i="34"/>
  <c r="G191" i="34"/>
  <c r="F191" i="34"/>
  <c r="E191" i="34"/>
  <c r="D191" i="34"/>
  <c r="G190" i="34"/>
  <c r="F190" i="34"/>
  <c r="E190" i="34"/>
  <c r="D190" i="34"/>
  <c r="G189" i="34"/>
  <c r="F189" i="34"/>
  <c r="E189" i="34"/>
  <c r="D189" i="34"/>
  <c r="G188" i="34"/>
  <c r="F188" i="34"/>
  <c r="E188" i="34"/>
  <c r="D188" i="34"/>
  <c r="G187" i="34"/>
  <c r="F187" i="34"/>
  <c r="E187" i="34"/>
  <c r="D187" i="34"/>
  <c r="G186" i="34"/>
  <c r="F186" i="34"/>
  <c r="E186" i="34"/>
  <c r="D186" i="34"/>
  <c r="G185" i="34"/>
  <c r="F185" i="34"/>
  <c r="E185" i="34"/>
  <c r="D185" i="34"/>
  <c r="G184" i="34"/>
  <c r="F184" i="34"/>
  <c r="E184" i="34"/>
  <c r="D184" i="34"/>
  <c r="G183" i="34"/>
  <c r="F183" i="34"/>
  <c r="E183" i="34"/>
  <c r="D183" i="34"/>
  <c r="G182" i="34"/>
  <c r="F182" i="34"/>
  <c r="E182" i="34"/>
  <c r="D182" i="34"/>
  <c r="G181" i="34"/>
  <c r="F181" i="34"/>
  <c r="E181" i="34"/>
  <c r="D181" i="34"/>
  <c r="G180" i="34"/>
  <c r="F180" i="34"/>
  <c r="E180" i="34"/>
  <c r="D180" i="34"/>
  <c r="G179" i="34"/>
  <c r="F179" i="34"/>
  <c r="E179" i="34"/>
  <c r="D179" i="34"/>
  <c r="G178" i="34"/>
  <c r="F178" i="34"/>
  <c r="E178" i="34"/>
  <c r="D178" i="34"/>
  <c r="G177" i="34"/>
  <c r="F177" i="34"/>
  <c r="E177" i="34"/>
  <c r="D177" i="34"/>
  <c r="G176" i="34"/>
  <c r="F176" i="34"/>
  <c r="E176" i="34"/>
  <c r="D176" i="34"/>
  <c r="G175" i="34"/>
  <c r="F175" i="34"/>
  <c r="E175" i="34"/>
  <c r="D175" i="34"/>
  <c r="G174" i="34"/>
  <c r="F174" i="34"/>
  <c r="E174" i="34"/>
  <c r="D174" i="34"/>
  <c r="G173" i="34"/>
  <c r="F173" i="34"/>
  <c r="E173" i="34"/>
  <c r="D173" i="34"/>
  <c r="G172" i="34"/>
  <c r="F172" i="34"/>
  <c r="E172" i="34"/>
  <c r="D172" i="34"/>
  <c r="G171" i="34"/>
  <c r="F171" i="34"/>
  <c r="E171" i="34"/>
  <c r="D171" i="34"/>
  <c r="G170" i="34"/>
  <c r="F170" i="34"/>
  <c r="E170" i="34"/>
  <c r="D170" i="34"/>
  <c r="G169" i="34"/>
  <c r="F169" i="34"/>
  <c r="E169" i="34"/>
  <c r="D169" i="34"/>
  <c r="G168" i="34"/>
  <c r="F168" i="34"/>
  <c r="E168" i="34"/>
  <c r="D168" i="34"/>
  <c r="G167" i="34"/>
  <c r="F167" i="34"/>
  <c r="E167" i="34"/>
  <c r="D167" i="34"/>
  <c r="G166" i="34"/>
  <c r="F166" i="34"/>
  <c r="E166" i="34"/>
  <c r="D166" i="34"/>
  <c r="G165" i="34"/>
  <c r="F165" i="34"/>
  <c r="E165" i="34"/>
  <c r="D165" i="34"/>
  <c r="G164" i="34"/>
  <c r="F164" i="34"/>
  <c r="E164" i="34"/>
  <c r="D164" i="34"/>
  <c r="G163" i="34"/>
  <c r="F163" i="34"/>
  <c r="E163" i="34"/>
  <c r="D163" i="34"/>
  <c r="G162" i="34"/>
  <c r="F162" i="34"/>
  <c r="E162" i="34"/>
  <c r="D162" i="34"/>
  <c r="G161" i="34"/>
  <c r="F161" i="34"/>
  <c r="E161" i="34"/>
  <c r="D161" i="34"/>
  <c r="G160" i="34"/>
  <c r="F160" i="34"/>
  <c r="E160" i="34"/>
  <c r="D160" i="34"/>
  <c r="G159" i="34"/>
  <c r="F159" i="34"/>
  <c r="E159" i="34"/>
  <c r="D159" i="34"/>
  <c r="G158" i="34"/>
  <c r="F158" i="34"/>
  <c r="E158" i="34"/>
  <c r="D158" i="34"/>
  <c r="G157" i="34"/>
  <c r="F157" i="34"/>
  <c r="E157" i="34"/>
  <c r="D157" i="34"/>
  <c r="G156" i="34"/>
  <c r="F156" i="34"/>
  <c r="E156" i="34"/>
  <c r="D156" i="34"/>
  <c r="G155" i="34"/>
  <c r="F155" i="34"/>
  <c r="E155" i="34"/>
  <c r="D155" i="34"/>
  <c r="G154" i="34"/>
  <c r="F154" i="34"/>
  <c r="E154" i="34"/>
  <c r="D154" i="34"/>
  <c r="G153" i="34"/>
  <c r="F153" i="34"/>
  <c r="E153" i="34"/>
  <c r="D153" i="34"/>
  <c r="G152" i="34"/>
  <c r="F152" i="34"/>
  <c r="E152" i="34"/>
  <c r="D152" i="34"/>
  <c r="G151" i="34"/>
  <c r="F151" i="34"/>
  <c r="E151" i="34"/>
  <c r="D151" i="34"/>
  <c r="G150" i="34"/>
  <c r="F150" i="34"/>
  <c r="E150" i="34"/>
  <c r="D150" i="34"/>
  <c r="G149" i="34"/>
  <c r="F149" i="34"/>
  <c r="E149" i="34"/>
  <c r="D149" i="34"/>
  <c r="G148" i="34"/>
  <c r="F148" i="34"/>
  <c r="E148" i="34"/>
  <c r="D148" i="34"/>
  <c r="G147" i="34"/>
  <c r="F147" i="34"/>
  <c r="E147" i="34"/>
  <c r="D147" i="34"/>
  <c r="G146" i="34"/>
  <c r="F146" i="34"/>
  <c r="E146" i="34"/>
  <c r="D146" i="34"/>
  <c r="G145" i="34"/>
  <c r="F145" i="34"/>
  <c r="E145" i="34"/>
  <c r="D145" i="34"/>
  <c r="G144" i="34"/>
  <c r="F144" i="34"/>
  <c r="E144" i="34"/>
  <c r="D144" i="34"/>
  <c r="G143" i="34"/>
  <c r="F143" i="34"/>
  <c r="E143" i="34"/>
  <c r="D143" i="34"/>
  <c r="G142" i="34"/>
  <c r="F142" i="34"/>
  <c r="E142" i="34"/>
  <c r="D142" i="34"/>
  <c r="G141" i="34"/>
  <c r="F141" i="34"/>
  <c r="E141" i="34"/>
  <c r="D141" i="34"/>
  <c r="G140" i="34"/>
  <c r="F140" i="34"/>
  <c r="E140" i="34"/>
  <c r="D140" i="34"/>
  <c r="G139" i="34"/>
  <c r="F139" i="34"/>
  <c r="E139" i="34"/>
  <c r="D139" i="34"/>
  <c r="G138" i="34"/>
  <c r="F138" i="34"/>
  <c r="E138" i="34"/>
  <c r="D138" i="34"/>
  <c r="G137" i="34"/>
  <c r="F137" i="34"/>
  <c r="E137" i="34"/>
  <c r="D137" i="34"/>
  <c r="G136" i="34"/>
  <c r="F136" i="34"/>
  <c r="E136" i="34"/>
  <c r="D136" i="34"/>
  <c r="G135" i="34"/>
  <c r="F135" i="34"/>
  <c r="E135" i="34"/>
  <c r="D135" i="34"/>
  <c r="G134" i="34"/>
  <c r="F134" i="34"/>
  <c r="E134" i="34"/>
  <c r="D134" i="34"/>
  <c r="G133" i="34"/>
  <c r="F133" i="34"/>
  <c r="E133" i="34"/>
  <c r="D133" i="34"/>
  <c r="G132" i="34"/>
  <c r="F132" i="34"/>
  <c r="E132" i="34"/>
  <c r="D132" i="34"/>
  <c r="G131" i="34"/>
  <c r="F131" i="34"/>
  <c r="E131" i="34"/>
  <c r="D131" i="34"/>
  <c r="G130" i="34"/>
  <c r="F130" i="34"/>
  <c r="E130" i="34"/>
  <c r="D130" i="34"/>
  <c r="G129" i="34"/>
  <c r="F129" i="34"/>
  <c r="E129" i="34"/>
  <c r="D129" i="34"/>
  <c r="G128" i="34"/>
  <c r="F128" i="34"/>
  <c r="E128" i="34"/>
  <c r="D128" i="34"/>
  <c r="G127" i="34"/>
  <c r="F127" i="34"/>
  <c r="E127" i="34"/>
  <c r="D127" i="34"/>
  <c r="G126" i="34"/>
  <c r="F126" i="34"/>
  <c r="E126" i="34"/>
  <c r="D126" i="34"/>
  <c r="G125" i="34"/>
  <c r="F125" i="34"/>
  <c r="E125" i="34"/>
  <c r="D125" i="34"/>
  <c r="G124" i="34"/>
  <c r="F124" i="34"/>
  <c r="E124" i="34"/>
  <c r="D124" i="34"/>
  <c r="G123" i="34"/>
  <c r="F123" i="34"/>
  <c r="E123" i="34"/>
  <c r="D123" i="34"/>
  <c r="G122" i="34"/>
  <c r="F122" i="34"/>
  <c r="E122" i="34"/>
  <c r="D122" i="34"/>
  <c r="G121" i="34"/>
  <c r="F121" i="34"/>
  <c r="E121" i="34"/>
  <c r="D121" i="34"/>
  <c r="G120" i="34"/>
  <c r="F120" i="34"/>
  <c r="E120" i="34"/>
  <c r="D120" i="34"/>
  <c r="G119" i="34"/>
  <c r="F119" i="34"/>
  <c r="E119" i="34"/>
  <c r="D119" i="34"/>
  <c r="G118" i="34"/>
  <c r="F118" i="34"/>
  <c r="E118" i="34"/>
  <c r="D118" i="34"/>
  <c r="G117" i="34"/>
  <c r="F117" i="34"/>
  <c r="E117" i="34"/>
  <c r="D117" i="34"/>
  <c r="G116" i="34"/>
  <c r="F116" i="34"/>
  <c r="E116" i="34"/>
  <c r="D116" i="34"/>
  <c r="G115" i="34"/>
  <c r="F115" i="34"/>
  <c r="E115" i="34"/>
  <c r="D115" i="34"/>
  <c r="G114" i="34"/>
  <c r="F114" i="34"/>
  <c r="E114" i="34"/>
  <c r="D114" i="34"/>
  <c r="G113" i="34"/>
  <c r="F113" i="34"/>
  <c r="E113" i="34"/>
  <c r="D113" i="34"/>
  <c r="G112" i="34"/>
  <c r="F112" i="34"/>
  <c r="E112" i="34"/>
  <c r="D112" i="34"/>
  <c r="G111" i="34"/>
  <c r="F111" i="34"/>
  <c r="E111" i="34"/>
  <c r="D111" i="34"/>
  <c r="G110" i="34"/>
  <c r="F110" i="34"/>
  <c r="E110" i="34"/>
  <c r="D110" i="34"/>
  <c r="G109" i="34"/>
  <c r="F109" i="34"/>
  <c r="E109" i="34"/>
  <c r="D109" i="34"/>
  <c r="G108" i="34"/>
  <c r="F108" i="34"/>
  <c r="E108" i="34"/>
  <c r="D108" i="34"/>
  <c r="G107" i="34"/>
  <c r="F107" i="34"/>
  <c r="E107" i="34"/>
  <c r="D107" i="34"/>
  <c r="G106" i="34"/>
  <c r="F106" i="34"/>
  <c r="E106" i="34"/>
  <c r="D106" i="34"/>
  <c r="G105" i="34"/>
  <c r="F105" i="34"/>
  <c r="E105" i="34"/>
  <c r="D105" i="34"/>
  <c r="G104" i="34"/>
  <c r="F104" i="34"/>
  <c r="E104" i="34"/>
  <c r="D104" i="34"/>
  <c r="G103" i="34"/>
  <c r="F103" i="34"/>
  <c r="E103" i="34"/>
  <c r="D103" i="34"/>
  <c r="G102" i="34"/>
  <c r="F102" i="34"/>
  <c r="E102" i="34"/>
  <c r="D102" i="34"/>
  <c r="G101" i="34"/>
  <c r="F101" i="34"/>
  <c r="E101" i="34"/>
  <c r="D101" i="34"/>
  <c r="G100" i="34"/>
  <c r="F100" i="34"/>
  <c r="E100" i="34"/>
  <c r="D100" i="34"/>
  <c r="G99" i="34"/>
  <c r="F99" i="34"/>
  <c r="E99" i="34"/>
  <c r="D99" i="34"/>
  <c r="G98" i="34"/>
  <c r="F98" i="34"/>
  <c r="E98" i="34"/>
  <c r="D98" i="34"/>
  <c r="G97" i="34"/>
  <c r="F97" i="34"/>
  <c r="E97" i="34"/>
  <c r="D97" i="34"/>
  <c r="G96" i="34"/>
  <c r="F96" i="34"/>
  <c r="E96" i="34"/>
  <c r="D96" i="34"/>
  <c r="G95" i="34"/>
  <c r="F95" i="34"/>
  <c r="E95" i="34"/>
  <c r="D95" i="34"/>
  <c r="G94" i="34"/>
  <c r="F94" i="34"/>
  <c r="E94" i="34"/>
  <c r="D94" i="34"/>
  <c r="G93" i="34"/>
  <c r="F93" i="34"/>
  <c r="E93" i="34"/>
  <c r="D93" i="34"/>
  <c r="G92" i="34"/>
  <c r="F92" i="34"/>
  <c r="E92" i="34"/>
  <c r="D92" i="34"/>
  <c r="G91" i="34"/>
  <c r="F91" i="34"/>
  <c r="E91" i="34"/>
  <c r="D91" i="34"/>
  <c r="G90" i="34"/>
  <c r="F90" i="34"/>
  <c r="E90" i="34"/>
  <c r="D90" i="34"/>
  <c r="G89" i="34"/>
  <c r="F89" i="34"/>
  <c r="E89" i="34"/>
  <c r="D89" i="34"/>
  <c r="G88" i="34"/>
  <c r="F88" i="34"/>
  <c r="E88" i="34"/>
  <c r="D88" i="34"/>
  <c r="G87" i="34"/>
  <c r="F87" i="34"/>
  <c r="E87" i="34"/>
  <c r="D87" i="34"/>
  <c r="G86" i="34"/>
  <c r="F86" i="34"/>
  <c r="E86" i="34"/>
  <c r="D86" i="34"/>
  <c r="G85" i="34"/>
  <c r="F85" i="34"/>
  <c r="E85" i="34"/>
  <c r="D85" i="34"/>
  <c r="G84" i="34"/>
  <c r="F84" i="34"/>
  <c r="E84" i="34"/>
  <c r="D84" i="34"/>
  <c r="G83" i="34"/>
  <c r="F83" i="34"/>
  <c r="E83" i="34"/>
  <c r="D83" i="34"/>
  <c r="G82" i="34"/>
  <c r="F82" i="34"/>
  <c r="E82" i="34"/>
  <c r="D82" i="34"/>
  <c r="G81" i="34"/>
  <c r="F81" i="34"/>
  <c r="E81" i="34"/>
  <c r="D81" i="34"/>
  <c r="G80" i="34"/>
  <c r="F80" i="34"/>
  <c r="E80" i="34"/>
  <c r="D80" i="34"/>
  <c r="G79" i="34"/>
  <c r="F79" i="34"/>
  <c r="E79" i="34"/>
  <c r="D79" i="34"/>
  <c r="G78" i="34"/>
  <c r="F78" i="34"/>
  <c r="E78" i="34"/>
  <c r="D78" i="34"/>
  <c r="G77" i="34"/>
  <c r="F77" i="34"/>
  <c r="E77" i="34"/>
  <c r="D77" i="34"/>
  <c r="G76" i="34"/>
  <c r="F76" i="34"/>
  <c r="E76" i="34"/>
  <c r="D76" i="34"/>
  <c r="G75" i="34"/>
  <c r="F75" i="34"/>
  <c r="E75" i="34"/>
  <c r="D75" i="34"/>
  <c r="G74" i="34"/>
  <c r="F74" i="34"/>
  <c r="E74" i="34"/>
  <c r="D74" i="34"/>
  <c r="G73" i="34"/>
  <c r="F73" i="34"/>
  <c r="E73" i="34"/>
  <c r="D73" i="34"/>
  <c r="G72" i="34"/>
  <c r="F72" i="34"/>
  <c r="E72" i="34"/>
  <c r="D72" i="34"/>
  <c r="G71" i="34"/>
  <c r="F71" i="34"/>
  <c r="E71" i="34"/>
  <c r="D71" i="34"/>
  <c r="G70" i="34"/>
  <c r="F70" i="34"/>
  <c r="E70" i="34"/>
  <c r="D70" i="34"/>
  <c r="G69" i="34"/>
  <c r="F69" i="34"/>
  <c r="E69" i="34"/>
  <c r="D69" i="34"/>
  <c r="G68" i="34"/>
  <c r="F68" i="34"/>
  <c r="E68" i="34"/>
  <c r="D68" i="34"/>
  <c r="G67" i="34"/>
  <c r="F67" i="34"/>
  <c r="E67" i="34"/>
  <c r="D67" i="34"/>
  <c r="G66" i="34"/>
  <c r="F66" i="34"/>
  <c r="E66" i="34"/>
  <c r="D66" i="34"/>
  <c r="G65" i="34"/>
  <c r="F65" i="34"/>
  <c r="E65" i="34"/>
  <c r="D65" i="34"/>
  <c r="G64" i="34"/>
  <c r="F64" i="34"/>
  <c r="E64" i="34"/>
  <c r="D64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G33" i="34"/>
  <c r="F33" i="34"/>
  <c r="E33" i="34"/>
  <c r="D33" i="34"/>
  <c r="G32" i="34"/>
  <c r="F32" i="34"/>
  <c r="E32" i="34"/>
  <c r="D32" i="34"/>
  <c r="G31" i="34"/>
  <c r="F31" i="34"/>
  <c r="E31" i="34"/>
  <c r="D31" i="34"/>
  <c r="G30" i="34"/>
  <c r="F30" i="34"/>
  <c r="E30" i="34"/>
  <c r="D30" i="34"/>
  <c r="G29" i="34"/>
  <c r="F29" i="34"/>
  <c r="E29" i="34"/>
  <c r="D29" i="34"/>
  <c r="G28" i="34"/>
  <c r="F28" i="34"/>
  <c r="E28" i="34"/>
  <c r="D28" i="34"/>
  <c r="G27" i="34"/>
  <c r="F27" i="34"/>
  <c r="E27" i="34"/>
  <c r="D27" i="34"/>
  <c r="G26" i="34"/>
  <c r="F26" i="34"/>
  <c r="E26" i="34"/>
  <c r="D26" i="34"/>
  <c r="G25" i="34"/>
  <c r="F25" i="34"/>
  <c r="E25" i="34"/>
  <c r="D25" i="34"/>
  <c r="G24" i="34"/>
  <c r="F24" i="34"/>
  <c r="E24" i="34"/>
  <c r="D24" i="34"/>
  <c r="G23" i="34"/>
  <c r="F23" i="34"/>
  <c r="E23" i="34"/>
  <c r="D23" i="34"/>
  <c r="G22" i="34"/>
  <c r="F22" i="34"/>
  <c r="E22" i="34"/>
  <c r="D22" i="34"/>
  <c r="G21" i="34"/>
  <c r="F21" i="34"/>
  <c r="E21" i="34"/>
  <c r="D21" i="34"/>
  <c r="G20" i="34"/>
  <c r="F20" i="34"/>
  <c r="E20" i="34"/>
  <c r="D20" i="34"/>
  <c r="G19" i="34"/>
  <c r="F19" i="34"/>
  <c r="E19" i="34"/>
  <c r="D19" i="34"/>
  <c r="G18" i="34"/>
  <c r="F18" i="34"/>
  <c r="E18" i="34"/>
  <c r="D18" i="34"/>
  <c r="G17" i="34"/>
  <c r="F17" i="34"/>
  <c r="E17" i="34"/>
  <c r="D17" i="34"/>
  <c r="G16" i="34"/>
  <c r="F16" i="34"/>
  <c r="E16" i="34"/>
  <c r="D16" i="34"/>
  <c r="G15" i="34"/>
  <c r="F15" i="34"/>
  <c r="E15" i="34"/>
  <c r="D15" i="34"/>
  <c r="G14" i="34"/>
  <c r="F14" i="34"/>
  <c r="E14" i="34"/>
  <c r="D14" i="34"/>
  <c r="G13" i="34"/>
  <c r="F13" i="34"/>
  <c r="E13" i="34"/>
  <c r="D13" i="34"/>
  <c r="G12" i="34"/>
  <c r="F12" i="34"/>
  <c r="E12" i="34"/>
  <c r="D12" i="34"/>
  <c r="G11" i="34"/>
  <c r="F11" i="34"/>
  <c r="E11" i="34"/>
  <c r="D11" i="34"/>
  <c r="G10" i="34"/>
  <c r="F10" i="34"/>
  <c r="E10" i="34"/>
  <c r="D10" i="34"/>
  <c r="G9" i="34"/>
  <c r="F9" i="34"/>
  <c r="E9" i="34"/>
  <c r="D9" i="34"/>
  <c r="G8" i="34"/>
  <c r="F8" i="34"/>
  <c r="E8" i="34"/>
  <c r="D8" i="34"/>
  <c r="G7" i="34"/>
  <c r="F7" i="34"/>
  <c r="E7" i="34"/>
  <c r="D7" i="34"/>
  <c r="G6" i="34"/>
  <c r="F6" i="34"/>
  <c r="E6" i="34"/>
  <c r="D6" i="34"/>
  <c r="G5" i="34"/>
  <c r="F5" i="34"/>
  <c r="E5" i="34"/>
  <c r="D5" i="34"/>
  <c r="G4" i="34"/>
  <c r="F4" i="34"/>
  <c r="E4" i="34"/>
  <c r="D4" i="34"/>
  <c r="D1" i="34" s="1"/>
  <c r="G3" i="34"/>
  <c r="F3" i="34"/>
  <c r="E3" i="34"/>
  <c r="D3" i="34"/>
  <c r="G496" i="33"/>
  <c r="F496" i="33"/>
  <c r="E496" i="33"/>
  <c r="D496" i="33"/>
  <c r="G495" i="33"/>
  <c r="F495" i="33"/>
  <c r="E495" i="33"/>
  <c r="D495" i="33"/>
  <c r="G494" i="33"/>
  <c r="F494" i="33"/>
  <c r="E494" i="33"/>
  <c r="D494" i="33"/>
  <c r="G493" i="33"/>
  <c r="F493" i="33"/>
  <c r="E493" i="33"/>
  <c r="D493" i="33"/>
  <c r="G492" i="33"/>
  <c r="F492" i="33"/>
  <c r="E492" i="33"/>
  <c r="D492" i="33"/>
  <c r="G491" i="33"/>
  <c r="F491" i="33"/>
  <c r="E491" i="33"/>
  <c r="D491" i="33"/>
  <c r="G490" i="33"/>
  <c r="F490" i="33"/>
  <c r="E490" i="33"/>
  <c r="D490" i="33"/>
  <c r="G489" i="33"/>
  <c r="F489" i="33"/>
  <c r="E489" i="33"/>
  <c r="D489" i="33"/>
  <c r="G488" i="33"/>
  <c r="F488" i="33"/>
  <c r="E488" i="33"/>
  <c r="D488" i="33"/>
  <c r="G487" i="33"/>
  <c r="F487" i="33"/>
  <c r="E487" i="33"/>
  <c r="D487" i="33"/>
  <c r="G486" i="33"/>
  <c r="F486" i="33"/>
  <c r="E486" i="33"/>
  <c r="D486" i="33"/>
  <c r="G485" i="33"/>
  <c r="F485" i="33"/>
  <c r="E485" i="33"/>
  <c r="D485" i="33"/>
  <c r="G484" i="33"/>
  <c r="F484" i="33"/>
  <c r="E484" i="33"/>
  <c r="D484" i="33"/>
  <c r="G483" i="33"/>
  <c r="F483" i="33"/>
  <c r="E483" i="33"/>
  <c r="D483" i="33"/>
  <c r="G482" i="33"/>
  <c r="F482" i="33"/>
  <c r="E482" i="33"/>
  <c r="D482" i="33"/>
  <c r="G481" i="33"/>
  <c r="F481" i="33"/>
  <c r="E481" i="33"/>
  <c r="D481" i="33"/>
  <c r="G480" i="33"/>
  <c r="F480" i="33"/>
  <c r="E480" i="33"/>
  <c r="D480" i="33"/>
  <c r="G479" i="33"/>
  <c r="F479" i="33"/>
  <c r="E479" i="33"/>
  <c r="D479" i="33"/>
  <c r="G478" i="33"/>
  <c r="F478" i="33"/>
  <c r="E478" i="33"/>
  <c r="D478" i="33"/>
  <c r="G477" i="33"/>
  <c r="F477" i="33"/>
  <c r="E477" i="33"/>
  <c r="D477" i="33"/>
  <c r="G476" i="33"/>
  <c r="F476" i="33"/>
  <c r="E476" i="33"/>
  <c r="D476" i="33"/>
  <c r="G475" i="33"/>
  <c r="F475" i="33"/>
  <c r="E475" i="33"/>
  <c r="D475" i="33"/>
  <c r="G474" i="33"/>
  <c r="F474" i="33"/>
  <c r="E474" i="33"/>
  <c r="D474" i="33"/>
  <c r="G473" i="33"/>
  <c r="F473" i="33"/>
  <c r="E473" i="33"/>
  <c r="D473" i="33"/>
  <c r="G472" i="33"/>
  <c r="F472" i="33"/>
  <c r="E472" i="33"/>
  <c r="D472" i="33"/>
  <c r="G471" i="33"/>
  <c r="F471" i="33"/>
  <c r="E471" i="33"/>
  <c r="D471" i="33"/>
  <c r="G470" i="33"/>
  <c r="F470" i="33"/>
  <c r="E470" i="33"/>
  <c r="D470" i="33"/>
  <c r="G469" i="33"/>
  <c r="F469" i="33"/>
  <c r="E469" i="33"/>
  <c r="D469" i="33"/>
  <c r="G468" i="33"/>
  <c r="F468" i="33"/>
  <c r="E468" i="33"/>
  <c r="D468" i="33"/>
  <c r="G467" i="33"/>
  <c r="F467" i="33"/>
  <c r="E467" i="33"/>
  <c r="D467" i="33"/>
  <c r="G466" i="33"/>
  <c r="F466" i="33"/>
  <c r="E466" i="33"/>
  <c r="D466" i="33"/>
  <c r="G465" i="33"/>
  <c r="F465" i="33"/>
  <c r="E465" i="33"/>
  <c r="D465" i="33"/>
  <c r="G464" i="33"/>
  <c r="F464" i="33"/>
  <c r="E464" i="33"/>
  <c r="D464" i="33"/>
  <c r="G463" i="33"/>
  <c r="F463" i="33"/>
  <c r="E463" i="33"/>
  <c r="D463" i="33"/>
  <c r="G462" i="33"/>
  <c r="F462" i="33"/>
  <c r="E462" i="33"/>
  <c r="D462" i="33"/>
  <c r="G461" i="33"/>
  <c r="F461" i="33"/>
  <c r="E461" i="33"/>
  <c r="D461" i="33"/>
  <c r="G460" i="33"/>
  <c r="F460" i="33"/>
  <c r="E460" i="33"/>
  <c r="D460" i="33"/>
  <c r="G459" i="33"/>
  <c r="F459" i="33"/>
  <c r="E459" i="33"/>
  <c r="D459" i="33"/>
  <c r="G458" i="33"/>
  <c r="F458" i="33"/>
  <c r="E458" i="33"/>
  <c r="D458" i="33"/>
  <c r="G457" i="33"/>
  <c r="F457" i="33"/>
  <c r="E457" i="33"/>
  <c r="D457" i="33"/>
  <c r="G456" i="33"/>
  <c r="F456" i="33"/>
  <c r="E456" i="33"/>
  <c r="D456" i="33"/>
  <c r="G455" i="33"/>
  <c r="F455" i="33"/>
  <c r="E455" i="33"/>
  <c r="D455" i="33"/>
  <c r="G454" i="33"/>
  <c r="F454" i="33"/>
  <c r="E454" i="33"/>
  <c r="D454" i="33"/>
  <c r="G453" i="33"/>
  <c r="F453" i="33"/>
  <c r="E453" i="33"/>
  <c r="D453" i="33"/>
  <c r="G452" i="33"/>
  <c r="F452" i="33"/>
  <c r="E452" i="33"/>
  <c r="D452" i="33"/>
  <c r="G451" i="33"/>
  <c r="F451" i="33"/>
  <c r="E451" i="33"/>
  <c r="D451" i="33"/>
  <c r="G450" i="33"/>
  <c r="F450" i="33"/>
  <c r="E450" i="33"/>
  <c r="D450" i="33"/>
  <c r="G449" i="33"/>
  <c r="F449" i="33"/>
  <c r="E449" i="33"/>
  <c r="D449" i="33"/>
  <c r="G448" i="33"/>
  <c r="F448" i="33"/>
  <c r="E448" i="33"/>
  <c r="D448" i="33"/>
  <c r="G447" i="33"/>
  <c r="F447" i="33"/>
  <c r="E447" i="33"/>
  <c r="D447" i="33"/>
  <c r="G446" i="33"/>
  <c r="F446" i="33"/>
  <c r="E446" i="33"/>
  <c r="D446" i="33"/>
  <c r="G445" i="33"/>
  <c r="F445" i="33"/>
  <c r="E445" i="33"/>
  <c r="D445" i="33"/>
  <c r="G444" i="33"/>
  <c r="F444" i="33"/>
  <c r="E444" i="33"/>
  <c r="D444" i="33"/>
  <c r="G443" i="33"/>
  <c r="F443" i="33"/>
  <c r="E443" i="33"/>
  <c r="D443" i="33"/>
  <c r="G442" i="33"/>
  <c r="F442" i="33"/>
  <c r="E442" i="33"/>
  <c r="D442" i="33"/>
  <c r="G441" i="33"/>
  <c r="F441" i="33"/>
  <c r="E441" i="33"/>
  <c r="D441" i="33"/>
  <c r="G440" i="33"/>
  <c r="F440" i="33"/>
  <c r="E440" i="33"/>
  <c r="D440" i="33"/>
  <c r="G439" i="33"/>
  <c r="F439" i="33"/>
  <c r="E439" i="33"/>
  <c r="D439" i="33"/>
  <c r="G438" i="33"/>
  <c r="F438" i="33"/>
  <c r="E438" i="33"/>
  <c r="D438" i="33"/>
  <c r="G437" i="33"/>
  <c r="F437" i="33"/>
  <c r="E437" i="33"/>
  <c r="D437" i="33"/>
  <c r="G436" i="33"/>
  <c r="F436" i="33"/>
  <c r="E436" i="33"/>
  <c r="D436" i="33"/>
  <c r="G435" i="33"/>
  <c r="F435" i="33"/>
  <c r="E435" i="33"/>
  <c r="D435" i="33"/>
  <c r="G434" i="33"/>
  <c r="F434" i="33"/>
  <c r="E434" i="33"/>
  <c r="D434" i="33"/>
  <c r="G433" i="33"/>
  <c r="F433" i="33"/>
  <c r="E433" i="33"/>
  <c r="D433" i="33"/>
  <c r="G432" i="33"/>
  <c r="F432" i="33"/>
  <c r="E432" i="33"/>
  <c r="D432" i="33"/>
  <c r="G431" i="33"/>
  <c r="F431" i="33"/>
  <c r="E431" i="33"/>
  <c r="D431" i="33"/>
  <c r="G430" i="33"/>
  <c r="F430" i="33"/>
  <c r="E430" i="33"/>
  <c r="D430" i="33"/>
  <c r="G429" i="33"/>
  <c r="F429" i="33"/>
  <c r="E429" i="33"/>
  <c r="D429" i="33"/>
  <c r="G428" i="33"/>
  <c r="F428" i="33"/>
  <c r="E428" i="33"/>
  <c r="D428" i="33"/>
  <c r="G427" i="33"/>
  <c r="F427" i="33"/>
  <c r="E427" i="33"/>
  <c r="D427" i="33"/>
  <c r="G426" i="33"/>
  <c r="F426" i="33"/>
  <c r="E426" i="33"/>
  <c r="D426" i="33"/>
  <c r="G425" i="33"/>
  <c r="F425" i="33"/>
  <c r="E425" i="33"/>
  <c r="D425" i="33"/>
  <c r="G424" i="33"/>
  <c r="F424" i="33"/>
  <c r="E424" i="33"/>
  <c r="D424" i="33"/>
  <c r="G423" i="33"/>
  <c r="F423" i="33"/>
  <c r="E423" i="33"/>
  <c r="D423" i="33"/>
  <c r="G422" i="33"/>
  <c r="F422" i="33"/>
  <c r="E422" i="33"/>
  <c r="D422" i="33"/>
  <c r="G421" i="33"/>
  <c r="F421" i="33"/>
  <c r="E421" i="33"/>
  <c r="D421" i="33"/>
  <c r="G420" i="33"/>
  <c r="F420" i="33"/>
  <c r="E420" i="33"/>
  <c r="D420" i="33"/>
  <c r="G419" i="33"/>
  <c r="F419" i="33"/>
  <c r="E419" i="33"/>
  <c r="D419" i="33"/>
  <c r="G418" i="33"/>
  <c r="F418" i="33"/>
  <c r="E418" i="33"/>
  <c r="D418" i="33"/>
  <c r="G417" i="33"/>
  <c r="F417" i="33"/>
  <c r="E417" i="33"/>
  <c r="D417" i="33"/>
  <c r="G416" i="33"/>
  <c r="F416" i="33"/>
  <c r="E416" i="33"/>
  <c r="D416" i="33"/>
  <c r="G415" i="33"/>
  <c r="F415" i="33"/>
  <c r="E415" i="33"/>
  <c r="D415" i="33"/>
  <c r="G414" i="33"/>
  <c r="F414" i="33"/>
  <c r="E414" i="33"/>
  <c r="D414" i="33"/>
  <c r="G413" i="33"/>
  <c r="F413" i="33"/>
  <c r="E413" i="33"/>
  <c r="D413" i="33"/>
  <c r="G412" i="33"/>
  <c r="F412" i="33"/>
  <c r="E412" i="33"/>
  <c r="D412" i="33"/>
  <c r="G411" i="33"/>
  <c r="F411" i="33"/>
  <c r="E411" i="33"/>
  <c r="D411" i="33"/>
  <c r="G410" i="33"/>
  <c r="F410" i="33"/>
  <c r="E410" i="33"/>
  <c r="D410" i="33"/>
  <c r="G409" i="33"/>
  <c r="F409" i="33"/>
  <c r="E409" i="33"/>
  <c r="D409" i="33"/>
  <c r="G408" i="33"/>
  <c r="F408" i="33"/>
  <c r="E408" i="33"/>
  <c r="D408" i="33"/>
  <c r="G407" i="33"/>
  <c r="F407" i="33"/>
  <c r="E407" i="33"/>
  <c r="D407" i="33"/>
  <c r="G406" i="33"/>
  <c r="F406" i="33"/>
  <c r="E406" i="33"/>
  <c r="D406" i="33"/>
  <c r="G405" i="33"/>
  <c r="F405" i="33"/>
  <c r="E405" i="33"/>
  <c r="D405" i="33"/>
  <c r="G404" i="33"/>
  <c r="F404" i="33"/>
  <c r="E404" i="33"/>
  <c r="D404" i="33"/>
  <c r="G403" i="33"/>
  <c r="F403" i="33"/>
  <c r="E403" i="33"/>
  <c r="D403" i="33"/>
  <c r="G402" i="33"/>
  <c r="F402" i="33"/>
  <c r="E402" i="33"/>
  <c r="D402" i="33"/>
  <c r="G401" i="33"/>
  <c r="F401" i="33"/>
  <c r="E401" i="33"/>
  <c r="D401" i="33"/>
  <c r="G400" i="33"/>
  <c r="F400" i="33"/>
  <c r="E400" i="33"/>
  <c r="D400" i="33"/>
  <c r="G399" i="33"/>
  <c r="F399" i="33"/>
  <c r="E399" i="33"/>
  <c r="D399" i="33"/>
  <c r="G398" i="33"/>
  <c r="F398" i="33"/>
  <c r="E398" i="33"/>
  <c r="D398" i="33"/>
  <c r="G397" i="33"/>
  <c r="F397" i="33"/>
  <c r="E397" i="33"/>
  <c r="D397" i="33"/>
  <c r="G396" i="33"/>
  <c r="F396" i="33"/>
  <c r="E396" i="33"/>
  <c r="D396" i="33"/>
  <c r="G395" i="33"/>
  <c r="F395" i="33"/>
  <c r="E395" i="33"/>
  <c r="D395" i="33"/>
  <c r="G394" i="33"/>
  <c r="F394" i="33"/>
  <c r="E394" i="33"/>
  <c r="D394" i="33"/>
  <c r="G393" i="33"/>
  <c r="F393" i="33"/>
  <c r="E393" i="33"/>
  <c r="D393" i="33"/>
  <c r="G392" i="33"/>
  <c r="F392" i="33"/>
  <c r="E392" i="33"/>
  <c r="D392" i="33"/>
  <c r="G391" i="33"/>
  <c r="F391" i="33"/>
  <c r="E391" i="33"/>
  <c r="D391" i="33"/>
  <c r="G390" i="33"/>
  <c r="F390" i="33"/>
  <c r="E390" i="33"/>
  <c r="D390" i="33"/>
  <c r="G389" i="33"/>
  <c r="F389" i="33"/>
  <c r="E389" i="33"/>
  <c r="D389" i="33"/>
  <c r="G388" i="33"/>
  <c r="F388" i="33"/>
  <c r="E388" i="33"/>
  <c r="D388" i="33"/>
  <c r="G387" i="33"/>
  <c r="F387" i="33"/>
  <c r="E387" i="33"/>
  <c r="D387" i="33"/>
  <c r="G386" i="33"/>
  <c r="F386" i="33"/>
  <c r="E386" i="33"/>
  <c r="D386" i="33"/>
  <c r="G385" i="33"/>
  <c r="F385" i="33"/>
  <c r="E385" i="33"/>
  <c r="D385" i="33"/>
  <c r="G384" i="33"/>
  <c r="F384" i="33"/>
  <c r="E384" i="33"/>
  <c r="D384" i="33"/>
  <c r="G383" i="33"/>
  <c r="F383" i="33"/>
  <c r="E383" i="33"/>
  <c r="D383" i="33"/>
  <c r="G382" i="33"/>
  <c r="F382" i="33"/>
  <c r="E382" i="33"/>
  <c r="D382" i="33"/>
  <c r="G381" i="33"/>
  <c r="F381" i="33"/>
  <c r="E381" i="33"/>
  <c r="D381" i="33"/>
  <c r="G380" i="33"/>
  <c r="F380" i="33"/>
  <c r="E380" i="33"/>
  <c r="D380" i="33"/>
  <c r="G379" i="33"/>
  <c r="F379" i="33"/>
  <c r="E379" i="33"/>
  <c r="D379" i="33"/>
  <c r="G378" i="33"/>
  <c r="F378" i="33"/>
  <c r="E378" i="33"/>
  <c r="D378" i="33"/>
  <c r="G377" i="33"/>
  <c r="F377" i="33"/>
  <c r="E377" i="33"/>
  <c r="D377" i="33"/>
  <c r="G376" i="33"/>
  <c r="F376" i="33"/>
  <c r="E376" i="33"/>
  <c r="D376" i="33"/>
  <c r="G375" i="33"/>
  <c r="F375" i="33"/>
  <c r="E375" i="33"/>
  <c r="D375" i="33"/>
  <c r="G374" i="33"/>
  <c r="F374" i="33"/>
  <c r="E374" i="33"/>
  <c r="D374" i="33"/>
  <c r="G373" i="33"/>
  <c r="F373" i="33"/>
  <c r="E373" i="33"/>
  <c r="D373" i="33"/>
  <c r="G372" i="33"/>
  <c r="F372" i="33"/>
  <c r="E372" i="33"/>
  <c r="D372" i="33"/>
  <c r="G371" i="33"/>
  <c r="F371" i="33"/>
  <c r="E371" i="33"/>
  <c r="D371" i="33"/>
  <c r="G370" i="33"/>
  <c r="F370" i="33"/>
  <c r="E370" i="33"/>
  <c r="D370" i="33"/>
  <c r="G369" i="33"/>
  <c r="F369" i="33"/>
  <c r="E369" i="33"/>
  <c r="D369" i="33"/>
  <c r="G368" i="33"/>
  <c r="F368" i="33"/>
  <c r="E368" i="33"/>
  <c r="D368" i="33"/>
  <c r="G367" i="33"/>
  <c r="F367" i="33"/>
  <c r="E367" i="33"/>
  <c r="D367" i="33"/>
  <c r="G366" i="33"/>
  <c r="F366" i="33"/>
  <c r="E366" i="33"/>
  <c r="D366" i="33"/>
  <c r="G365" i="33"/>
  <c r="F365" i="33"/>
  <c r="E365" i="33"/>
  <c r="D365" i="33"/>
  <c r="G364" i="33"/>
  <c r="F364" i="33"/>
  <c r="E364" i="33"/>
  <c r="D364" i="33"/>
  <c r="G363" i="33"/>
  <c r="F363" i="33"/>
  <c r="E363" i="33"/>
  <c r="D363" i="33"/>
  <c r="G362" i="33"/>
  <c r="F362" i="33"/>
  <c r="E362" i="33"/>
  <c r="D362" i="33"/>
  <c r="G361" i="33"/>
  <c r="F361" i="33"/>
  <c r="E361" i="33"/>
  <c r="D361" i="33"/>
  <c r="G360" i="33"/>
  <c r="F360" i="33"/>
  <c r="E360" i="33"/>
  <c r="D360" i="33"/>
  <c r="G359" i="33"/>
  <c r="F359" i="33"/>
  <c r="E359" i="33"/>
  <c r="D359" i="33"/>
  <c r="G358" i="33"/>
  <c r="F358" i="33"/>
  <c r="E358" i="33"/>
  <c r="D358" i="33"/>
  <c r="G357" i="33"/>
  <c r="F357" i="33"/>
  <c r="E357" i="33"/>
  <c r="D357" i="33"/>
  <c r="G356" i="33"/>
  <c r="F356" i="33"/>
  <c r="E356" i="33"/>
  <c r="D356" i="33"/>
  <c r="G355" i="33"/>
  <c r="F355" i="33"/>
  <c r="E355" i="33"/>
  <c r="D355" i="33"/>
  <c r="G354" i="33"/>
  <c r="F354" i="33"/>
  <c r="E354" i="33"/>
  <c r="D354" i="33"/>
  <c r="G353" i="33"/>
  <c r="F353" i="33"/>
  <c r="E353" i="33"/>
  <c r="D353" i="33"/>
  <c r="G352" i="33"/>
  <c r="F352" i="33"/>
  <c r="E352" i="33"/>
  <c r="D352" i="33"/>
  <c r="G351" i="33"/>
  <c r="F351" i="33"/>
  <c r="E351" i="33"/>
  <c r="D351" i="33"/>
  <c r="G350" i="33"/>
  <c r="F350" i="33"/>
  <c r="E350" i="33"/>
  <c r="D350" i="33"/>
  <c r="G349" i="33"/>
  <c r="F349" i="33"/>
  <c r="E349" i="33"/>
  <c r="D349" i="33"/>
  <c r="G348" i="33"/>
  <c r="F348" i="33"/>
  <c r="E348" i="33"/>
  <c r="D348" i="33"/>
  <c r="G347" i="33"/>
  <c r="F347" i="33"/>
  <c r="E347" i="33"/>
  <c r="D347" i="33"/>
  <c r="G346" i="33"/>
  <c r="F346" i="33"/>
  <c r="E346" i="33"/>
  <c r="D346" i="33"/>
  <c r="G345" i="33"/>
  <c r="F345" i="33"/>
  <c r="E345" i="33"/>
  <c r="D345" i="33"/>
  <c r="G344" i="33"/>
  <c r="F344" i="33"/>
  <c r="E344" i="33"/>
  <c r="D344" i="33"/>
  <c r="G343" i="33"/>
  <c r="F343" i="33"/>
  <c r="E343" i="33"/>
  <c r="D343" i="33"/>
  <c r="G342" i="33"/>
  <c r="F342" i="33"/>
  <c r="E342" i="33"/>
  <c r="D342" i="33"/>
  <c r="G341" i="33"/>
  <c r="F341" i="33"/>
  <c r="E341" i="33"/>
  <c r="D341" i="33"/>
  <c r="G340" i="33"/>
  <c r="F340" i="33"/>
  <c r="E340" i="33"/>
  <c r="D340" i="33"/>
  <c r="G339" i="33"/>
  <c r="F339" i="33"/>
  <c r="E339" i="33"/>
  <c r="D339" i="33"/>
  <c r="G338" i="33"/>
  <c r="F338" i="33"/>
  <c r="E338" i="33"/>
  <c r="D338" i="33"/>
  <c r="G337" i="33"/>
  <c r="F337" i="33"/>
  <c r="E337" i="33"/>
  <c r="D337" i="33"/>
  <c r="G336" i="33"/>
  <c r="F336" i="33"/>
  <c r="E336" i="33"/>
  <c r="D336" i="33"/>
  <c r="G335" i="33"/>
  <c r="F335" i="33"/>
  <c r="E335" i="33"/>
  <c r="D335" i="33"/>
  <c r="G334" i="33"/>
  <c r="F334" i="33"/>
  <c r="E334" i="33"/>
  <c r="D334" i="33"/>
  <c r="G333" i="33"/>
  <c r="F333" i="33"/>
  <c r="E333" i="33"/>
  <c r="D333" i="33"/>
  <c r="G332" i="33"/>
  <c r="F332" i="33"/>
  <c r="E332" i="33"/>
  <c r="D332" i="33"/>
  <c r="G331" i="33"/>
  <c r="F331" i="33"/>
  <c r="E331" i="33"/>
  <c r="D331" i="33"/>
  <c r="G330" i="33"/>
  <c r="F330" i="33"/>
  <c r="E330" i="33"/>
  <c r="D330" i="33"/>
  <c r="G329" i="33"/>
  <c r="F329" i="33"/>
  <c r="E329" i="33"/>
  <c r="D329" i="33"/>
  <c r="G328" i="33"/>
  <c r="F328" i="33"/>
  <c r="E328" i="33"/>
  <c r="D328" i="33"/>
  <c r="G327" i="33"/>
  <c r="F327" i="33"/>
  <c r="E327" i="33"/>
  <c r="D327" i="33"/>
  <c r="G326" i="33"/>
  <c r="F326" i="33"/>
  <c r="E326" i="33"/>
  <c r="D326" i="33"/>
  <c r="G325" i="33"/>
  <c r="F325" i="33"/>
  <c r="E325" i="33"/>
  <c r="D325" i="33"/>
  <c r="G324" i="33"/>
  <c r="F324" i="33"/>
  <c r="E324" i="33"/>
  <c r="D324" i="33"/>
  <c r="G323" i="33"/>
  <c r="F323" i="33"/>
  <c r="E323" i="33"/>
  <c r="D323" i="33"/>
  <c r="G322" i="33"/>
  <c r="F322" i="33"/>
  <c r="E322" i="33"/>
  <c r="D322" i="33"/>
  <c r="G321" i="33"/>
  <c r="F321" i="33"/>
  <c r="E321" i="33"/>
  <c r="D321" i="33"/>
  <c r="G320" i="33"/>
  <c r="F320" i="33"/>
  <c r="E320" i="33"/>
  <c r="D320" i="33"/>
  <c r="G319" i="33"/>
  <c r="F319" i="33"/>
  <c r="E319" i="33"/>
  <c r="D319" i="33"/>
  <c r="G318" i="33"/>
  <c r="F318" i="33"/>
  <c r="E318" i="33"/>
  <c r="D318" i="33"/>
  <c r="G317" i="33"/>
  <c r="F317" i="33"/>
  <c r="E317" i="33"/>
  <c r="D317" i="33"/>
  <c r="G316" i="33"/>
  <c r="F316" i="33"/>
  <c r="E316" i="33"/>
  <c r="D316" i="33"/>
  <c r="G315" i="33"/>
  <c r="F315" i="33"/>
  <c r="E315" i="33"/>
  <c r="D315" i="33"/>
  <c r="G314" i="33"/>
  <c r="F314" i="33"/>
  <c r="E314" i="33"/>
  <c r="D314" i="33"/>
  <c r="G313" i="33"/>
  <c r="F313" i="33"/>
  <c r="E313" i="33"/>
  <c r="D313" i="33"/>
  <c r="G312" i="33"/>
  <c r="F312" i="33"/>
  <c r="E312" i="33"/>
  <c r="D312" i="33"/>
  <c r="G311" i="33"/>
  <c r="F311" i="33"/>
  <c r="E311" i="33"/>
  <c r="D311" i="33"/>
  <c r="G310" i="33"/>
  <c r="F310" i="33"/>
  <c r="E310" i="33"/>
  <c r="D310" i="33"/>
  <c r="G309" i="33"/>
  <c r="F309" i="33"/>
  <c r="E309" i="33"/>
  <c r="D309" i="33"/>
  <c r="G308" i="33"/>
  <c r="F308" i="33"/>
  <c r="E308" i="33"/>
  <c r="D308" i="33"/>
  <c r="G307" i="33"/>
  <c r="F307" i="33"/>
  <c r="E307" i="33"/>
  <c r="D307" i="33"/>
  <c r="G306" i="33"/>
  <c r="F306" i="33"/>
  <c r="E306" i="33"/>
  <c r="D306" i="33"/>
  <c r="G305" i="33"/>
  <c r="F305" i="33"/>
  <c r="E305" i="33"/>
  <c r="D305" i="33"/>
  <c r="G304" i="33"/>
  <c r="F304" i="33"/>
  <c r="E304" i="33"/>
  <c r="D304" i="33"/>
  <c r="G303" i="33"/>
  <c r="F303" i="33"/>
  <c r="E303" i="33"/>
  <c r="D303" i="33"/>
  <c r="G302" i="33"/>
  <c r="F302" i="33"/>
  <c r="E302" i="33"/>
  <c r="D302" i="33"/>
  <c r="G301" i="33"/>
  <c r="F301" i="33"/>
  <c r="E301" i="33"/>
  <c r="D301" i="33"/>
  <c r="G300" i="33"/>
  <c r="F300" i="33"/>
  <c r="E300" i="33"/>
  <c r="D300" i="33"/>
  <c r="G299" i="33"/>
  <c r="F299" i="33"/>
  <c r="E299" i="33"/>
  <c r="D299" i="33"/>
  <c r="G298" i="33"/>
  <c r="F298" i="33"/>
  <c r="E298" i="33"/>
  <c r="D298" i="33"/>
  <c r="G297" i="33"/>
  <c r="F297" i="33"/>
  <c r="E297" i="33"/>
  <c r="D297" i="33"/>
  <c r="G296" i="33"/>
  <c r="F296" i="33"/>
  <c r="E296" i="33"/>
  <c r="D296" i="33"/>
  <c r="G295" i="33"/>
  <c r="F295" i="33"/>
  <c r="E295" i="33"/>
  <c r="D295" i="33"/>
  <c r="G294" i="33"/>
  <c r="F294" i="33"/>
  <c r="E294" i="33"/>
  <c r="D294" i="33"/>
  <c r="G293" i="33"/>
  <c r="F293" i="33"/>
  <c r="E293" i="33"/>
  <c r="D293" i="33"/>
  <c r="G292" i="33"/>
  <c r="F292" i="33"/>
  <c r="E292" i="33"/>
  <c r="D292" i="33"/>
  <c r="G291" i="33"/>
  <c r="F291" i="33"/>
  <c r="E291" i="33"/>
  <c r="D291" i="33"/>
  <c r="G290" i="33"/>
  <c r="F290" i="33"/>
  <c r="E290" i="33"/>
  <c r="D290" i="33"/>
  <c r="G289" i="33"/>
  <c r="F289" i="33"/>
  <c r="E289" i="33"/>
  <c r="D289" i="33"/>
  <c r="G288" i="33"/>
  <c r="F288" i="33"/>
  <c r="E288" i="33"/>
  <c r="D288" i="33"/>
  <c r="G287" i="33"/>
  <c r="F287" i="33"/>
  <c r="E287" i="33"/>
  <c r="D287" i="33"/>
  <c r="G286" i="33"/>
  <c r="F286" i="33"/>
  <c r="E286" i="33"/>
  <c r="D286" i="33"/>
  <c r="G285" i="33"/>
  <c r="F285" i="33"/>
  <c r="E285" i="33"/>
  <c r="D285" i="33"/>
  <c r="G284" i="33"/>
  <c r="F284" i="33"/>
  <c r="E284" i="33"/>
  <c r="D284" i="33"/>
  <c r="G283" i="33"/>
  <c r="F283" i="33"/>
  <c r="E283" i="33"/>
  <c r="D283" i="33"/>
  <c r="G282" i="33"/>
  <c r="F282" i="33"/>
  <c r="E282" i="33"/>
  <c r="D282" i="33"/>
  <c r="G281" i="33"/>
  <c r="F281" i="33"/>
  <c r="E281" i="33"/>
  <c r="D281" i="33"/>
  <c r="G280" i="33"/>
  <c r="F280" i="33"/>
  <c r="E280" i="33"/>
  <c r="D280" i="33"/>
  <c r="G279" i="33"/>
  <c r="F279" i="33"/>
  <c r="E279" i="33"/>
  <c r="D279" i="33"/>
  <c r="G278" i="33"/>
  <c r="F278" i="33"/>
  <c r="E278" i="33"/>
  <c r="D278" i="33"/>
  <c r="G277" i="33"/>
  <c r="F277" i="33"/>
  <c r="E277" i="33"/>
  <c r="D277" i="33"/>
  <c r="G276" i="33"/>
  <c r="F276" i="33"/>
  <c r="E276" i="33"/>
  <c r="D276" i="33"/>
  <c r="G275" i="33"/>
  <c r="F275" i="33"/>
  <c r="E275" i="33"/>
  <c r="D275" i="33"/>
  <c r="G274" i="33"/>
  <c r="F274" i="33"/>
  <c r="E274" i="33"/>
  <c r="D274" i="33"/>
  <c r="G273" i="33"/>
  <c r="F273" i="33"/>
  <c r="E273" i="33"/>
  <c r="D273" i="33"/>
  <c r="G272" i="33"/>
  <c r="F272" i="33"/>
  <c r="E272" i="33"/>
  <c r="D272" i="33"/>
  <c r="G271" i="33"/>
  <c r="F271" i="33"/>
  <c r="E271" i="33"/>
  <c r="D271" i="33"/>
  <c r="G270" i="33"/>
  <c r="F270" i="33"/>
  <c r="E270" i="33"/>
  <c r="D270" i="33"/>
  <c r="G269" i="33"/>
  <c r="F269" i="33"/>
  <c r="E269" i="33"/>
  <c r="D269" i="33"/>
  <c r="G268" i="33"/>
  <c r="F268" i="33"/>
  <c r="E268" i="33"/>
  <c r="D268" i="33"/>
  <c r="G267" i="33"/>
  <c r="F267" i="33"/>
  <c r="E267" i="33"/>
  <c r="D267" i="33"/>
  <c r="G266" i="33"/>
  <c r="F266" i="33"/>
  <c r="E266" i="33"/>
  <c r="D266" i="33"/>
  <c r="G265" i="33"/>
  <c r="F265" i="33"/>
  <c r="E265" i="33"/>
  <c r="D265" i="33"/>
  <c r="G264" i="33"/>
  <c r="F264" i="33"/>
  <c r="E264" i="33"/>
  <c r="D264" i="33"/>
  <c r="G263" i="33"/>
  <c r="F263" i="33"/>
  <c r="E263" i="33"/>
  <c r="D263" i="33"/>
  <c r="G262" i="33"/>
  <c r="F262" i="33"/>
  <c r="E262" i="33"/>
  <c r="D262" i="33"/>
  <c r="G261" i="33"/>
  <c r="F261" i="33"/>
  <c r="E261" i="33"/>
  <c r="D261" i="33"/>
  <c r="G260" i="33"/>
  <c r="F260" i="33"/>
  <c r="E260" i="33"/>
  <c r="D260" i="33"/>
  <c r="G259" i="33"/>
  <c r="F259" i="33"/>
  <c r="E259" i="33"/>
  <c r="D259" i="33"/>
  <c r="G258" i="33"/>
  <c r="F258" i="33"/>
  <c r="E258" i="33"/>
  <c r="D258" i="33"/>
  <c r="G257" i="33"/>
  <c r="F257" i="33"/>
  <c r="E257" i="33"/>
  <c r="D257" i="33"/>
  <c r="G256" i="33"/>
  <c r="F256" i="33"/>
  <c r="E256" i="33"/>
  <c r="D256" i="33"/>
  <c r="G255" i="33"/>
  <c r="F255" i="33"/>
  <c r="E255" i="33"/>
  <c r="D255" i="33"/>
  <c r="G254" i="33"/>
  <c r="F254" i="33"/>
  <c r="E254" i="33"/>
  <c r="D254" i="33"/>
  <c r="G253" i="33"/>
  <c r="F253" i="33"/>
  <c r="E253" i="33"/>
  <c r="D253" i="33"/>
  <c r="G252" i="33"/>
  <c r="F252" i="33"/>
  <c r="E252" i="33"/>
  <c r="D252" i="33"/>
  <c r="G251" i="33"/>
  <c r="F251" i="33"/>
  <c r="E251" i="33"/>
  <c r="D251" i="33"/>
  <c r="G250" i="33"/>
  <c r="F250" i="33"/>
  <c r="E250" i="33"/>
  <c r="D250" i="33"/>
  <c r="G249" i="33"/>
  <c r="F249" i="33"/>
  <c r="E249" i="33"/>
  <c r="D249" i="33"/>
  <c r="G248" i="33"/>
  <c r="F248" i="33"/>
  <c r="E248" i="33"/>
  <c r="D248" i="33"/>
  <c r="G247" i="33"/>
  <c r="F247" i="33"/>
  <c r="E247" i="33"/>
  <c r="D247" i="33"/>
  <c r="G246" i="33"/>
  <c r="F246" i="33"/>
  <c r="E246" i="33"/>
  <c r="D246" i="33"/>
  <c r="G245" i="33"/>
  <c r="F245" i="33"/>
  <c r="E245" i="33"/>
  <c r="D245" i="33"/>
  <c r="G244" i="33"/>
  <c r="F244" i="33"/>
  <c r="E244" i="33"/>
  <c r="D244" i="33"/>
  <c r="G243" i="33"/>
  <c r="F243" i="33"/>
  <c r="E243" i="33"/>
  <c r="D243" i="33"/>
  <c r="G242" i="33"/>
  <c r="F242" i="33"/>
  <c r="E242" i="33"/>
  <c r="D242" i="33"/>
  <c r="G241" i="33"/>
  <c r="F241" i="33"/>
  <c r="E241" i="33"/>
  <c r="D241" i="33"/>
  <c r="G240" i="33"/>
  <c r="F240" i="33"/>
  <c r="E240" i="33"/>
  <c r="D240" i="33"/>
  <c r="G239" i="33"/>
  <c r="F239" i="33"/>
  <c r="E239" i="33"/>
  <c r="D239" i="33"/>
  <c r="G238" i="33"/>
  <c r="F238" i="33"/>
  <c r="E238" i="33"/>
  <c r="D238" i="33"/>
  <c r="G237" i="33"/>
  <c r="F237" i="33"/>
  <c r="E237" i="33"/>
  <c r="D237" i="33"/>
  <c r="G236" i="33"/>
  <c r="F236" i="33"/>
  <c r="E236" i="33"/>
  <c r="D236" i="33"/>
  <c r="G235" i="33"/>
  <c r="F235" i="33"/>
  <c r="E235" i="33"/>
  <c r="D235" i="33"/>
  <c r="G234" i="33"/>
  <c r="F234" i="33"/>
  <c r="E234" i="33"/>
  <c r="D234" i="33"/>
  <c r="G233" i="33"/>
  <c r="F233" i="33"/>
  <c r="E233" i="33"/>
  <c r="D233" i="33"/>
  <c r="G232" i="33"/>
  <c r="F232" i="33"/>
  <c r="E232" i="33"/>
  <c r="D232" i="33"/>
  <c r="G231" i="33"/>
  <c r="F231" i="33"/>
  <c r="E231" i="33"/>
  <c r="D231" i="33"/>
  <c r="G230" i="33"/>
  <c r="F230" i="33"/>
  <c r="E230" i="33"/>
  <c r="D230" i="33"/>
  <c r="G229" i="33"/>
  <c r="F229" i="33"/>
  <c r="E229" i="33"/>
  <c r="D229" i="33"/>
  <c r="G228" i="33"/>
  <c r="F228" i="33"/>
  <c r="E228" i="33"/>
  <c r="D228" i="33"/>
  <c r="G227" i="33"/>
  <c r="F227" i="33"/>
  <c r="E227" i="33"/>
  <c r="D227" i="33"/>
  <c r="G226" i="33"/>
  <c r="F226" i="33"/>
  <c r="E226" i="33"/>
  <c r="D226" i="33"/>
  <c r="G225" i="33"/>
  <c r="F225" i="33"/>
  <c r="E225" i="33"/>
  <c r="D225" i="33"/>
  <c r="G224" i="33"/>
  <c r="F224" i="33"/>
  <c r="E224" i="33"/>
  <c r="D224" i="33"/>
  <c r="G223" i="33"/>
  <c r="F223" i="33"/>
  <c r="E223" i="33"/>
  <c r="D223" i="33"/>
  <c r="G222" i="33"/>
  <c r="F222" i="33"/>
  <c r="E222" i="33"/>
  <c r="D222" i="33"/>
  <c r="G221" i="33"/>
  <c r="F221" i="33"/>
  <c r="E221" i="33"/>
  <c r="D221" i="33"/>
  <c r="G220" i="33"/>
  <c r="F220" i="33"/>
  <c r="E220" i="33"/>
  <c r="D220" i="33"/>
  <c r="G219" i="33"/>
  <c r="F219" i="33"/>
  <c r="E219" i="33"/>
  <c r="D219" i="33"/>
  <c r="G218" i="33"/>
  <c r="F218" i="33"/>
  <c r="E218" i="33"/>
  <c r="D218" i="33"/>
  <c r="G217" i="33"/>
  <c r="F217" i="33"/>
  <c r="E217" i="33"/>
  <c r="D217" i="33"/>
  <c r="G216" i="33"/>
  <c r="F216" i="33"/>
  <c r="E216" i="33"/>
  <c r="D216" i="33"/>
  <c r="G215" i="33"/>
  <c r="F215" i="33"/>
  <c r="E215" i="33"/>
  <c r="D215" i="33"/>
  <c r="G214" i="33"/>
  <c r="F214" i="33"/>
  <c r="E214" i="33"/>
  <c r="D214" i="33"/>
  <c r="G213" i="33"/>
  <c r="F213" i="33"/>
  <c r="E213" i="33"/>
  <c r="D213" i="33"/>
  <c r="G212" i="33"/>
  <c r="F212" i="33"/>
  <c r="E212" i="33"/>
  <c r="D212" i="33"/>
  <c r="G211" i="33"/>
  <c r="F211" i="33"/>
  <c r="E211" i="33"/>
  <c r="D211" i="33"/>
  <c r="G210" i="33"/>
  <c r="F210" i="33"/>
  <c r="E210" i="33"/>
  <c r="D210" i="33"/>
  <c r="G209" i="33"/>
  <c r="F209" i="33"/>
  <c r="E209" i="33"/>
  <c r="D209" i="33"/>
  <c r="G208" i="33"/>
  <c r="F208" i="33"/>
  <c r="E208" i="33"/>
  <c r="D208" i="33"/>
  <c r="G207" i="33"/>
  <c r="F207" i="33"/>
  <c r="E207" i="33"/>
  <c r="D207" i="33"/>
  <c r="G206" i="33"/>
  <c r="F206" i="33"/>
  <c r="E206" i="33"/>
  <c r="D206" i="33"/>
  <c r="G205" i="33"/>
  <c r="F205" i="33"/>
  <c r="E205" i="33"/>
  <c r="D205" i="33"/>
  <c r="G204" i="33"/>
  <c r="F204" i="33"/>
  <c r="E204" i="33"/>
  <c r="D204" i="33"/>
  <c r="G203" i="33"/>
  <c r="F203" i="33"/>
  <c r="E203" i="33"/>
  <c r="D203" i="33"/>
  <c r="G202" i="33"/>
  <c r="F202" i="33"/>
  <c r="E202" i="33"/>
  <c r="D202" i="33"/>
  <c r="G201" i="33"/>
  <c r="F201" i="33"/>
  <c r="E201" i="33"/>
  <c r="D201" i="33"/>
  <c r="G200" i="33"/>
  <c r="F200" i="33"/>
  <c r="E200" i="33"/>
  <c r="D200" i="33"/>
  <c r="G199" i="33"/>
  <c r="F199" i="33"/>
  <c r="E199" i="33"/>
  <c r="D199" i="33"/>
  <c r="G198" i="33"/>
  <c r="F198" i="33"/>
  <c r="E198" i="33"/>
  <c r="D198" i="33"/>
  <c r="G197" i="33"/>
  <c r="F197" i="33"/>
  <c r="E197" i="33"/>
  <c r="D197" i="33"/>
  <c r="G196" i="33"/>
  <c r="F196" i="33"/>
  <c r="E196" i="33"/>
  <c r="D196" i="33"/>
  <c r="G195" i="33"/>
  <c r="F195" i="33"/>
  <c r="E195" i="33"/>
  <c r="D195" i="33"/>
  <c r="G194" i="33"/>
  <c r="F194" i="33"/>
  <c r="E194" i="33"/>
  <c r="D194" i="33"/>
  <c r="G193" i="33"/>
  <c r="F193" i="33"/>
  <c r="E193" i="33"/>
  <c r="D193" i="33"/>
  <c r="G192" i="33"/>
  <c r="F192" i="33"/>
  <c r="E192" i="33"/>
  <c r="D192" i="33"/>
  <c r="G191" i="33"/>
  <c r="F191" i="33"/>
  <c r="E191" i="33"/>
  <c r="D191" i="33"/>
  <c r="G190" i="33"/>
  <c r="F190" i="33"/>
  <c r="E190" i="33"/>
  <c r="D190" i="33"/>
  <c r="G189" i="33"/>
  <c r="F189" i="33"/>
  <c r="E189" i="33"/>
  <c r="D189" i="33"/>
  <c r="G188" i="33"/>
  <c r="F188" i="33"/>
  <c r="E188" i="33"/>
  <c r="D188" i="33"/>
  <c r="G187" i="33"/>
  <c r="F187" i="33"/>
  <c r="E187" i="33"/>
  <c r="D187" i="33"/>
  <c r="G186" i="33"/>
  <c r="F186" i="33"/>
  <c r="E186" i="33"/>
  <c r="D186" i="33"/>
  <c r="G185" i="33"/>
  <c r="F185" i="33"/>
  <c r="E185" i="33"/>
  <c r="D185" i="33"/>
  <c r="G184" i="33"/>
  <c r="F184" i="33"/>
  <c r="E184" i="33"/>
  <c r="D184" i="33"/>
  <c r="G183" i="33"/>
  <c r="F183" i="33"/>
  <c r="E183" i="33"/>
  <c r="D183" i="33"/>
  <c r="G182" i="33"/>
  <c r="F182" i="33"/>
  <c r="E182" i="33"/>
  <c r="D182" i="33"/>
  <c r="G181" i="33"/>
  <c r="F181" i="33"/>
  <c r="E181" i="33"/>
  <c r="D181" i="33"/>
  <c r="G180" i="33"/>
  <c r="F180" i="33"/>
  <c r="E180" i="33"/>
  <c r="D180" i="33"/>
  <c r="G179" i="33"/>
  <c r="F179" i="33"/>
  <c r="E179" i="33"/>
  <c r="D179" i="33"/>
  <c r="G178" i="33"/>
  <c r="F178" i="33"/>
  <c r="E178" i="33"/>
  <c r="D178" i="33"/>
  <c r="G177" i="33"/>
  <c r="F177" i="33"/>
  <c r="E177" i="33"/>
  <c r="D177" i="33"/>
  <c r="G176" i="33"/>
  <c r="F176" i="33"/>
  <c r="E176" i="33"/>
  <c r="D176" i="33"/>
  <c r="G175" i="33"/>
  <c r="F175" i="33"/>
  <c r="E175" i="33"/>
  <c r="D175" i="33"/>
  <c r="G174" i="33"/>
  <c r="F174" i="33"/>
  <c r="E174" i="33"/>
  <c r="D174" i="33"/>
  <c r="G173" i="33"/>
  <c r="F173" i="33"/>
  <c r="E173" i="33"/>
  <c r="D173" i="33"/>
  <c r="G172" i="33"/>
  <c r="F172" i="33"/>
  <c r="E172" i="33"/>
  <c r="D172" i="33"/>
  <c r="G171" i="33"/>
  <c r="F171" i="33"/>
  <c r="E171" i="33"/>
  <c r="D171" i="33"/>
  <c r="G170" i="33"/>
  <c r="F170" i="33"/>
  <c r="E170" i="33"/>
  <c r="D170" i="33"/>
  <c r="G169" i="33"/>
  <c r="F169" i="33"/>
  <c r="E169" i="33"/>
  <c r="D169" i="33"/>
  <c r="G168" i="33"/>
  <c r="F168" i="33"/>
  <c r="E168" i="33"/>
  <c r="D168" i="33"/>
  <c r="G167" i="33"/>
  <c r="F167" i="33"/>
  <c r="E167" i="33"/>
  <c r="D167" i="33"/>
  <c r="G166" i="33"/>
  <c r="F166" i="33"/>
  <c r="E166" i="33"/>
  <c r="D166" i="33"/>
  <c r="G165" i="33"/>
  <c r="F165" i="33"/>
  <c r="E165" i="33"/>
  <c r="D165" i="33"/>
  <c r="G164" i="33"/>
  <c r="F164" i="33"/>
  <c r="E164" i="33"/>
  <c r="D164" i="33"/>
  <c r="G163" i="33"/>
  <c r="F163" i="33"/>
  <c r="E163" i="33"/>
  <c r="D163" i="33"/>
  <c r="G162" i="33"/>
  <c r="F162" i="33"/>
  <c r="E162" i="33"/>
  <c r="D162" i="33"/>
  <c r="G161" i="33"/>
  <c r="F161" i="33"/>
  <c r="E161" i="33"/>
  <c r="D161" i="33"/>
  <c r="G160" i="33"/>
  <c r="F160" i="33"/>
  <c r="E160" i="33"/>
  <c r="D160" i="33"/>
  <c r="G159" i="33"/>
  <c r="F159" i="33"/>
  <c r="E159" i="33"/>
  <c r="D159" i="33"/>
  <c r="G158" i="33"/>
  <c r="F158" i="33"/>
  <c r="E158" i="33"/>
  <c r="D158" i="33"/>
  <c r="G157" i="33"/>
  <c r="F157" i="33"/>
  <c r="E157" i="33"/>
  <c r="D157" i="33"/>
  <c r="G156" i="33"/>
  <c r="F156" i="33"/>
  <c r="E156" i="33"/>
  <c r="D156" i="33"/>
  <c r="G155" i="33"/>
  <c r="F155" i="33"/>
  <c r="E155" i="33"/>
  <c r="D155" i="33"/>
  <c r="G154" i="33"/>
  <c r="F154" i="33"/>
  <c r="E154" i="33"/>
  <c r="D154" i="33"/>
  <c r="G153" i="33"/>
  <c r="F153" i="33"/>
  <c r="E153" i="33"/>
  <c r="D153" i="33"/>
  <c r="G152" i="33"/>
  <c r="F152" i="33"/>
  <c r="E152" i="33"/>
  <c r="D152" i="33"/>
  <c r="G151" i="33"/>
  <c r="F151" i="33"/>
  <c r="E151" i="33"/>
  <c r="D151" i="33"/>
  <c r="G150" i="33"/>
  <c r="F150" i="33"/>
  <c r="E150" i="33"/>
  <c r="D150" i="33"/>
  <c r="G149" i="33"/>
  <c r="F149" i="33"/>
  <c r="E149" i="33"/>
  <c r="D149" i="33"/>
  <c r="G148" i="33"/>
  <c r="F148" i="33"/>
  <c r="E148" i="33"/>
  <c r="D148" i="33"/>
  <c r="G147" i="33"/>
  <c r="F147" i="33"/>
  <c r="E147" i="33"/>
  <c r="D147" i="33"/>
  <c r="G146" i="33"/>
  <c r="F146" i="33"/>
  <c r="E146" i="33"/>
  <c r="D146" i="33"/>
  <c r="G145" i="33"/>
  <c r="F145" i="33"/>
  <c r="E145" i="33"/>
  <c r="D145" i="33"/>
  <c r="G144" i="33"/>
  <c r="F144" i="33"/>
  <c r="E144" i="33"/>
  <c r="D144" i="33"/>
  <c r="G143" i="33"/>
  <c r="F143" i="33"/>
  <c r="E143" i="33"/>
  <c r="D143" i="33"/>
  <c r="G142" i="33"/>
  <c r="F142" i="33"/>
  <c r="E142" i="33"/>
  <c r="D142" i="33"/>
  <c r="G141" i="33"/>
  <c r="F141" i="33"/>
  <c r="E141" i="33"/>
  <c r="D141" i="33"/>
  <c r="G140" i="33"/>
  <c r="F140" i="33"/>
  <c r="E140" i="33"/>
  <c r="D140" i="33"/>
  <c r="G139" i="33"/>
  <c r="F139" i="33"/>
  <c r="E139" i="33"/>
  <c r="D139" i="33"/>
  <c r="G138" i="33"/>
  <c r="F138" i="33"/>
  <c r="E138" i="33"/>
  <c r="D138" i="33"/>
  <c r="G137" i="33"/>
  <c r="F137" i="33"/>
  <c r="E137" i="33"/>
  <c r="D137" i="33"/>
  <c r="G136" i="33"/>
  <c r="F136" i="33"/>
  <c r="E136" i="33"/>
  <c r="D136" i="33"/>
  <c r="G135" i="33"/>
  <c r="F135" i="33"/>
  <c r="E135" i="33"/>
  <c r="D135" i="33"/>
  <c r="G134" i="33"/>
  <c r="F134" i="33"/>
  <c r="E134" i="33"/>
  <c r="D134" i="33"/>
  <c r="G133" i="33"/>
  <c r="F133" i="33"/>
  <c r="E133" i="33"/>
  <c r="D133" i="33"/>
  <c r="G132" i="33"/>
  <c r="F132" i="33"/>
  <c r="E132" i="33"/>
  <c r="D132" i="33"/>
  <c r="G131" i="33"/>
  <c r="F131" i="33"/>
  <c r="E131" i="33"/>
  <c r="D131" i="33"/>
  <c r="G130" i="33"/>
  <c r="F130" i="33"/>
  <c r="E130" i="33"/>
  <c r="D130" i="33"/>
  <c r="G129" i="33"/>
  <c r="F129" i="33"/>
  <c r="E129" i="33"/>
  <c r="D129" i="33"/>
  <c r="G128" i="33"/>
  <c r="F128" i="33"/>
  <c r="E128" i="33"/>
  <c r="D128" i="33"/>
  <c r="G127" i="33"/>
  <c r="F127" i="33"/>
  <c r="E127" i="33"/>
  <c r="D127" i="33"/>
  <c r="G126" i="33"/>
  <c r="F126" i="33"/>
  <c r="E126" i="33"/>
  <c r="D126" i="33"/>
  <c r="G125" i="33"/>
  <c r="F125" i="33"/>
  <c r="E125" i="33"/>
  <c r="D125" i="33"/>
  <c r="G124" i="33"/>
  <c r="F124" i="33"/>
  <c r="E124" i="33"/>
  <c r="D124" i="33"/>
  <c r="G123" i="33"/>
  <c r="F123" i="33"/>
  <c r="E123" i="33"/>
  <c r="D123" i="33"/>
  <c r="G122" i="33"/>
  <c r="F122" i="33"/>
  <c r="E122" i="33"/>
  <c r="D122" i="33"/>
  <c r="G121" i="33"/>
  <c r="F121" i="33"/>
  <c r="E121" i="33"/>
  <c r="D121" i="33"/>
  <c r="G120" i="33"/>
  <c r="F120" i="33"/>
  <c r="E120" i="33"/>
  <c r="D120" i="33"/>
  <c r="G119" i="33"/>
  <c r="F119" i="33"/>
  <c r="E119" i="33"/>
  <c r="D119" i="33"/>
  <c r="G118" i="33"/>
  <c r="F118" i="33"/>
  <c r="E118" i="33"/>
  <c r="D118" i="33"/>
  <c r="G117" i="33"/>
  <c r="F117" i="33"/>
  <c r="E117" i="33"/>
  <c r="D117" i="33"/>
  <c r="G116" i="33"/>
  <c r="F116" i="33"/>
  <c r="E116" i="33"/>
  <c r="D116" i="33"/>
  <c r="G115" i="33"/>
  <c r="F115" i="33"/>
  <c r="E115" i="33"/>
  <c r="D115" i="33"/>
  <c r="G114" i="33"/>
  <c r="F114" i="33"/>
  <c r="E114" i="33"/>
  <c r="D114" i="33"/>
  <c r="G113" i="33"/>
  <c r="F113" i="33"/>
  <c r="E113" i="33"/>
  <c r="D113" i="33"/>
  <c r="G112" i="33"/>
  <c r="F112" i="33"/>
  <c r="E112" i="33"/>
  <c r="D112" i="33"/>
  <c r="G111" i="33"/>
  <c r="F111" i="33"/>
  <c r="E111" i="33"/>
  <c r="D111" i="33"/>
  <c r="G110" i="33"/>
  <c r="F110" i="33"/>
  <c r="E110" i="33"/>
  <c r="D110" i="33"/>
  <c r="G109" i="33"/>
  <c r="F109" i="33"/>
  <c r="E109" i="33"/>
  <c r="D109" i="33"/>
  <c r="G108" i="33"/>
  <c r="F108" i="33"/>
  <c r="E108" i="33"/>
  <c r="D108" i="33"/>
  <c r="G107" i="33"/>
  <c r="F107" i="33"/>
  <c r="E107" i="33"/>
  <c r="D107" i="33"/>
  <c r="G106" i="33"/>
  <c r="F106" i="33"/>
  <c r="E106" i="33"/>
  <c r="D106" i="33"/>
  <c r="G105" i="33"/>
  <c r="F105" i="33"/>
  <c r="E105" i="33"/>
  <c r="D105" i="33"/>
  <c r="G104" i="33"/>
  <c r="F104" i="33"/>
  <c r="E104" i="33"/>
  <c r="D104" i="33"/>
  <c r="G103" i="33"/>
  <c r="F103" i="33"/>
  <c r="E103" i="33"/>
  <c r="D103" i="33"/>
  <c r="G102" i="33"/>
  <c r="F102" i="33"/>
  <c r="E102" i="33"/>
  <c r="D102" i="33"/>
  <c r="G101" i="33"/>
  <c r="F101" i="33"/>
  <c r="E101" i="33"/>
  <c r="D101" i="33"/>
  <c r="G100" i="33"/>
  <c r="F100" i="33"/>
  <c r="E100" i="33"/>
  <c r="D100" i="33"/>
  <c r="G99" i="33"/>
  <c r="F99" i="33"/>
  <c r="E99" i="33"/>
  <c r="D99" i="33"/>
  <c r="G98" i="33"/>
  <c r="F98" i="33"/>
  <c r="E98" i="33"/>
  <c r="D98" i="33"/>
  <c r="G97" i="33"/>
  <c r="F97" i="33"/>
  <c r="E97" i="33"/>
  <c r="D97" i="33"/>
  <c r="G96" i="33"/>
  <c r="F96" i="33"/>
  <c r="E96" i="33"/>
  <c r="D96" i="33"/>
  <c r="G95" i="33"/>
  <c r="F95" i="33"/>
  <c r="E95" i="33"/>
  <c r="D95" i="33"/>
  <c r="G94" i="33"/>
  <c r="F94" i="33"/>
  <c r="E94" i="33"/>
  <c r="D94" i="33"/>
  <c r="G93" i="33"/>
  <c r="F93" i="33"/>
  <c r="E93" i="33"/>
  <c r="D93" i="33"/>
  <c r="G92" i="33"/>
  <c r="F92" i="33"/>
  <c r="E92" i="33"/>
  <c r="D92" i="33"/>
  <c r="G91" i="33"/>
  <c r="F91" i="33"/>
  <c r="E91" i="33"/>
  <c r="D91" i="33"/>
  <c r="G90" i="33"/>
  <c r="F90" i="33"/>
  <c r="E90" i="33"/>
  <c r="D90" i="33"/>
  <c r="G89" i="33"/>
  <c r="F89" i="33"/>
  <c r="E89" i="33"/>
  <c r="D89" i="33"/>
  <c r="G88" i="33"/>
  <c r="F88" i="33"/>
  <c r="E88" i="33"/>
  <c r="D88" i="33"/>
  <c r="G87" i="33"/>
  <c r="F87" i="33"/>
  <c r="E87" i="33"/>
  <c r="D87" i="33"/>
  <c r="G86" i="33"/>
  <c r="F86" i="33"/>
  <c r="E86" i="33"/>
  <c r="D86" i="33"/>
  <c r="G85" i="33"/>
  <c r="F85" i="33"/>
  <c r="E85" i="33"/>
  <c r="D85" i="33"/>
  <c r="G84" i="33"/>
  <c r="F84" i="33"/>
  <c r="E84" i="33"/>
  <c r="D84" i="33"/>
  <c r="G83" i="33"/>
  <c r="F83" i="33"/>
  <c r="E83" i="33"/>
  <c r="D83" i="33"/>
  <c r="G82" i="33"/>
  <c r="F82" i="33"/>
  <c r="E82" i="33"/>
  <c r="D82" i="33"/>
  <c r="G81" i="33"/>
  <c r="F81" i="33"/>
  <c r="E81" i="33"/>
  <c r="D81" i="33"/>
  <c r="G80" i="33"/>
  <c r="F80" i="33"/>
  <c r="E80" i="33"/>
  <c r="D80" i="33"/>
  <c r="G79" i="33"/>
  <c r="F79" i="33"/>
  <c r="E79" i="33"/>
  <c r="D79" i="33"/>
  <c r="G78" i="33"/>
  <c r="F78" i="33"/>
  <c r="E78" i="33"/>
  <c r="D78" i="33"/>
  <c r="G77" i="33"/>
  <c r="F77" i="33"/>
  <c r="E77" i="33"/>
  <c r="D77" i="33"/>
  <c r="G76" i="33"/>
  <c r="F76" i="33"/>
  <c r="E76" i="33"/>
  <c r="D76" i="33"/>
  <c r="G75" i="33"/>
  <c r="F75" i="33"/>
  <c r="E75" i="33"/>
  <c r="D75" i="33"/>
  <c r="G74" i="33"/>
  <c r="F74" i="33"/>
  <c r="E74" i="33"/>
  <c r="D74" i="33"/>
  <c r="G73" i="33"/>
  <c r="F73" i="33"/>
  <c r="E73" i="33"/>
  <c r="D73" i="33"/>
  <c r="G72" i="33"/>
  <c r="F72" i="33"/>
  <c r="E72" i="33"/>
  <c r="D72" i="33"/>
  <c r="G71" i="33"/>
  <c r="F71" i="33"/>
  <c r="E71" i="33"/>
  <c r="D71" i="33"/>
  <c r="G70" i="33"/>
  <c r="F70" i="33"/>
  <c r="E70" i="33"/>
  <c r="D70" i="33"/>
  <c r="G69" i="33"/>
  <c r="F69" i="33"/>
  <c r="E69" i="33"/>
  <c r="D69" i="33"/>
  <c r="G68" i="33"/>
  <c r="F68" i="33"/>
  <c r="E68" i="33"/>
  <c r="D68" i="33"/>
  <c r="G67" i="33"/>
  <c r="F67" i="33"/>
  <c r="E67" i="33"/>
  <c r="D67" i="33"/>
  <c r="G66" i="33"/>
  <c r="F66" i="33"/>
  <c r="E66" i="33"/>
  <c r="D66" i="33"/>
  <c r="G65" i="33"/>
  <c r="F65" i="33"/>
  <c r="E65" i="33"/>
  <c r="D65" i="33"/>
  <c r="G64" i="33"/>
  <c r="F64" i="33"/>
  <c r="E64" i="33"/>
  <c r="D64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G33" i="33"/>
  <c r="F33" i="33"/>
  <c r="E33" i="33"/>
  <c r="D33" i="33"/>
  <c r="G32" i="33"/>
  <c r="F32" i="33"/>
  <c r="E32" i="33"/>
  <c r="D32" i="33"/>
  <c r="G31" i="33"/>
  <c r="F31" i="33"/>
  <c r="E31" i="33"/>
  <c r="D31" i="33"/>
  <c r="G30" i="33"/>
  <c r="F30" i="33"/>
  <c r="E30" i="33"/>
  <c r="D30" i="33"/>
  <c r="G29" i="33"/>
  <c r="F29" i="33"/>
  <c r="E29" i="33"/>
  <c r="D29" i="33"/>
  <c r="G28" i="33"/>
  <c r="F28" i="33"/>
  <c r="E28" i="33"/>
  <c r="D28" i="33"/>
  <c r="G27" i="33"/>
  <c r="F27" i="33"/>
  <c r="E27" i="33"/>
  <c r="D27" i="33"/>
  <c r="G26" i="33"/>
  <c r="F26" i="33"/>
  <c r="E26" i="33"/>
  <c r="D26" i="33"/>
  <c r="G25" i="33"/>
  <c r="F25" i="33"/>
  <c r="E25" i="33"/>
  <c r="D25" i="33"/>
  <c r="G24" i="33"/>
  <c r="F24" i="33"/>
  <c r="E24" i="33"/>
  <c r="D24" i="33"/>
  <c r="G23" i="33"/>
  <c r="F23" i="33"/>
  <c r="E23" i="33"/>
  <c r="D23" i="33"/>
  <c r="G22" i="33"/>
  <c r="F22" i="33"/>
  <c r="E22" i="33"/>
  <c r="D22" i="33"/>
  <c r="G21" i="33"/>
  <c r="F21" i="33"/>
  <c r="E21" i="33"/>
  <c r="D21" i="33"/>
  <c r="G20" i="33"/>
  <c r="F20" i="33"/>
  <c r="E20" i="33"/>
  <c r="D20" i="33"/>
  <c r="G19" i="33"/>
  <c r="F19" i="33"/>
  <c r="E19" i="33"/>
  <c r="D19" i="33"/>
  <c r="G18" i="33"/>
  <c r="F18" i="33"/>
  <c r="E18" i="33"/>
  <c r="D18" i="33"/>
  <c r="G17" i="33"/>
  <c r="F17" i="33"/>
  <c r="E17" i="33"/>
  <c r="D17" i="33"/>
  <c r="G16" i="33"/>
  <c r="F16" i="33"/>
  <c r="E16" i="33"/>
  <c r="D16" i="33"/>
  <c r="G15" i="33"/>
  <c r="F15" i="33"/>
  <c r="E15" i="33"/>
  <c r="D15" i="33"/>
  <c r="G14" i="33"/>
  <c r="F14" i="33"/>
  <c r="E14" i="33"/>
  <c r="D14" i="33"/>
  <c r="G13" i="33"/>
  <c r="F13" i="33"/>
  <c r="E13" i="33"/>
  <c r="D13" i="33"/>
  <c r="G12" i="33"/>
  <c r="F12" i="33"/>
  <c r="E12" i="33"/>
  <c r="D12" i="33"/>
  <c r="G11" i="33"/>
  <c r="F11" i="33"/>
  <c r="E11" i="33"/>
  <c r="D11" i="33"/>
  <c r="G10" i="33"/>
  <c r="F10" i="33"/>
  <c r="E10" i="33"/>
  <c r="D10" i="33"/>
  <c r="G9" i="33"/>
  <c r="F9" i="33"/>
  <c r="E9" i="33"/>
  <c r="D9" i="33"/>
  <c r="G8" i="33"/>
  <c r="F8" i="33"/>
  <c r="E8" i="33"/>
  <c r="D8" i="33"/>
  <c r="G7" i="33"/>
  <c r="F7" i="33"/>
  <c r="E7" i="33"/>
  <c r="D7" i="33"/>
  <c r="G6" i="33"/>
  <c r="F6" i="33"/>
  <c r="E6" i="33"/>
  <c r="D6" i="33"/>
  <c r="G5" i="33"/>
  <c r="F5" i="33"/>
  <c r="E5" i="33"/>
  <c r="D5" i="33"/>
  <c r="G4" i="33"/>
  <c r="F4" i="33"/>
  <c r="E4" i="33"/>
  <c r="D4" i="33"/>
  <c r="G3" i="33"/>
  <c r="F3" i="33"/>
  <c r="F1" i="33" s="1"/>
  <c r="E3" i="33"/>
  <c r="D3" i="33"/>
  <c r="G401" i="32"/>
  <c r="F401" i="32"/>
  <c r="E401" i="32"/>
  <c r="D401" i="32"/>
  <c r="G400" i="32"/>
  <c r="F400" i="32"/>
  <c r="E400" i="32"/>
  <c r="D400" i="32"/>
  <c r="G399" i="32"/>
  <c r="F399" i="32"/>
  <c r="E399" i="32"/>
  <c r="D399" i="32"/>
  <c r="G398" i="32"/>
  <c r="F398" i="32"/>
  <c r="E398" i="32"/>
  <c r="D398" i="32"/>
  <c r="G397" i="32"/>
  <c r="F397" i="32"/>
  <c r="E397" i="32"/>
  <c r="D397" i="32"/>
  <c r="G396" i="32"/>
  <c r="F396" i="32"/>
  <c r="E396" i="32"/>
  <c r="D396" i="32"/>
  <c r="G395" i="32"/>
  <c r="F395" i="32"/>
  <c r="E395" i="32"/>
  <c r="D395" i="32"/>
  <c r="G394" i="32"/>
  <c r="F394" i="32"/>
  <c r="E394" i="32"/>
  <c r="D394" i="32"/>
  <c r="G393" i="32"/>
  <c r="F393" i="32"/>
  <c r="E393" i="32"/>
  <c r="D393" i="32"/>
  <c r="G392" i="32"/>
  <c r="F392" i="32"/>
  <c r="E392" i="32"/>
  <c r="D392" i="32"/>
  <c r="G391" i="32"/>
  <c r="F391" i="32"/>
  <c r="E391" i="32"/>
  <c r="D391" i="32"/>
  <c r="G390" i="32"/>
  <c r="F390" i="32"/>
  <c r="E390" i="32"/>
  <c r="D390" i="32"/>
  <c r="G389" i="32"/>
  <c r="F389" i="32"/>
  <c r="E389" i="32"/>
  <c r="D389" i="32"/>
  <c r="G388" i="32"/>
  <c r="F388" i="32"/>
  <c r="E388" i="32"/>
  <c r="D388" i="32"/>
  <c r="G387" i="32"/>
  <c r="F387" i="32"/>
  <c r="E387" i="32"/>
  <c r="D387" i="32"/>
  <c r="G386" i="32"/>
  <c r="F386" i="32"/>
  <c r="E386" i="32"/>
  <c r="D386" i="32"/>
  <c r="G385" i="32"/>
  <c r="F385" i="32"/>
  <c r="E385" i="32"/>
  <c r="D385" i="32"/>
  <c r="G384" i="32"/>
  <c r="F384" i="32"/>
  <c r="E384" i="32"/>
  <c r="D384" i="32"/>
  <c r="G383" i="32"/>
  <c r="F383" i="32"/>
  <c r="E383" i="32"/>
  <c r="D383" i="32"/>
  <c r="G382" i="32"/>
  <c r="F382" i="32"/>
  <c r="E382" i="32"/>
  <c r="D382" i="32"/>
  <c r="G381" i="32"/>
  <c r="F381" i="32"/>
  <c r="E381" i="32"/>
  <c r="D381" i="32"/>
  <c r="G380" i="32"/>
  <c r="F380" i="32"/>
  <c r="E380" i="32"/>
  <c r="D380" i="32"/>
  <c r="G379" i="32"/>
  <c r="F379" i="32"/>
  <c r="E379" i="32"/>
  <c r="D379" i="32"/>
  <c r="G378" i="32"/>
  <c r="F378" i="32"/>
  <c r="E378" i="32"/>
  <c r="D378" i="32"/>
  <c r="G377" i="32"/>
  <c r="F377" i="32"/>
  <c r="E377" i="32"/>
  <c r="D377" i="32"/>
  <c r="G376" i="32"/>
  <c r="F376" i="32"/>
  <c r="E376" i="32"/>
  <c r="D376" i="32"/>
  <c r="G375" i="32"/>
  <c r="F375" i="32"/>
  <c r="E375" i="32"/>
  <c r="D375" i="32"/>
  <c r="G374" i="32"/>
  <c r="F374" i="32"/>
  <c r="E374" i="32"/>
  <c r="D374" i="32"/>
  <c r="G373" i="32"/>
  <c r="F373" i="32"/>
  <c r="E373" i="32"/>
  <c r="D373" i="32"/>
  <c r="G372" i="32"/>
  <c r="F372" i="32"/>
  <c r="E372" i="32"/>
  <c r="D372" i="32"/>
  <c r="G371" i="32"/>
  <c r="F371" i="32"/>
  <c r="E371" i="32"/>
  <c r="D371" i="32"/>
  <c r="G370" i="32"/>
  <c r="F370" i="32"/>
  <c r="E370" i="32"/>
  <c r="D370" i="32"/>
  <c r="G369" i="32"/>
  <c r="F369" i="32"/>
  <c r="E369" i="32"/>
  <c r="D369" i="32"/>
  <c r="G368" i="32"/>
  <c r="F368" i="32"/>
  <c r="E368" i="32"/>
  <c r="D368" i="32"/>
  <c r="G367" i="32"/>
  <c r="F367" i="32"/>
  <c r="E367" i="32"/>
  <c r="D367" i="32"/>
  <c r="G366" i="32"/>
  <c r="F366" i="32"/>
  <c r="E366" i="32"/>
  <c r="D366" i="32"/>
  <c r="G365" i="32"/>
  <c r="F365" i="32"/>
  <c r="E365" i="32"/>
  <c r="D365" i="32"/>
  <c r="G364" i="32"/>
  <c r="F364" i="32"/>
  <c r="E364" i="32"/>
  <c r="D364" i="32"/>
  <c r="G363" i="32"/>
  <c r="F363" i="32"/>
  <c r="E363" i="32"/>
  <c r="D363" i="32"/>
  <c r="G362" i="32"/>
  <c r="F362" i="32"/>
  <c r="E362" i="32"/>
  <c r="D362" i="32"/>
  <c r="G361" i="32"/>
  <c r="F361" i="32"/>
  <c r="E361" i="32"/>
  <c r="D361" i="32"/>
  <c r="G360" i="32"/>
  <c r="F360" i="32"/>
  <c r="E360" i="32"/>
  <c r="D360" i="32"/>
  <c r="G359" i="32"/>
  <c r="F359" i="32"/>
  <c r="E359" i="32"/>
  <c r="D359" i="32"/>
  <c r="G358" i="32"/>
  <c r="F358" i="32"/>
  <c r="E358" i="32"/>
  <c r="D358" i="32"/>
  <c r="G357" i="32"/>
  <c r="F357" i="32"/>
  <c r="E357" i="32"/>
  <c r="D357" i="32"/>
  <c r="G356" i="32"/>
  <c r="F356" i="32"/>
  <c r="E356" i="32"/>
  <c r="D356" i="32"/>
  <c r="G355" i="32"/>
  <c r="F355" i="32"/>
  <c r="E355" i="32"/>
  <c r="D355" i="32"/>
  <c r="G354" i="32"/>
  <c r="F354" i="32"/>
  <c r="E354" i="32"/>
  <c r="D354" i="32"/>
  <c r="G353" i="32"/>
  <c r="F353" i="32"/>
  <c r="E353" i="32"/>
  <c r="D353" i="32"/>
  <c r="G352" i="32"/>
  <c r="F352" i="32"/>
  <c r="E352" i="32"/>
  <c r="D352" i="32"/>
  <c r="G351" i="32"/>
  <c r="F351" i="32"/>
  <c r="E351" i="32"/>
  <c r="D351" i="32"/>
  <c r="G350" i="32"/>
  <c r="F350" i="32"/>
  <c r="E350" i="32"/>
  <c r="D350" i="32"/>
  <c r="G349" i="32"/>
  <c r="F349" i="32"/>
  <c r="E349" i="32"/>
  <c r="D349" i="32"/>
  <c r="G348" i="32"/>
  <c r="F348" i="32"/>
  <c r="E348" i="32"/>
  <c r="D348" i="32"/>
  <c r="G347" i="32"/>
  <c r="F347" i="32"/>
  <c r="E347" i="32"/>
  <c r="D347" i="32"/>
  <c r="G346" i="32"/>
  <c r="F346" i="32"/>
  <c r="E346" i="32"/>
  <c r="D346" i="32"/>
  <c r="G345" i="32"/>
  <c r="F345" i="32"/>
  <c r="E345" i="32"/>
  <c r="D345" i="32"/>
  <c r="G344" i="32"/>
  <c r="F344" i="32"/>
  <c r="E344" i="32"/>
  <c r="D344" i="32"/>
  <c r="G343" i="32"/>
  <c r="F343" i="32"/>
  <c r="E343" i="32"/>
  <c r="D343" i="32"/>
  <c r="G342" i="32"/>
  <c r="F342" i="32"/>
  <c r="E342" i="32"/>
  <c r="D342" i="32"/>
  <c r="G341" i="32"/>
  <c r="F341" i="32"/>
  <c r="E341" i="32"/>
  <c r="D341" i="32"/>
  <c r="G340" i="32"/>
  <c r="F340" i="32"/>
  <c r="E340" i="32"/>
  <c r="D340" i="32"/>
  <c r="G339" i="32"/>
  <c r="F339" i="32"/>
  <c r="E339" i="32"/>
  <c r="D339" i="32"/>
  <c r="G338" i="32"/>
  <c r="F338" i="32"/>
  <c r="E338" i="32"/>
  <c r="D338" i="32"/>
  <c r="G337" i="32"/>
  <c r="F337" i="32"/>
  <c r="E337" i="32"/>
  <c r="D337" i="32"/>
  <c r="G336" i="32"/>
  <c r="F336" i="32"/>
  <c r="E336" i="32"/>
  <c r="D336" i="32"/>
  <c r="G335" i="32"/>
  <c r="F335" i="32"/>
  <c r="E335" i="32"/>
  <c r="D335" i="32"/>
  <c r="G334" i="32"/>
  <c r="F334" i="32"/>
  <c r="E334" i="32"/>
  <c r="D334" i="32"/>
  <c r="G333" i="32"/>
  <c r="F333" i="32"/>
  <c r="E333" i="32"/>
  <c r="D333" i="32"/>
  <c r="G332" i="32"/>
  <c r="F332" i="32"/>
  <c r="E332" i="32"/>
  <c r="D332" i="32"/>
  <c r="G331" i="32"/>
  <c r="F331" i="32"/>
  <c r="E331" i="32"/>
  <c r="D331" i="32"/>
  <c r="G330" i="32"/>
  <c r="F330" i="32"/>
  <c r="E330" i="32"/>
  <c r="D330" i="32"/>
  <c r="G329" i="32"/>
  <c r="F329" i="32"/>
  <c r="E329" i="32"/>
  <c r="D329" i="32"/>
  <c r="G328" i="32"/>
  <c r="F328" i="32"/>
  <c r="E328" i="32"/>
  <c r="D328" i="32"/>
  <c r="G327" i="32"/>
  <c r="F327" i="32"/>
  <c r="E327" i="32"/>
  <c r="D327" i="32"/>
  <c r="G326" i="32"/>
  <c r="F326" i="32"/>
  <c r="E326" i="32"/>
  <c r="D326" i="32"/>
  <c r="G325" i="32"/>
  <c r="F325" i="32"/>
  <c r="E325" i="32"/>
  <c r="D325" i="32"/>
  <c r="G324" i="32"/>
  <c r="F324" i="32"/>
  <c r="E324" i="32"/>
  <c r="D324" i="32"/>
  <c r="G323" i="32"/>
  <c r="F323" i="32"/>
  <c r="E323" i="32"/>
  <c r="D323" i="32"/>
  <c r="G322" i="32"/>
  <c r="F322" i="32"/>
  <c r="E322" i="32"/>
  <c r="D322" i="32"/>
  <c r="G321" i="32"/>
  <c r="F321" i="32"/>
  <c r="E321" i="32"/>
  <c r="D321" i="32"/>
  <c r="G320" i="32"/>
  <c r="F320" i="32"/>
  <c r="E320" i="32"/>
  <c r="D320" i="32"/>
  <c r="G319" i="32"/>
  <c r="F319" i="32"/>
  <c r="E319" i="32"/>
  <c r="D319" i="32"/>
  <c r="G318" i="32"/>
  <c r="F318" i="32"/>
  <c r="E318" i="32"/>
  <c r="D318" i="32"/>
  <c r="G317" i="32"/>
  <c r="F317" i="32"/>
  <c r="E317" i="32"/>
  <c r="D317" i="32"/>
  <c r="G316" i="32"/>
  <c r="F316" i="32"/>
  <c r="E316" i="32"/>
  <c r="D316" i="32"/>
  <c r="G315" i="32"/>
  <c r="F315" i="32"/>
  <c r="E315" i="32"/>
  <c r="D315" i="32"/>
  <c r="G314" i="32"/>
  <c r="F314" i="32"/>
  <c r="E314" i="32"/>
  <c r="D314" i="32"/>
  <c r="G313" i="32"/>
  <c r="F313" i="32"/>
  <c r="E313" i="32"/>
  <c r="D313" i="32"/>
  <c r="G312" i="32"/>
  <c r="F312" i="32"/>
  <c r="E312" i="32"/>
  <c r="D312" i="32"/>
  <c r="G311" i="32"/>
  <c r="F311" i="32"/>
  <c r="E311" i="32"/>
  <c r="D311" i="32"/>
  <c r="G310" i="32"/>
  <c r="F310" i="32"/>
  <c r="E310" i="32"/>
  <c r="D310" i="32"/>
  <c r="G309" i="32"/>
  <c r="F309" i="32"/>
  <c r="E309" i="32"/>
  <c r="D309" i="32"/>
  <c r="G308" i="32"/>
  <c r="F308" i="32"/>
  <c r="E308" i="32"/>
  <c r="D308" i="32"/>
  <c r="G307" i="32"/>
  <c r="F307" i="32"/>
  <c r="E307" i="32"/>
  <c r="D307" i="32"/>
  <c r="G306" i="32"/>
  <c r="F306" i="32"/>
  <c r="E306" i="32"/>
  <c r="D306" i="32"/>
  <c r="G305" i="32"/>
  <c r="F305" i="32"/>
  <c r="E305" i="32"/>
  <c r="D305" i="32"/>
  <c r="G304" i="32"/>
  <c r="F304" i="32"/>
  <c r="E304" i="32"/>
  <c r="D304" i="32"/>
  <c r="G303" i="32"/>
  <c r="F303" i="32"/>
  <c r="E303" i="32"/>
  <c r="D303" i="32"/>
  <c r="G302" i="32"/>
  <c r="F302" i="32"/>
  <c r="E302" i="32"/>
  <c r="D302" i="32"/>
  <c r="G301" i="32"/>
  <c r="F301" i="32"/>
  <c r="E301" i="32"/>
  <c r="D301" i="32"/>
  <c r="G300" i="32"/>
  <c r="F300" i="32"/>
  <c r="E300" i="32"/>
  <c r="D300" i="32"/>
  <c r="G299" i="32"/>
  <c r="F299" i="32"/>
  <c r="E299" i="32"/>
  <c r="D299" i="32"/>
  <c r="G298" i="32"/>
  <c r="F298" i="32"/>
  <c r="E298" i="32"/>
  <c r="D298" i="32"/>
  <c r="G297" i="32"/>
  <c r="F297" i="32"/>
  <c r="E297" i="32"/>
  <c r="D297" i="32"/>
  <c r="G296" i="32"/>
  <c r="F296" i="32"/>
  <c r="E296" i="32"/>
  <c r="D296" i="32"/>
  <c r="G295" i="32"/>
  <c r="F295" i="32"/>
  <c r="E295" i="32"/>
  <c r="D295" i="32"/>
  <c r="G294" i="32"/>
  <c r="F294" i="32"/>
  <c r="E294" i="32"/>
  <c r="D294" i="32"/>
  <c r="G293" i="32"/>
  <c r="F293" i="32"/>
  <c r="E293" i="32"/>
  <c r="D293" i="32"/>
  <c r="G292" i="32"/>
  <c r="F292" i="32"/>
  <c r="E292" i="32"/>
  <c r="D292" i="32"/>
  <c r="G291" i="32"/>
  <c r="F291" i="32"/>
  <c r="E291" i="32"/>
  <c r="D291" i="32"/>
  <c r="G290" i="32"/>
  <c r="F290" i="32"/>
  <c r="E290" i="32"/>
  <c r="D290" i="32"/>
  <c r="G289" i="32"/>
  <c r="F289" i="32"/>
  <c r="E289" i="32"/>
  <c r="D289" i="32"/>
  <c r="G288" i="32"/>
  <c r="F288" i="32"/>
  <c r="E288" i="32"/>
  <c r="D288" i="32"/>
  <c r="G287" i="32"/>
  <c r="F287" i="32"/>
  <c r="E287" i="32"/>
  <c r="D287" i="32"/>
  <c r="G286" i="32"/>
  <c r="F286" i="32"/>
  <c r="E286" i="32"/>
  <c r="D286" i="32"/>
  <c r="G285" i="32"/>
  <c r="F285" i="32"/>
  <c r="E285" i="32"/>
  <c r="D285" i="32"/>
  <c r="G284" i="32"/>
  <c r="F284" i="32"/>
  <c r="E284" i="32"/>
  <c r="D284" i="32"/>
  <c r="G283" i="32"/>
  <c r="F283" i="32"/>
  <c r="E283" i="32"/>
  <c r="D283" i="32"/>
  <c r="G282" i="32"/>
  <c r="F282" i="32"/>
  <c r="E282" i="32"/>
  <c r="D282" i="32"/>
  <c r="G281" i="32"/>
  <c r="F281" i="32"/>
  <c r="E281" i="32"/>
  <c r="D281" i="32"/>
  <c r="G280" i="32"/>
  <c r="F280" i="32"/>
  <c r="E280" i="32"/>
  <c r="D280" i="32"/>
  <c r="G279" i="32"/>
  <c r="F279" i="32"/>
  <c r="E279" i="32"/>
  <c r="D279" i="32"/>
  <c r="G278" i="32"/>
  <c r="F278" i="32"/>
  <c r="E278" i="32"/>
  <c r="D278" i="32"/>
  <c r="G277" i="32"/>
  <c r="F277" i="32"/>
  <c r="E277" i="32"/>
  <c r="D277" i="32"/>
  <c r="G276" i="32"/>
  <c r="F276" i="32"/>
  <c r="E276" i="32"/>
  <c r="D276" i="32"/>
  <c r="G275" i="32"/>
  <c r="F275" i="32"/>
  <c r="E275" i="32"/>
  <c r="D275" i="32"/>
  <c r="G274" i="32"/>
  <c r="F274" i="32"/>
  <c r="E274" i="32"/>
  <c r="D274" i="32"/>
  <c r="G273" i="32"/>
  <c r="F273" i="32"/>
  <c r="E273" i="32"/>
  <c r="D273" i="32"/>
  <c r="G272" i="32"/>
  <c r="F272" i="32"/>
  <c r="E272" i="32"/>
  <c r="D272" i="32"/>
  <c r="G271" i="32"/>
  <c r="F271" i="32"/>
  <c r="E271" i="32"/>
  <c r="D271" i="32"/>
  <c r="G270" i="32"/>
  <c r="F270" i="32"/>
  <c r="E270" i="32"/>
  <c r="D270" i="32"/>
  <c r="G269" i="32"/>
  <c r="F269" i="32"/>
  <c r="E269" i="32"/>
  <c r="D269" i="32"/>
  <c r="G268" i="32"/>
  <c r="F268" i="32"/>
  <c r="E268" i="32"/>
  <c r="D268" i="32"/>
  <c r="G267" i="32"/>
  <c r="F267" i="32"/>
  <c r="E267" i="32"/>
  <c r="D267" i="32"/>
  <c r="G266" i="32"/>
  <c r="F266" i="32"/>
  <c r="E266" i="32"/>
  <c r="D266" i="32"/>
  <c r="G265" i="32"/>
  <c r="F265" i="32"/>
  <c r="E265" i="32"/>
  <c r="D265" i="32"/>
  <c r="G264" i="32"/>
  <c r="F264" i="32"/>
  <c r="E264" i="32"/>
  <c r="D264" i="32"/>
  <c r="G263" i="32"/>
  <c r="F263" i="32"/>
  <c r="E263" i="32"/>
  <c r="D263" i="32"/>
  <c r="G262" i="32"/>
  <c r="F262" i="32"/>
  <c r="E262" i="32"/>
  <c r="D262" i="32"/>
  <c r="G261" i="32"/>
  <c r="F261" i="32"/>
  <c r="E261" i="32"/>
  <c r="D261" i="32"/>
  <c r="G260" i="32"/>
  <c r="F260" i="32"/>
  <c r="E260" i="32"/>
  <c r="D260" i="32"/>
  <c r="G259" i="32"/>
  <c r="F259" i="32"/>
  <c r="E259" i="32"/>
  <c r="D259" i="32"/>
  <c r="G258" i="32"/>
  <c r="F258" i="32"/>
  <c r="E258" i="32"/>
  <c r="D258" i="32"/>
  <c r="G257" i="32"/>
  <c r="F257" i="32"/>
  <c r="E257" i="32"/>
  <c r="D257" i="32"/>
  <c r="G256" i="32"/>
  <c r="F256" i="32"/>
  <c r="E256" i="32"/>
  <c r="D256" i="32"/>
  <c r="G255" i="32"/>
  <c r="F255" i="32"/>
  <c r="E255" i="32"/>
  <c r="D255" i="32"/>
  <c r="G254" i="32"/>
  <c r="F254" i="32"/>
  <c r="E254" i="32"/>
  <c r="D254" i="32"/>
  <c r="G253" i="32"/>
  <c r="F253" i="32"/>
  <c r="E253" i="32"/>
  <c r="D253" i="32"/>
  <c r="G252" i="32"/>
  <c r="F252" i="32"/>
  <c r="E252" i="32"/>
  <c r="D252" i="32"/>
  <c r="G251" i="32"/>
  <c r="F251" i="32"/>
  <c r="E251" i="32"/>
  <c r="D251" i="32"/>
  <c r="G250" i="32"/>
  <c r="F250" i="32"/>
  <c r="E250" i="32"/>
  <c r="D250" i="32"/>
  <c r="G249" i="32"/>
  <c r="F249" i="32"/>
  <c r="E249" i="32"/>
  <c r="D249" i="32"/>
  <c r="G248" i="32"/>
  <c r="F248" i="32"/>
  <c r="E248" i="32"/>
  <c r="D248" i="32"/>
  <c r="G247" i="32"/>
  <c r="F247" i="32"/>
  <c r="E247" i="32"/>
  <c r="D247" i="32"/>
  <c r="G246" i="32"/>
  <c r="F246" i="32"/>
  <c r="E246" i="32"/>
  <c r="D246" i="32"/>
  <c r="G245" i="32"/>
  <c r="F245" i="32"/>
  <c r="E245" i="32"/>
  <c r="D245" i="32"/>
  <c r="G244" i="32"/>
  <c r="F244" i="32"/>
  <c r="E244" i="32"/>
  <c r="D244" i="32"/>
  <c r="G243" i="32"/>
  <c r="F243" i="32"/>
  <c r="E243" i="32"/>
  <c r="D243" i="32"/>
  <c r="G242" i="32"/>
  <c r="F242" i="32"/>
  <c r="E242" i="32"/>
  <c r="D242" i="32"/>
  <c r="G241" i="32"/>
  <c r="F241" i="32"/>
  <c r="E241" i="32"/>
  <c r="D241" i="32"/>
  <c r="G240" i="32"/>
  <c r="F240" i="32"/>
  <c r="E240" i="32"/>
  <c r="D240" i="32"/>
  <c r="G239" i="32"/>
  <c r="F239" i="32"/>
  <c r="E239" i="32"/>
  <c r="D239" i="32"/>
  <c r="G238" i="32"/>
  <c r="F238" i="32"/>
  <c r="E238" i="32"/>
  <c r="D238" i="32"/>
  <c r="G237" i="32"/>
  <c r="F237" i="32"/>
  <c r="E237" i="32"/>
  <c r="D237" i="32"/>
  <c r="G236" i="32"/>
  <c r="F236" i="32"/>
  <c r="E236" i="32"/>
  <c r="D236" i="32"/>
  <c r="G235" i="32"/>
  <c r="F235" i="32"/>
  <c r="E235" i="32"/>
  <c r="D235" i="32"/>
  <c r="G234" i="32"/>
  <c r="F234" i="32"/>
  <c r="E234" i="32"/>
  <c r="D234" i="32"/>
  <c r="G233" i="32"/>
  <c r="F233" i="32"/>
  <c r="E233" i="32"/>
  <c r="D233" i="32"/>
  <c r="G232" i="32"/>
  <c r="F232" i="32"/>
  <c r="E232" i="32"/>
  <c r="D232" i="32"/>
  <c r="G231" i="32"/>
  <c r="F231" i="32"/>
  <c r="E231" i="32"/>
  <c r="D231" i="32"/>
  <c r="G230" i="32"/>
  <c r="F230" i="32"/>
  <c r="E230" i="32"/>
  <c r="D230" i="32"/>
  <c r="G229" i="32"/>
  <c r="F229" i="32"/>
  <c r="E229" i="32"/>
  <c r="D229" i="32"/>
  <c r="G228" i="32"/>
  <c r="F228" i="32"/>
  <c r="E228" i="32"/>
  <c r="D228" i="32"/>
  <c r="G227" i="32"/>
  <c r="F227" i="32"/>
  <c r="E227" i="32"/>
  <c r="D227" i="32"/>
  <c r="G226" i="32"/>
  <c r="F226" i="32"/>
  <c r="E226" i="32"/>
  <c r="D226" i="32"/>
  <c r="G225" i="32"/>
  <c r="F225" i="32"/>
  <c r="E225" i="32"/>
  <c r="D225" i="32"/>
  <c r="G224" i="32"/>
  <c r="F224" i="32"/>
  <c r="E224" i="32"/>
  <c r="D224" i="32"/>
  <c r="G223" i="32"/>
  <c r="F223" i="32"/>
  <c r="E223" i="32"/>
  <c r="D223" i="32"/>
  <c r="G222" i="32"/>
  <c r="F222" i="32"/>
  <c r="E222" i="32"/>
  <c r="D222" i="32"/>
  <c r="G221" i="32"/>
  <c r="F221" i="32"/>
  <c r="E221" i="32"/>
  <c r="D221" i="32"/>
  <c r="G220" i="32"/>
  <c r="F220" i="32"/>
  <c r="E220" i="32"/>
  <c r="D220" i="32"/>
  <c r="G219" i="32"/>
  <c r="F219" i="32"/>
  <c r="E219" i="32"/>
  <c r="D219" i="32"/>
  <c r="G218" i="32"/>
  <c r="F218" i="32"/>
  <c r="E218" i="32"/>
  <c r="D218" i="32"/>
  <c r="G217" i="32"/>
  <c r="F217" i="32"/>
  <c r="E217" i="32"/>
  <c r="D217" i="32"/>
  <c r="G216" i="32"/>
  <c r="F216" i="32"/>
  <c r="E216" i="32"/>
  <c r="D216" i="32"/>
  <c r="G215" i="32"/>
  <c r="F215" i="32"/>
  <c r="E215" i="32"/>
  <c r="D215" i="32"/>
  <c r="G214" i="32"/>
  <c r="F214" i="32"/>
  <c r="E214" i="32"/>
  <c r="D214" i="32"/>
  <c r="G213" i="32"/>
  <c r="F213" i="32"/>
  <c r="E213" i="32"/>
  <c r="D213" i="32"/>
  <c r="G212" i="32"/>
  <c r="F212" i="32"/>
  <c r="E212" i="32"/>
  <c r="D212" i="32"/>
  <c r="G211" i="32"/>
  <c r="F211" i="32"/>
  <c r="E211" i="32"/>
  <c r="D211" i="32"/>
  <c r="G210" i="32"/>
  <c r="F210" i="32"/>
  <c r="E210" i="32"/>
  <c r="D210" i="32"/>
  <c r="G209" i="32"/>
  <c r="F209" i="32"/>
  <c r="E209" i="32"/>
  <c r="D209" i="32"/>
  <c r="G208" i="32"/>
  <c r="F208" i="32"/>
  <c r="E208" i="32"/>
  <c r="D208" i="32"/>
  <c r="G207" i="32"/>
  <c r="F207" i="32"/>
  <c r="E207" i="32"/>
  <c r="D207" i="32"/>
  <c r="G206" i="32"/>
  <c r="F206" i="32"/>
  <c r="E206" i="32"/>
  <c r="D206" i="32"/>
  <c r="G205" i="32"/>
  <c r="F205" i="32"/>
  <c r="E205" i="32"/>
  <c r="D205" i="32"/>
  <c r="G204" i="32"/>
  <c r="F204" i="32"/>
  <c r="E204" i="32"/>
  <c r="D204" i="32"/>
  <c r="G203" i="32"/>
  <c r="F203" i="32"/>
  <c r="E203" i="32"/>
  <c r="D203" i="32"/>
  <c r="G202" i="32"/>
  <c r="F202" i="32"/>
  <c r="E202" i="32"/>
  <c r="D202" i="32"/>
  <c r="G201" i="32"/>
  <c r="F201" i="32"/>
  <c r="E201" i="32"/>
  <c r="D201" i="32"/>
  <c r="G200" i="32"/>
  <c r="F200" i="32"/>
  <c r="E200" i="32"/>
  <c r="D200" i="32"/>
  <c r="G199" i="32"/>
  <c r="F199" i="32"/>
  <c r="E199" i="32"/>
  <c r="D199" i="32"/>
  <c r="G198" i="32"/>
  <c r="F198" i="32"/>
  <c r="E198" i="32"/>
  <c r="D198" i="32"/>
  <c r="G197" i="32"/>
  <c r="F197" i="32"/>
  <c r="E197" i="32"/>
  <c r="D197" i="32"/>
  <c r="G196" i="32"/>
  <c r="F196" i="32"/>
  <c r="E196" i="32"/>
  <c r="D196" i="32"/>
  <c r="G195" i="32"/>
  <c r="F195" i="32"/>
  <c r="E195" i="32"/>
  <c r="D195" i="32"/>
  <c r="G194" i="32"/>
  <c r="F194" i="32"/>
  <c r="E194" i="32"/>
  <c r="D194" i="32"/>
  <c r="G193" i="32"/>
  <c r="F193" i="32"/>
  <c r="E193" i="32"/>
  <c r="D193" i="32"/>
  <c r="G192" i="32"/>
  <c r="F192" i="32"/>
  <c r="E192" i="32"/>
  <c r="D192" i="32"/>
  <c r="G191" i="32"/>
  <c r="F191" i="32"/>
  <c r="E191" i="32"/>
  <c r="D191" i="32"/>
  <c r="G190" i="32"/>
  <c r="F190" i="32"/>
  <c r="E190" i="32"/>
  <c r="D190" i="32"/>
  <c r="G189" i="32"/>
  <c r="F189" i="32"/>
  <c r="E189" i="32"/>
  <c r="D189" i="32"/>
  <c r="G188" i="32"/>
  <c r="F188" i="32"/>
  <c r="E188" i="32"/>
  <c r="D188" i="32"/>
  <c r="G187" i="32"/>
  <c r="F187" i="32"/>
  <c r="E187" i="32"/>
  <c r="D187" i="32"/>
  <c r="G186" i="32"/>
  <c r="F186" i="32"/>
  <c r="E186" i="32"/>
  <c r="D186" i="32"/>
  <c r="G185" i="32"/>
  <c r="F185" i="32"/>
  <c r="E185" i="32"/>
  <c r="D185" i="32"/>
  <c r="G184" i="32"/>
  <c r="F184" i="32"/>
  <c r="E184" i="32"/>
  <c r="D184" i="32"/>
  <c r="G183" i="32"/>
  <c r="F183" i="32"/>
  <c r="E183" i="32"/>
  <c r="D183" i="32"/>
  <c r="G182" i="32"/>
  <c r="F182" i="32"/>
  <c r="E182" i="32"/>
  <c r="D182" i="32"/>
  <c r="G181" i="32"/>
  <c r="F181" i="32"/>
  <c r="E181" i="32"/>
  <c r="D181" i="32"/>
  <c r="G180" i="32"/>
  <c r="F180" i="32"/>
  <c r="E180" i="32"/>
  <c r="D180" i="32"/>
  <c r="G179" i="32"/>
  <c r="F179" i="32"/>
  <c r="E179" i="32"/>
  <c r="D179" i="32"/>
  <c r="G178" i="32"/>
  <c r="F178" i="32"/>
  <c r="E178" i="32"/>
  <c r="D178" i="32"/>
  <c r="G177" i="32"/>
  <c r="F177" i="32"/>
  <c r="E177" i="32"/>
  <c r="D177" i="32"/>
  <c r="G176" i="32"/>
  <c r="F176" i="32"/>
  <c r="E176" i="32"/>
  <c r="D176" i="32"/>
  <c r="G175" i="32"/>
  <c r="F175" i="32"/>
  <c r="E175" i="32"/>
  <c r="D175" i="32"/>
  <c r="G174" i="32"/>
  <c r="F174" i="32"/>
  <c r="E174" i="32"/>
  <c r="D174" i="32"/>
  <c r="G173" i="32"/>
  <c r="F173" i="32"/>
  <c r="E173" i="32"/>
  <c r="D173" i="32"/>
  <c r="G172" i="32"/>
  <c r="F172" i="32"/>
  <c r="E172" i="32"/>
  <c r="D172" i="32"/>
  <c r="G171" i="32"/>
  <c r="F171" i="32"/>
  <c r="E171" i="32"/>
  <c r="D171" i="32"/>
  <c r="G170" i="32"/>
  <c r="F170" i="32"/>
  <c r="E170" i="32"/>
  <c r="D170" i="32"/>
  <c r="G169" i="32"/>
  <c r="F169" i="32"/>
  <c r="E169" i="32"/>
  <c r="D169" i="32"/>
  <c r="G168" i="32"/>
  <c r="F168" i="32"/>
  <c r="E168" i="32"/>
  <c r="D168" i="32"/>
  <c r="G167" i="32"/>
  <c r="F167" i="32"/>
  <c r="E167" i="32"/>
  <c r="D167" i="32"/>
  <c r="G166" i="32"/>
  <c r="F166" i="32"/>
  <c r="E166" i="32"/>
  <c r="D166" i="32"/>
  <c r="G165" i="32"/>
  <c r="F165" i="32"/>
  <c r="E165" i="32"/>
  <c r="D165" i="32"/>
  <c r="G164" i="32"/>
  <c r="F164" i="32"/>
  <c r="E164" i="32"/>
  <c r="D164" i="32"/>
  <c r="G163" i="32"/>
  <c r="F163" i="32"/>
  <c r="E163" i="32"/>
  <c r="D163" i="32"/>
  <c r="G162" i="32"/>
  <c r="F162" i="32"/>
  <c r="E162" i="32"/>
  <c r="D162" i="32"/>
  <c r="G161" i="32"/>
  <c r="F161" i="32"/>
  <c r="E161" i="32"/>
  <c r="D161" i="32"/>
  <c r="G160" i="32"/>
  <c r="F160" i="32"/>
  <c r="E160" i="32"/>
  <c r="D160" i="32"/>
  <c r="G159" i="32"/>
  <c r="F159" i="32"/>
  <c r="E159" i="32"/>
  <c r="D159" i="32"/>
  <c r="G158" i="32"/>
  <c r="F158" i="32"/>
  <c r="E158" i="32"/>
  <c r="D158" i="32"/>
  <c r="G157" i="32"/>
  <c r="F157" i="32"/>
  <c r="E157" i="32"/>
  <c r="D157" i="32"/>
  <c r="G156" i="32"/>
  <c r="F156" i="32"/>
  <c r="E156" i="32"/>
  <c r="D156" i="32"/>
  <c r="G155" i="32"/>
  <c r="F155" i="32"/>
  <c r="E155" i="32"/>
  <c r="D155" i="32"/>
  <c r="G154" i="32"/>
  <c r="F154" i="32"/>
  <c r="E154" i="32"/>
  <c r="D154" i="32"/>
  <c r="G153" i="32"/>
  <c r="F153" i="32"/>
  <c r="E153" i="32"/>
  <c r="D153" i="32"/>
  <c r="G152" i="32"/>
  <c r="F152" i="32"/>
  <c r="E152" i="32"/>
  <c r="D152" i="32"/>
  <c r="G151" i="32"/>
  <c r="F151" i="32"/>
  <c r="E151" i="32"/>
  <c r="D151" i="32"/>
  <c r="G150" i="32"/>
  <c r="F150" i="32"/>
  <c r="E150" i="32"/>
  <c r="D150" i="32"/>
  <c r="G149" i="32"/>
  <c r="F149" i="32"/>
  <c r="E149" i="32"/>
  <c r="D149" i="32"/>
  <c r="G148" i="32"/>
  <c r="F148" i="32"/>
  <c r="E148" i="32"/>
  <c r="D148" i="32"/>
  <c r="G147" i="32"/>
  <c r="F147" i="32"/>
  <c r="E147" i="32"/>
  <c r="D147" i="32"/>
  <c r="G146" i="32"/>
  <c r="F146" i="32"/>
  <c r="E146" i="32"/>
  <c r="D146" i="32"/>
  <c r="G145" i="32"/>
  <c r="F145" i="32"/>
  <c r="E145" i="32"/>
  <c r="D145" i="32"/>
  <c r="G144" i="32"/>
  <c r="F144" i="32"/>
  <c r="E144" i="32"/>
  <c r="D144" i="32"/>
  <c r="G143" i="32"/>
  <c r="F143" i="32"/>
  <c r="E143" i="32"/>
  <c r="D143" i="32"/>
  <c r="G142" i="32"/>
  <c r="F142" i="32"/>
  <c r="E142" i="32"/>
  <c r="D142" i="32"/>
  <c r="G141" i="32"/>
  <c r="F141" i="32"/>
  <c r="E141" i="32"/>
  <c r="D141" i="32"/>
  <c r="G140" i="32"/>
  <c r="F140" i="32"/>
  <c r="E140" i="32"/>
  <c r="D140" i="32"/>
  <c r="G139" i="32"/>
  <c r="F139" i="32"/>
  <c r="E139" i="32"/>
  <c r="D139" i="32"/>
  <c r="G138" i="32"/>
  <c r="F138" i="32"/>
  <c r="E138" i="32"/>
  <c r="D138" i="32"/>
  <c r="G137" i="32"/>
  <c r="F137" i="32"/>
  <c r="E137" i="32"/>
  <c r="D137" i="32"/>
  <c r="G136" i="32"/>
  <c r="F136" i="32"/>
  <c r="E136" i="32"/>
  <c r="D136" i="32"/>
  <c r="G135" i="32"/>
  <c r="F135" i="32"/>
  <c r="E135" i="32"/>
  <c r="D135" i="32"/>
  <c r="G134" i="32"/>
  <c r="F134" i="32"/>
  <c r="E134" i="32"/>
  <c r="D134" i="32"/>
  <c r="G133" i="32"/>
  <c r="F133" i="32"/>
  <c r="E133" i="32"/>
  <c r="D133" i="32"/>
  <c r="G132" i="32"/>
  <c r="F132" i="32"/>
  <c r="E132" i="32"/>
  <c r="D132" i="32"/>
  <c r="G131" i="32"/>
  <c r="F131" i="32"/>
  <c r="E131" i="32"/>
  <c r="D131" i="32"/>
  <c r="G130" i="32"/>
  <c r="F130" i="32"/>
  <c r="E130" i="32"/>
  <c r="D130" i="32"/>
  <c r="G129" i="32"/>
  <c r="F129" i="32"/>
  <c r="E129" i="32"/>
  <c r="D129" i="32"/>
  <c r="G128" i="32"/>
  <c r="F128" i="32"/>
  <c r="E128" i="32"/>
  <c r="D128" i="32"/>
  <c r="G127" i="32"/>
  <c r="F127" i="32"/>
  <c r="E127" i="32"/>
  <c r="D127" i="32"/>
  <c r="G126" i="32"/>
  <c r="F126" i="32"/>
  <c r="E126" i="32"/>
  <c r="D126" i="32"/>
  <c r="G125" i="32"/>
  <c r="F125" i="32"/>
  <c r="E125" i="32"/>
  <c r="D125" i="32"/>
  <c r="G124" i="32"/>
  <c r="F124" i="32"/>
  <c r="E124" i="32"/>
  <c r="D124" i="32"/>
  <c r="G123" i="32"/>
  <c r="F123" i="32"/>
  <c r="E123" i="32"/>
  <c r="D123" i="32"/>
  <c r="G122" i="32"/>
  <c r="F122" i="32"/>
  <c r="E122" i="32"/>
  <c r="D122" i="32"/>
  <c r="G121" i="32"/>
  <c r="F121" i="32"/>
  <c r="E121" i="32"/>
  <c r="D121" i="32"/>
  <c r="G120" i="32"/>
  <c r="F120" i="32"/>
  <c r="E120" i="32"/>
  <c r="D120" i="32"/>
  <c r="G119" i="32"/>
  <c r="F119" i="32"/>
  <c r="E119" i="32"/>
  <c r="D119" i="32"/>
  <c r="G118" i="32"/>
  <c r="F118" i="32"/>
  <c r="E118" i="32"/>
  <c r="D118" i="32"/>
  <c r="G117" i="32"/>
  <c r="F117" i="32"/>
  <c r="E117" i="32"/>
  <c r="D117" i="32"/>
  <c r="G116" i="32"/>
  <c r="F116" i="32"/>
  <c r="E116" i="32"/>
  <c r="D116" i="32"/>
  <c r="G115" i="32"/>
  <c r="F115" i="32"/>
  <c r="E115" i="32"/>
  <c r="D115" i="32"/>
  <c r="G114" i="32"/>
  <c r="F114" i="32"/>
  <c r="E114" i="32"/>
  <c r="D114" i="32"/>
  <c r="G113" i="32"/>
  <c r="F113" i="32"/>
  <c r="E113" i="32"/>
  <c r="D113" i="32"/>
  <c r="G112" i="32"/>
  <c r="F112" i="32"/>
  <c r="E112" i="32"/>
  <c r="D112" i="32"/>
  <c r="G111" i="32"/>
  <c r="F111" i="32"/>
  <c r="E111" i="32"/>
  <c r="D111" i="32"/>
  <c r="G110" i="32"/>
  <c r="F110" i="32"/>
  <c r="E110" i="32"/>
  <c r="D110" i="32"/>
  <c r="G109" i="32"/>
  <c r="F109" i="32"/>
  <c r="E109" i="32"/>
  <c r="D109" i="32"/>
  <c r="G108" i="32"/>
  <c r="F108" i="32"/>
  <c r="E108" i="32"/>
  <c r="D108" i="32"/>
  <c r="G107" i="32"/>
  <c r="F107" i="32"/>
  <c r="E107" i="32"/>
  <c r="D107" i="32"/>
  <c r="G106" i="32"/>
  <c r="F106" i="32"/>
  <c r="E106" i="32"/>
  <c r="D106" i="32"/>
  <c r="G105" i="32"/>
  <c r="F105" i="32"/>
  <c r="E105" i="32"/>
  <c r="D105" i="32"/>
  <c r="G104" i="32"/>
  <c r="F104" i="32"/>
  <c r="E104" i="32"/>
  <c r="D104" i="32"/>
  <c r="G103" i="32"/>
  <c r="F103" i="32"/>
  <c r="E103" i="32"/>
  <c r="D103" i="32"/>
  <c r="G102" i="32"/>
  <c r="F102" i="32"/>
  <c r="E102" i="32"/>
  <c r="D102" i="32"/>
  <c r="G101" i="32"/>
  <c r="F101" i="32"/>
  <c r="E101" i="32"/>
  <c r="D101" i="32"/>
  <c r="G100" i="32"/>
  <c r="F100" i="32"/>
  <c r="E100" i="32"/>
  <c r="D100" i="32"/>
  <c r="G99" i="32"/>
  <c r="F99" i="32"/>
  <c r="E99" i="32"/>
  <c r="D99" i="32"/>
  <c r="G98" i="32"/>
  <c r="F98" i="32"/>
  <c r="E98" i="32"/>
  <c r="D98" i="32"/>
  <c r="G97" i="32"/>
  <c r="F97" i="32"/>
  <c r="E97" i="32"/>
  <c r="D97" i="32"/>
  <c r="G96" i="32"/>
  <c r="F96" i="32"/>
  <c r="E96" i="32"/>
  <c r="D96" i="32"/>
  <c r="G95" i="32"/>
  <c r="F95" i="32"/>
  <c r="E95" i="32"/>
  <c r="D95" i="32"/>
  <c r="G94" i="32"/>
  <c r="F94" i="32"/>
  <c r="E94" i="32"/>
  <c r="D94" i="32"/>
  <c r="G93" i="32"/>
  <c r="F93" i="32"/>
  <c r="E93" i="32"/>
  <c r="D93" i="32"/>
  <c r="G92" i="32"/>
  <c r="F92" i="32"/>
  <c r="E92" i="32"/>
  <c r="D92" i="32"/>
  <c r="G91" i="32"/>
  <c r="F91" i="32"/>
  <c r="E91" i="32"/>
  <c r="D91" i="32"/>
  <c r="G90" i="32"/>
  <c r="F90" i="32"/>
  <c r="E90" i="32"/>
  <c r="D90" i="32"/>
  <c r="G89" i="32"/>
  <c r="F89" i="32"/>
  <c r="E89" i="32"/>
  <c r="D89" i="32"/>
  <c r="G88" i="32"/>
  <c r="F88" i="32"/>
  <c r="E88" i="32"/>
  <c r="D88" i="32"/>
  <c r="G87" i="32"/>
  <c r="F87" i="32"/>
  <c r="E87" i="32"/>
  <c r="D87" i="32"/>
  <c r="G86" i="32"/>
  <c r="F86" i="32"/>
  <c r="E86" i="32"/>
  <c r="D86" i="32"/>
  <c r="G85" i="32"/>
  <c r="F85" i="32"/>
  <c r="E85" i="32"/>
  <c r="D85" i="32"/>
  <c r="G84" i="32"/>
  <c r="F84" i="32"/>
  <c r="E84" i="32"/>
  <c r="D84" i="32"/>
  <c r="G83" i="32"/>
  <c r="F83" i="32"/>
  <c r="E83" i="32"/>
  <c r="D83" i="32"/>
  <c r="G82" i="32"/>
  <c r="F82" i="32"/>
  <c r="E82" i="32"/>
  <c r="D82" i="32"/>
  <c r="G81" i="32"/>
  <c r="F81" i="32"/>
  <c r="E81" i="32"/>
  <c r="D81" i="32"/>
  <c r="G80" i="32"/>
  <c r="F80" i="32"/>
  <c r="E80" i="32"/>
  <c r="D80" i="32"/>
  <c r="G79" i="32"/>
  <c r="F79" i="32"/>
  <c r="E79" i="32"/>
  <c r="D79" i="32"/>
  <c r="G78" i="32"/>
  <c r="F78" i="32"/>
  <c r="E78" i="32"/>
  <c r="D78" i="32"/>
  <c r="G77" i="32"/>
  <c r="F77" i="32"/>
  <c r="E77" i="32"/>
  <c r="D77" i="32"/>
  <c r="G76" i="32"/>
  <c r="F76" i="32"/>
  <c r="E76" i="32"/>
  <c r="D76" i="32"/>
  <c r="G75" i="32"/>
  <c r="F75" i="32"/>
  <c r="E75" i="32"/>
  <c r="D75" i="32"/>
  <c r="G74" i="32"/>
  <c r="F74" i="32"/>
  <c r="E74" i="32"/>
  <c r="D74" i="32"/>
  <c r="G73" i="32"/>
  <c r="F73" i="32"/>
  <c r="E73" i="32"/>
  <c r="D73" i="32"/>
  <c r="G72" i="32"/>
  <c r="F72" i="32"/>
  <c r="E72" i="32"/>
  <c r="D72" i="32"/>
  <c r="G71" i="32"/>
  <c r="F71" i="32"/>
  <c r="E71" i="32"/>
  <c r="D71" i="32"/>
  <c r="G70" i="32"/>
  <c r="F70" i="32"/>
  <c r="E70" i="32"/>
  <c r="D70" i="32"/>
  <c r="G69" i="32"/>
  <c r="F69" i="32"/>
  <c r="E69" i="32"/>
  <c r="D69" i="32"/>
  <c r="G68" i="32"/>
  <c r="F68" i="32"/>
  <c r="E68" i="32"/>
  <c r="D68" i="32"/>
  <c r="G67" i="32"/>
  <c r="F67" i="32"/>
  <c r="E67" i="32"/>
  <c r="D67" i="32"/>
  <c r="G66" i="32"/>
  <c r="F66" i="32"/>
  <c r="E66" i="32"/>
  <c r="D66" i="32"/>
  <c r="G65" i="32"/>
  <c r="F65" i="32"/>
  <c r="E65" i="32"/>
  <c r="D65" i="32"/>
  <c r="G64" i="32"/>
  <c r="F64" i="32"/>
  <c r="E64" i="32"/>
  <c r="D64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G33" i="32"/>
  <c r="F33" i="32"/>
  <c r="E33" i="32"/>
  <c r="D33" i="32"/>
  <c r="G32" i="32"/>
  <c r="F32" i="32"/>
  <c r="E32" i="32"/>
  <c r="D32" i="32"/>
  <c r="G31" i="32"/>
  <c r="F31" i="32"/>
  <c r="E31" i="32"/>
  <c r="D31" i="32"/>
  <c r="G30" i="32"/>
  <c r="F30" i="32"/>
  <c r="E30" i="32"/>
  <c r="D30" i="32"/>
  <c r="G29" i="32"/>
  <c r="F29" i="32"/>
  <c r="E29" i="32"/>
  <c r="D29" i="32"/>
  <c r="G28" i="32"/>
  <c r="F28" i="32"/>
  <c r="E28" i="32"/>
  <c r="D28" i="32"/>
  <c r="G27" i="32"/>
  <c r="F27" i="32"/>
  <c r="E27" i="32"/>
  <c r="D27" i="32"/>
  <c r="G26" i="32"/>
  <c r="F26" i="32"/>
  <c r="E26" i="32"/>
  <c r="D26" i="32"/>
  <c r="G25" i="32"/>
  <c r="F25" i="32"/>
  <c r="E25" i="32"/>
  <c r="D25" i="32"/>
  <c r="G24" i="32"/>
  <c r="F24" i="32"/>
  <c r="E24" i="32"/>
  <c r="D24" i="32"/>
  <c r="G23" i="32"/>
  <c r="F23" i="32"/>
  <c r="E23" i="32"/>
  <c r="D23" i="32"/>
  <c r="G22" i="32"/>
  <c r="F22" i="32"/>
  <c r="E22" i="32"/>
  <c r="D22" i="32"/>
  <c r="G21" i="32"/>
  <c r="F21" i="32"/>
  <c r="E21" i="32"/>
  <c r="D21" i="32"/>
  <c r="G20" i="32"/>
  <c r="F20" i="32"/>
  <c r="E20" i="32"/>
  <c r="D20" i="32"/>
  <c r="G19" i="32"/>
  <c r="F19" i="32"/>
  <c r="E19" i="32"/>
  <c r="D19" i="32"/>
  <c r="G18" i="32"/>
  <c r="F18" i="32"/>
  <c r="E18" i="32"/>
  <c r="D18" i="32"/>
  <c r="G17" i="32"/>
  <c r="F17" i="32"/>
  <c r="E17" i="32"/>
  <c r="D17" i="32"/>
  <c r="G16" i="32"/>
  <c r="F16" i="32"/>
  <c r="E16" i="32"/>
  <c r="D16" i="32"/>
  <c r="G15" i="32"/>
  <c r="F15" i="32"/>
  <c r="E15" i="32"/>
  <c r="D15" i="32"/>
  <c r="G14" i="32"/>
  <c r="F14" i="32"/>
  <c r="E14" i="32"/>
  <c r="D14" i="32"/>
  <c r="G13" i="32"/>
  <c r="F13" i="32"/>
  <c r="E13" i="32"/>
  <c r="D13" i="32"/>
  <c r="G12" i="32"/>
  <c r="F12" i="32"/>
  <c r="E12" i="32"/>
  <c r="D12" i="32"/>
  <c r="G11" i="32"/>
  <c r="F11" i="32"/>
  <c r="E11" i="32"/>
  <c r="D11" i="32"/>
  <c r="G10" i="32"/>
  <c r="F10" i="32"/>
  <c r="E10" i="32"/>
  <c r="D10" i="32"/>
  <c r="G9" i="32"/>
  <c r="F9" i="32"/>
  <c r="E9" i="32"/>
  <c r="D9" i="32"/>
  <c r="G8" i="32"/>
  <c r="F8" i="32"/>
  <c r="E8" i="32"/>
  <c r="D8" i="32"/>
  <c r="G7" i="32"/>
  <c r="F7" i="32"/>
  <c r="E7" i="32"/>
  <c r="D7" i="32"/>
  <c r="G6" i="32"/>
  <c r="F6" i="32"/>
  <c r="F1" i="32" s="1"/>
  <c r="E6" i="32"/>
  <c r="E1" i="32" s="1"/>
  <c r="D6" i="32"/>
  <c r="G5" i="32"/>
  <c r="F5" i="32"/>
  <c r="E5" i="32"/>
  <c r="D5" i="32"/>
  <c r="G4" i="32"/>
  <c r="F4" i="32"/>
  <c r="E4" i="32"/>
  <c r="D4" i="32"/>
  <c r="G3" i="32"/>
  <c r="F3" i="32"/>
  <c r="E3" i="32"/>
  <c r="D3" i="32"/>
  <c r="G405" i="31"/>
  <c r="F405" i="31"/>
  <c r="E405" i="31"/>
  <c r="D405" i="31"/>
  <c r="G404" i="31"/>
  <c r="F404" i="31"/>
  <c r="E404" i="31"/>
  <c r="D404" i="31"/>
  <c r="G403" i="31"/>
  <c r="F403" i="31"/>
  <c r="E403" i="31"/>
  <c r="D403" i="31"/>
  <c r="G402" i="31"/>
  <c r="F402" i="31"/>
  <c r="E402" i="31"/>
  <c r="D402" i="31"/>
  <c r="G401" i="31"/>
  <c r="F401" i="31"/>
  <c r="E401" i="31"/>
  <c r="D401" i="31"/>
  <c r="G400" i="31"/>
  <c r="F400" i="31"/>
  <c r="E400" i="31"/>
  <c r="D400" i="31"/>
  <c r="G399" i="31"/>
  <c r="F399" i="31"/>
  <c r="E399" i="31"/>
  <c r="D399" i="31"/>
  <c r="G398" i="31"/>
  <c r="F398" i="31"/>
  <c r="E398" i="31"/>
  <c r="D398" i="31"/>
  <c r="G397" i="31"/>
  <c r="F397" i="31"/>
  <c r="E397" i="31"/>
  <c r="D397" i="31"/>
  <c r="G396" i="31"/>
  <c r="F396" i="31"/>
  <c r="E396" i="31"/>
  <c r="D396" i="31"/>
  <c r="G395" i="31"/>
  <c r="F395" i="31"/>
  <c r="E395" i="31"/>
  <c r="D395" i="31"/>
  <c r="G394" i="31"/>
  <c r="F394" i="31"/>
  <c r="E394" i="31"/>
  <c r="D394" i="31"/>
  <c r="G393" i="31"/>
  <c r="F393" i="31"/>
  <c r="E393" i="31"/>
  <c r="D393" i="31"/>
  <c r="G392" i="31"/>
  <c r="F392" i="31"/>
  <c r="E392" i="31"/>
  <c r="D392" i="31"/>
  <c r="G391" i="31"/>
  <c r="F391" i="31"/>
  <c r="E391" i="31"/>
  <c r="D391" i="31"/>
  <c r="G390" i="31"/>
  <c r="F390" i="31"/>
  <c r="E390" i="31"/>
  <c r="D390" i="31"/>
  <c r="G389" i="31"/>
  <c r="F389" i="31"/>
  <c r="E389" i="31"/>
  <c r="D389" i="31"/>
  <c r="G388" i="31"/>
  <c r="F388" i="31"/>
  <c r="E388" i="31"/>
  <c r="D388" i="31"/>
  <c r="G387" i="31"/>
  <c r="F387" i="31"/>
  <c r="E387" i="31"/>
  <c r="D387" i="31"/>
  <c r="G386" i="31"/>
  <c r="F386" i="31"/>
  <c r="E386" i="31"/>
  <c r="D386" i="31"/>
  <c r="G385" i="31"/>
  <c r="F385" i="31"/>
  <c r="E385" i="31"/>
  <c r="D385" i="31"/>
  <c r="G384" i="31"/>
  <c r="F384" i="31"/>
  <c r="E384" i="31"/>
  <c r="D384" i="31"/>
  <c r="G383" i="31"/>
  <c r="F383" i="31"/>
  <c r="E383" i="31"/>
  <c r="D383" i="31"/>
  <c r="G382" i="31"/>
  <c r="F382" i="31"/>
  <c r="E382" i="31"/>
  <c r="D382" i="31"/>
  <c r="G381" i="31"/>
  <c r="F381" i="31"/>
  <c r="E381" i="31"/>
  <c r="D381" i="31"/>
  <c r="G380" i="31"/>
  <c r="F380" i="31"/>
  <c r="E380" i="31"/>
  <c r="D380" i="31"/>
  <c r="G379" i="31"/>
  <c r="F379" i="31"/>
  <c r="E379" i="31"/>
  <c r="D379" i="31"/>
  <c r="G378" i="31"/>
  <c r="F378" i="31"/>
  <c r="E378" i="31"/>
  <c r="D378" i="31"/>
  <c r="G377" i="31"/>
  <c r="F377" i="31"/>
  <c r="E377" i="31"/>
  <c r="D377" i="31"/>
  <c r="G376" i="31"/>
  <c r="F376" i="31"/>
  <c r="E376" i="31"/>
  <c r="D376" i="31"/>
  <c r="G375" i="31"/>
  <c r="F375" i="31"/>
  <c r="E375" i="31"/>
  <c r="D375" i="31"/>
  <c r="G374" i="31"/>
  <c r="F374" i="31"/>
  <c r="E374" i="31"/>
  <c r="D374" i="31"/>
  <c r="G373" i="31"/>
  <c r="F373" i="31"/>
  <c r="E373" i="31"/>
  <c r="D373" i="31"/>
  <c r="G372" i="31"/>
  <c r="F372" i="31"/>
  <c r="E372" i="31"/>
  <c r="D372" i="31"/>
  <c r="G371" i="31"/>
  <c r="F371" i="31"/>
  <c r="E371" i="31"/>
  <c r="D371" i="31"/>
  <c r="G370" i="31"/>
  <c r="F370" i="31"/>
  <c r="E370" i="31"/>
  <c r="D370" i="31"/>
  <c r="G369" i="31"/>
  <c r="F369" i="31"/>
  <c r="E369" i="31"/>
  <c r="D369" i="31"/>
  <c r="G368" i="31"/>
  <c r="F368" i="31"/>
  <c r="E368" i="31"/>
  <c r="D368" i="31"/>
  <c r="G367" i="31"/>
  <c r="F367" i="31"/>
  <c r="E367" i="31"/>
  <c r="D367" i="31"/>
  <c r="G366" i="31"/>
  <c r="F366" i="31"/>
  <c r="E366" i="31"/>
  <c r="D366" i="31"/>
  <c r="G365" i="31"/>
  <c r="F365" i="31"/>
  <c r="E365" i="31"/>
  <c r="D365" i="31"/>
  <c r="G364" i="31"/>
  <c r="F364" i="31"/>
  <c r="E364" i="31"/>
  <c r="D364" i="31"/>
  <c r="G363" i="31"/>
  <c r="F363" i="31"/>
  <c r="E363" i="31"/>
  <c r="D363" i="31"/>
  <c r="G362" i="31"/>
  <c r="F362" i="31"/>
  <c r="E362" i="31"/>
  <c r="D362" i="31"/>
  <c r="G361" i="31"/>
  <c r="F361" i="31"/>
  <c r="E361" i="31"/>
  <c r="D361" i="31"/>
  <c r="G360" i="31"/>
  <c r="F360" i="31"/>
  <c r="E360" i="31"/>
  <c r="D360" i="31"/>
  <c r="G359" i="31"/>
  <c r="F359" i="31"/>
  <c r="E359" i="31"/>
  <c r="D359" i="31"/>
  <c r="G358" i="31"/>
  <c r="F358" i="31"/>
  <c r="E358" i="31"/>
  <c r="D358" i="31"/>
  <c r="G357" i="31"/>
  <c r="F357" i="31"/>
  <c r="E357" i="31"/>
  <c r="D357" i="31"/>
  <c r="G356" i="31"/>
  <c r="F356" i="31"/>
  <c r="E356" i="31"/>
  <c r="D356" i="31"/>
  <c r="G355" i="31"/>
  <c r="F355" i="31"/>
  <c r="E355" i="31"/>
  <c r="D355" i="31"/>
  <c r="G354" i="31"/>
  <c r="F354" i="31"/>
  <c r="E354" i="31"/>
  <c r="D354" i="31"/>
  <c r="G353" i="31"/>
  <c r="F353" i="31"/>
  <c r="E353" i="31"/>
  <c r="D353" i="31"/>
  <c r="G352" i="31"/>
  <c r="F352" i="31"/>
  <c r="E352" i="31"/>
  <c r="D352" i="31"/>
  <c r="G351" i="31"/>
  <c r="F351" i="31"/>
  <c r="E351" i="31"/>
  <c r="D351" i="31"/>
  <c r="G350" i="31"/>
  <c r="F350" i="31"/>
  <c r="E350" i="31"/>
  <c r="D350" i="31"/>
  <c r="G349" i="31"/>
  <c r="F349" i="31"/>
  <c r="E349" i="31"/>
  <c r="D349" i="31"/>
  <c r="G348" i="31"/>
  <c r="F348" i="31"/>
  <c r="E348" i="31"/>
  <c r="D348" i="31"/>
  <c r="G347" i="31"/>
  <c r="F347" i="31"/>
  <c r="E347" i="31"/>
  <c r="D347" i="31"/>
  <c r="G346" i="31"/>
  <c r="F346" i="31"/>
  <c r="E346" i="31"/>
  <c r="D346" i="31"/>
  <c r="G345" i="31"/>
  <c r="F345" i="31"/>
  <c r="E345" i="31"/>
  <c r="D345" i="31"/>
  <c r="G344" i="31"/>
  <c r="F344" i="31"/>
  <c r="E344" i="31"/>
  <c r="D344" i="31"/>
  <c r="G343" i="31"/>
  <c r="F343" i="31"/>
  <c r="E343" i="31"/>
  <c r="D343" i="31"/>
  <c r="G342" i="31"/>
  <c r="F342" i="31"/>
  <c r="E342" i="31"/>
  <c r="D342" i="31"/>
  <c r="G341" i="31"/>
  <c r="F341" i="31"/>
  <c r="E341" i="31"/>
  <c r="D341" i="31"/>
  <c r="G340" i="31"/>
  <c r="F340" i="31"/>
  <c r="E340" i="31"/>
  <c r="D340" i="31"/>
  <c r="G339" i="31"/>
  <c r="F339" i="31"/>
  <c r="E339" i="31"/>
  <c r="D339" i="31"/>
  <c r="G338" i="31"/>
  <c r="F338" i="31"/>
  <c r="E338" i="31"/>
  <c r="D338" i="31"/>
  <c r="G337" i="31"/>
  <c r="F337" i="31"/>
  <c r="E337" i="31"/>
  <c r="D337" i="31"/>
  <c r="G336" i="31"/>
  <c r="F336" i="31"/>
  <c r="E336" i="31"/>
  <c r="D336" i="31"/>
  <c r="G335" i="31"/>
  <c r="F335" i="31"/>
  <c r="E335" i="31"/>
  <c r="D335" i="31"/>
  <c r="G334" i="31"/>
  <c r="F334" i="31"/>
  <c r="E334" i="31"/>
  <c r="D334" i="31"/>
  <c r="G333" i="31"/>
  <c r="F333" i="31"/>
  <c r="E333" i="31"/>
  <c r="D333" i="31"/>
  <c r="G332" i="31"/>
  <c r="F332" i="31"/>
  <c r="E332" i="31"/>
  <c r="D332" i="31"/>
  <c r="G331" i="31"/>
  <c r="F331" i="31"/>
  <c r="E331" i="31"/>
  <c r="D331" i="31"/>
  <c r="G330" i="31"/>
  <c r="F330" i="31"/>
  <c r="E330" i="31"/>
  <c r="D330" i="31"/>
  <c r="G329" i="31"/>
  <c r="F329" i="31"/>
  <c r="E329" i="31"/>
  <c r="D329" i="31"/>
  <c r="G328" i="31"/>
  <c r="F328" i="31"/>
  <c r="E328" i="31"/>
  <c r="D328" i="31"/>
  <c r="G327" i="31"/>
  <c r="F327" i="31"/>
  <c r="E327" i="31"/>
  <c r="D327" i="31"/>
  <c r="G326" i="31"/>
  <c r="F326" i="31"/>
  <c r="E326" i="31"/>
  <c r="D326" i="31"/>
  <c r="G325" i="31"/>
  <c r="F325" i="31"/>
  <c r="E325" i="31"/>
  <c r="D325" i="31"/>
  <c r="G324" i="31"/>
  <c r="F324" i="31"/>
  <c r="E324" i="31"/>
  <c r="D324" i="31"/>
  <c r="G323" i="31"/>
  <c r="F323" i="31"/>
  <c r="E323" i="31"/>
  <c r="D323" i="31"/>
  <c r="G322" i="31"/>
  <c r="F322" i="31"/>
  <c r="E322" i="31"/>
  <c r="D322" i="31"/>
  <c r="G321" i="31"/>
  <c r="F321" i="31"/>
  <c r="E321" i="31"/>
  <c r="D321" i="31"/>
  <c r="G320" i="31"/>
  <c r="F320" i="31"/>
  <c r="E320" i="31"/>
  <c r="D320" i="31"/>
  <c r="G319" i="31"/>
  <c r="F319" i="31"/>
  <c r="E319" i="31"/>
  <c r="D319" i="31"/>
  <c r="G318" i="31"/>
  <c r="F318" i="31"/>
  <c r="E318" i="31"/>
  <c r="D318" i="31"/>
  <c r="G317" i="31"/>
  <c r="F317" i="31"/>
  <c r="E317" i="31"/>
  <c r="D317" i="31"/>
  <c r="G316" i="31"/>
  <c r="F316" i="31"/>
  <c r="E316" i="31"/>
  <c r="D316" i="31"/>
  <c r="G315" i="31"/>
  <c r="F315" i="31"/>
  <c r="E315" i="31"/>
  <c r="D315" i="31"/>
  <c r="G314" i="31"/>
  <c r="F314" i="31"/>
  <c r="E314" i="31"/>
  <c r="D314" i="31"/>
  <c r="G313" i="31"/>
  <c r="F313" i="31"/>
  <c r="E313" i="31"/>
  <c r="D313" i="31"/>
  <c r="G312" i="31"/>
  <c r="F312" i="31"/>
  <c r="E312" i="31"/>
  <c r="D312" i="31"/>
  <c r="G311" i="31"/>
  <c r="F311" i="31"/>
  <c r="E311" i="31"/>
  <c r="D311" i="31"/>
  <c r="G310" i="31"/>
  <c r="F310" i="31"/>
  <c r="E310" i="31"/>
  <c r="D310" i="31"/>
  <c r="G309" i="31"/>
  <c r="F309" i="31"/>
  <c r="E309" i="31"/>
  <c r="D309" i="31"/>
  <c r="G308" i="31"/>
  <c r="F308" i="31"/>
  <c r="E308" i="31"/>
  <c r="D308" i="31"/>
  <c r="G307" i="31"/>
  <c r="F307" i="31"/>
  <c r="E307" i="31"/>
  <c r="D307" i="31"/>
  <c r="G306" i="31"/>
  <c r="F306" i="31"/>
  <c r="E306" i="31"/>
  <c r="D306" i="31"/>
  <c r="G305" i="31"/>
  <c r="F305" i="31"/>
  <c r="E305" i="31"/>
  <c r="D305" i="31"/>
  <c r="G304" i="31"/>
  <c r="F304" i="31"/>
  <c r="E304" i="31"/>
  <c r="D304" i="31"/>
  <c r="G303" i="31"/>
  <c r="F303" i="31"/>
  <c r="E303" i="31"/>
  <c r="D303" i="31"/>
  <c r="G302" i="31"/>
  <c r="F302" i="31"/>
  <c r="E302" i="31"/>
  <c r="D302" i="31"/>
  <c r="G301" i="31"/>
  <c r="F301" i="31"/>
  <c r="E301" i="31"/>
  <c r="D301" i="31"/>
  <c r="G300" i="31"/>
  <c r="F300" i="31"/>
  <c r="E300" i="31"/>
  <c r="D300" i="31"/>
  <c r="G299" i="31"/>
  <c r="F299" i="31"/>
  <c r="E299" i="31"/>
  <c r="D299" i="31"/>
  <c r="G298" i="31"/>
  <c r="F298" i="31"/>
  <c r="E298" i="31"/>
  <c r="D298" i="31"/>
  <c r="G297" i="31"/>
  <c r="F297" i="31"/>
  <c r="E297" i="31"/>
  <c r="D297" i="31"/>
  <c r="G296" i="31"/>
  <c r="F296" i="31"/>
  <c r="E296" i="31"/>
  <c r="D296" i="31"/>
  <c r="G295" i="31"/>
  <c r="F295" i="31"/>
  <c r="E295" i="31"/>
  <c r="D295" i="31"/>
  <c r="G294" i="31"/>
  <c r="F294" i="31"/>
  <c r="E294" i="31"/>
  <c r="D294" i="31"/>
  <c r="G293" i="31"/>
  <c r="F293" i="31"/>
  <c r="E293" i="31"/>
  <c r="D293" i="31"/>
  <c r="G292" i="31"/>
  <c r="F292" i="31"/>
  <c r="E292" i="31"/>
  <c r="D292" i="31"/>
  <c r="G291" i="31"/>
  <c r="F291" i="31"/>
  <c r="E291" i="31"/>
  <c r="D291" i="31"/>
  <c r="G290" i="31"/>
  <c r="F290" i="31"/>
  <c r="E290" i="31"/>
  <c r="D290" i="31"/>
  <c r="G289" i="31"/>
  <c r="F289" i="31"/>
  <c r="E289" i="31"/>
  <c r="D289" i="31"/>
  <c r="G288" i="31"/>
  <c r="F288" i="31"/>
  <c r="E288" i="31"/>
  <c r="D288" i="31"/>
  <c r="G287" i="31"/>
  <c r="F287" i="31"/>
  <c r="E287" i="31"/>
  <c r="D287" i="31"/>
  <c r="G286" i="31"/>
  <c r="F286" i="31"/>
  <c r="E286" i="31"/>
  <c r="D286" i="31"/>
  <c r="G285" i="31"/>
  <c r="F285" i="31"/>
  <c r="E285" i="31"/>
  <c r="D285" i="31"/>
  <c r="G284" i="31"/>
  <c r="F284" i="31"/>
  <c r="E284" i="31"/>
  <c r="D284" i="31"/>
  <c r="G283" i="31"/>
  <c r="F283" i="31"/>
  <c r="E283" i="31"/>
  <c r="D283" i="31"/>
  <c r="G282" i="31"/>
  <c r="F282" i="31"/>
  <c r="E282" i="31"/>
  <c r="D282" i="31"/>
  <c r="G281" i="31"/>
  <c r="F281" i="31"/>
  <c r="E281" i="31"/>
  <c r="D281" i="31"/>
  <c r="G280" i="31"/>
  <c r="F280" i="31"/>
  <c r="E280" i="31"/>
  <c r="D280" i="31"/>
  <c r="G279" i="31"/>
  <c r="F279" i="31"/>
  <c r="E279" i="31"/>
  <c r="D279" i="31"/>
  <c r="G278" i="31"/>
  <c r="F278" i="31"/>
  <c r="E278" i="31"/>
  <c r="D278" i="31"/>
  <c r="G277" i="31"/>
  <c r="F277" i="31"/>
  <c r="E277" i="31"/>
  <c r="D277" i="31"/>
  <c r="G276" i="31"/>
  <c r="F276" i="31"/>
  <c r="E276" i="31"/>
  <c r="D276" i="31"/>
  <c r="G275" i="31"/>
  <c r="F275" i="31"/>
  <c r="E275" i="31"/>
  <c r="D275" i="31"/>
  <c r="G274" i="31"/>
  <c r="F274" i="31"/>
  <c r="E274" i="31"/>
  <c r="D274" i="31"/>
  <c r="G273" i="31"/>
  <c r="F273" i="31"/>
  <c r="E273" i="31"/>
  <c r="D273" i="31"/>
  <c r="G272" i="31"/>
  <c r="F272" i="31"/>
  <c r="E272" i="31"/>
  <c r="D272" i="31"/>
  <c r="G271" i="31"/>
  <c r="F271" i="31"/>
  <c r="E271" i="31"/>
  <c r="D271" i="31"/>
  <c r="G270" i="31"/>
  <c r="F270" i="31"/>
  <c r="E270" i="31"/>
  <c r="D270" i="31"/>
  <c r="G269" i="31"/>
  <c r="F269" i="31"/>
  <c r="E269" i="31"/>
  <c r="D269" i="31"/>
  <c r="G268" i="31"/>
  <c r="F268" i="31"/>
  <c r="E268" i="31"/>
  <c r="D268" i="31"/>
  <c r="G267" i="31"/>
  <c r="F267" i="31"/>
  <c r="E267" i="31"/>
  <c r="D267" i="31"/>
  <c r="G266" i="31"/>
  <c r="F266" i="31"/>
  <c r="E266" i="31"/>
  <c r="D266" i="31"/>
  <c r="G265" i="31"/>
  <c r="F265" i="31"/>
  <c r="E265" i="31"/>
  <c r="D265" i="31"/>
  <c r="G264" i="31"/>
  <c r="F264" i="31"/>
  <c r="E264" i="31"/>
  <c r="D264" i="31"/>
  <c r="G263" i="31"/>
  <c r="F263" i="31"/>
  <c r="E263" i="31"/>
  <c r="D263" i="31"/>
  <c r="G262" i="31"/>
  <c r="F262" i="31"/>
  <c r="E262" i="31"/>
  <c r="D262" i="31"/>
  <c r="G261" i="31"/>
  <c r="F261" i="31"/>
  <c r="E261" i="31"/>
  <c r="D261" i="31"/>
  <c r="G260" i="31"/>
  <c r="F260" i="31"/>
  <c r="E260" i="31"/>
  <c r="D260" i="31"/>
  <c r="G259" i="31"/>
  <c r="F259" i="31"/>
  <c r="E259" i="31"/>
  <c r="D259" i="31"/>
  <c r="G258" i="31"/>
  <c r="F258" i="31"/>
  <c r="E258" i="31"/>
  <c r="D258" i="31"/>
  <c r="G257" i="31"/>
  <c r="F257" i="31"/>
  <c r="E257" i="31"/>
  <c r="D257" i="31"/>
  <c r="G256" i="31"/>
  <c r="F256" i="31"/>
  <c r="E256" i="31"/>
  <c r="D256" i="31"/>
  <c r="G255" i="31"/>
  <c r="F255" i="31"/>
  <c r="E255" i="31"/>
  <c r="D255" i="31"/>
  <c r="G254" i="31"/>
  <c r="F254" i="31"/>
  <c r="E254" i="31"/>
  <c r="D254" i="31"/>
  <c r="G253" i="31"/>
  <c r="F253" i="31"/>
  <c r="E253" i="31"/>
  <c r="D253" i="31"/>
  <c r="G252" i="31"/>
  <c r="F252" i="31"/>
  <c r="E252" i="31"/>
  <c r="D252" i="31"/>
  <c r="G251" i="31"/>
  <c r="F251" i="31"/>
  <c r="E251" i="31"/>
  <c r="D251" i="31"/>
  <c r="G250" i="31"/>
  <c r="F250" i="31"/>
  <c r="E250" i="31"/>
  <c r="D250" i="31"/>
  <c r="G249" i="31"/>
  <c r="F249" i="31"/>
  <c r="E249" i="31"/>
  <c r="D249" i="31"/>
  <c r="G248" i="31"/>
  <c r="F248" i="31"/>
  <c r="E248" i="31"/>
  <c r="D248" i="31"/>
  <c r="G247" i="31"/>
  <c r="F247" i="31"/>
  <c r="E247" i="31"/>
  <c r="D247" i="31"/>
  <c r="G246" i="31"/>
  <c r="F246" i="31"/>
  <c r="E246" i="31"/>
  <c r="D246" i="31"/>
  <c r="G245" i="31"/>
  <c r="F245" i="31"/>
  <c r="E245" i="31"/>
  <c r="D245" i="31"/>
  <c r="G244" i="31"/>
  <c r="F244" i="31"/>
  <c r="E244" i="31"/>
  <c r="D244" i="31"/>
  <c r="G243" i="31"/>
  <c r="F243" i="31"/>
  <c r="E243" i="31"/>
  <c r="D243" i="31"/>
  <c r="G242" i="31"/>
  <c r="F242" i="31"/>
  <c r="E242" i="31"/>
  <c r="D242" i="31"/>
  <c r="G241" i="31"/>
  <c r="F241" i="31"/>
  <c r="E241" i="31"/>
  <c r="D241" i="31"/>
  <c r="G240" i="31"/>
  <c r="F240" i="31"/>
  <c r="E240" i="31"/>
  <c r="D240" i="31"/>
  <c r="G239" i="31"/>
  <c r="F239" i="31"/>
  <c r="E239" i="31"/>
  <c r="D239" i="31"/>
  <c r="G238" i="31"/>
  <c r="F238" i="31"/>
  <c r="E238" i="31"/>
  <c r="D238" i="31"/>
  <c r="G237" i="31"/>
  <c r="F237" i="31"/>
  <c r="E237" i="31"/>
  <c r="D237" i="31"/>
  <c r="G236" i="31"/>
  <c r="F236" i="31"/>
  <c r="E236" i="31"/>
  <c r="D236" i="31"/>
  <c r="G235" i="31"/>
  <c r="F235" i="31"/>
  <c r="E235" i="31"/>
  <c r="D235" i="31"/>
  <c r="G234" i="31"/>
  <c r="F234" i="31"/>
  <c r="E234" i="31"/>
  <c r="D234" i="31"/>
  <c r="G233" i="31"/>
  <c r="F233" i="31"/>
  <c r="E233" i="31"/>
  <c r="D233" i="31"/>
  <c r="G232" i="31"/>
  <c r="F232" i="31"/>
  <c r="E232" i="31"/>
  <c r="D232" i="31"/>
  <c r="G231" i="31"/>
  <c r="F231" i="31"/>
  <c r="E231" i="31"/>
  <c r="D231" i="31"/>
  <c r="G230" i="31"/>
  <c r="F230" i="31"/>
  <c r="E230" i="31"/>
  <c r="D230" i="31"/>
  <c r="G229" i="31"/>
  <c r="F229" i="31"/>
  <c r="E229" i="31"/>
  <c r="D229" i="31"/>
  <c r="G228" i="31"/>
  <c r="F228" i="31"/>
  <c r="E228" i="31"/>
  <c r="D228" i="31"/>
  <c r="G227" i="31"/>
  <c r="F227" i="31"/>
  <c r="E227" i="31"/>
  <c r="D227" i="31"/>
  <c r="G226" i="31"/>
  <c r="F226" i="31"/>
  <c r="E226" i="31"/>
  <c r="D226" i="31"/>
  <c r="G225" i="31"/>
  <c r="F225" i="31"/>
  <c r="E225" i="31"/>
  <c r="D225" i="31"/>
  <c r="G224" i="31"/>
  <c r="F224" i="31"/>
  <c r="E224" i="31"/>
  <c r="D224" i="31"/>
  <c r="G223" i="31"/>
  <c r="F223" i="31"/>
  <c r="E223" i="31"/>
  <c r="D223" i="31"/>
  <c r="G222" i="31"/>
  <c r="F222" i="31"/>
  <c r="E222" i="31"/>
  <c r="D222" i="31"/>
  <c r="G221" i="31"/>
  <c r="F221" i="31"/>
  <c r="E221" i="31"/>
  <c r="D221" i="31"/>
  <c r="G220" i="31"/>
  <c r="F220" i="31"/>
  <c r="E220" i="31"/>
  <c r="D220" i="31"/>
  <c r="G219" i="31"/>
  <c r="F219" i="31"/>
  <c r="E219" i="31"/>
  <c r="D219" i="31"/>
  <c r="G218" i="31"/>
  <c r="F218" i="31"/>
  <c r="E218" i="31"/>
  <c r="D218" i="31"/>
  <c r="G217" i="31"/>
  <c r="F217" i="31"/>
  <c r="E217" i="31"/>
  <c r="D217" i="31"/>
  <c r="G216" i="31"/>
  <c r="F216" i="31"/>
  <c r="E216" i="31"/>
  <c r="D216" i="31"/>
  <c r="G215" i="31"/>
  <c r="F215" i="31"/>
  <c r="E215" i="31"/>
  <c r="D215" i="31"/>
  <c r="G214" i="31"/>
  <c r="F214" i="31"/>
  <c r="E214" i="31"/>
  <c r="D214" i="31"/>
  <c r="G213" i="31"/>
  <c r="F213" i="31"/>
  <c r="E213" i="31"/>
  <c r="D213" i="31"/>
  <c r="G212" i="31"/>
  <c r="F212" i="31"/>
  <c r="E212" i="31"/>
  <c r="D212" i="31"/>
  <c r="G211" i="31"/>
  <c r="F211" i="31"/>
  <c r="E211" i="31"/>
  <c r="D211" i="31"/>
  <c r="G210" i="31"/>
  <c r="F210" i="31"/>
  <c r="E210" i="31"/>
  <c r="D210" i="31"/>
  <c r="G209" i="31"/>
  <c r="F209" i="31"/>
  <c r="E209" i="31"/>
  <c r="D209" i="31"/>
  <c r="G208" i="31"/>
  <c r="F208" i="31"/>
  <c r="E208" i="31"/>
  <c r="D208" i="31"/>
  <c r="G207" i="31"/>
  <c r="F207" i="31"/>
  <c r="E207" i="31"/>
  <c r="D207" i="31"/>
  <c r="G206" i="31"/>
  <c r="F206" i="31"/>
  <c r="E206" i="31"/>
  <c r="D206" i="31"/>
  <c r="G205" i="31"/>
  <c r="F205" i="31"/>
  <c r="E205" i="31"/>
  <c r="D205" i="31"/>
  <c r="G204" i="31"/>
  <c r="F204" i="31"/>
  <c r="E204" i="31"/>
  <c r="D204" i="31"/>
  <c r="G203" i="31"/>
  <c r="F203" i="31"/>
  <c r="E203" i="31"/>
  <c r="D203" i="31"/>
  <c r="G202" i="31"/>
  <c r="F202" i="31"/>
  <c r="E202" i="31"/>
  <c r="D202" i="31"/>
  <c r="G201" i="31"/>
  <c r="F201" i="31"/>
  <c r="E201" i="31"/>
  <c r="D201" i="31"/>
  <c r="G200" i="31"/>
  <c r="F200" i="31"/>
  <c r="E200" i="31"/>
  <c r="D200" i="31"/>
  <c r="G199" i="31"/>
  <c r="F199" i="31"/>
  <c r="E199" i="31"/>
  <c r="D199" i="31"/>
  <c r="G198" i="31"/>
  <c r="F198" i="31"/>
  <c r="E198" i="31"/>
  <c r="D198" i="31"/>
  <c r="G197" i="31"/>
  <c r="F197" i="31"/>
  <c r="E197" i="31"/>
  <c r="D197" i="31"/>
  <c r="G196" i="31"/>
  <c r="F196" i="31"/>
  <c r="E196" i="31"/>
  <c r="D196" i="31"/>
  <c r="G195" i="31"/>
  <c r="F195" i="31"/>
  <c r="E195" i="31"/>
  <c r="D195" i="31"/>
  <c r="G194" i="31"/>
  <c r="F194" i="31"/>
  <c r="E194" i="31"/>
  <c r="D194" i="31"/>
  <c r="G193" i="31"/>
  <c r="F193" i="31"/>
  <c r="E193" i="31"/>
  <c r="D193" i="31"/>
  <c r="G192" i="31"/>
  <c r="F192" i="31"/>
  <c r="E192" i="31"/>
  <c r="D192" i="31"/>
  <c r="G191" i="31"/>
  <c r="F191" i="31"/>
  <c r="E191" i="31"/>
  <c r="D191" i="31"/>
  <c r="G190" i="31"/>
  <c r="F190" i="31"/>
  <c r="E190" i="31"/>
  <c r="D190" i="31"/>
  <c r="G189" i="31"/>
  <c r="F189" i="31"/>
  <c r="E189" i="31"/>
  <c r="D189" i="31"/>
  <c r="G188" i="31"/>
  <c r="F188" i="31"/>
  <c r="E188" i="31"/>
  <c r="D188" i="31"/>
  <c r="G187" i="31"/>
  <c r="F187" i="31"/>
  <c r="E187" i="31"/>
  <c r="D187" i="31"/>
  <c r="G186" i="31"/>
  <c r="F186" i="31"/>
  <c r="E186" i="31"/>
  <c r="D186" i="31"/>
  <c r="G185" i="31"/>
  <c r="F185" i="31"/>
  <c r="E185" i="31"/>
  <c r="D185" i="31"/>
  <c r="G184" i="31"/>
  <c r="F184" i="31"/>
  <c r="E184" i="31"/>
  <c r="D184" i="31"/>
  <c r="G183" i="31"/>
  <c r="F183" i="31"/>
  <c r="E183" i="31"/>
  <c r="D183" i="31"/>
  <c r="G182" i="31"/>
  <c r="F182" i="31"/>
  <c r="E182" i="31"/>
  <c r="D182" i="31"/>
  <c r="G181" i="31"/>
  <c r="F181" i="31"/>
  <c r="E181" i="31"/>
  <c r="D181" i="31"/>
  <c r="G180" i="31"/>
  <c r="F180" i="31"/>
  <c r="E180" i="31"/>
  <c r="D180" i="31"/>
  <c r="G179" i="31"/>
  <c r="F179" i="31"/>
  <c r="E179" i="31"/>
  <c r="D179" i="31"/>
  <c r="G178" i="31"/>
  <c r="F178" i="31"/>
  <c r="E178" i="31"/>
  <c r="D178" i="31"/>
  <c r="G177" i="31"/>
  <c r="F177" i="31"/>
  <c r="E177" i="31"/>
  <c r="D177" i="31"/>
  <c r="G176" i="31"/>
  <c r="F176" i="31"/>
  <c r="E176" i="31"/>
  <c r="D176" i="31"/>
  <c r="G175" i="31"/>
  <c r="F175" i="31"/>
  <c r="E175" i="31"/>
  <c r="D175" i="31"/>
  <c r="G174" i="31"/>
  <c r="F174" i="31"/>
  <c r="E174" i="31"/>
  <c r="D174" i="31"/>
  <c r="G173" i="31"/>
  <c r="F173" i="31"/>
  <c r="E173" i="31"/>
  <c r="D173" i="31"/>
  <c r="G172" i="31"/>
  <c r="F172" i="31"/>
  <c r="E172" i="31"/>
  <c r="D172" i="31"/>
  <c r="G171" i="31"/>
  <c r="F171" i="31"/>
  <c r="E171" i="31"/>
  <c r="D171" i="31"/>
  <c r="G170" i="31"/>
  <c r="F170" i="31"/>
  <c r="E170" i="31"/>
  <c r="D170" i="31"/>
  <c r="G169" i="31"/>
  <c r="F169" i="31"/>
  <c r="E169" i="31"/>
  <c r="D169" i="31"/>
  <c r="G168" i="31"/>
  <c r="F168" i="31"/>
  <c r="E168" i="31"/>
  <c r="D168" i="31"/>
  <c r="G167" i="31"/>
  <c r="F167" i="31"/>
  <c r="E167" i="31"/>
  <c r="D167" i="31"/>
  <c r="G166" i="31"/>
  <c r="F166" i="31"/>
  <c r="E166" i="31"/>
  <c r="D166" i="31"/>
  <c r="G165" i="31"/>
  <c r="F165" i="31"/>
  <c r="E165" i="31"/>
  <c r="D165" i="31"/>
  <c r="G164" i="31"/>
  <c r="F164" i="31"/>
  <c r="E164" i="31"/>
  <c r="D164" i="31"/>
  <c r="G163" i="31"/>
  <c r="F163" i="31"/>
  <c r="E163" i="31"/>
  <c r="D163" i="31"/>
  <c r="G162" i="31"/>
  <c r="F162" i="31"/>
  <c r="E162" i="31"/>
  <c r="D162" i="31"/>
  <c r="G161" i="31"/>
  <c r="F161" i="31"/>
  <c r="E161" i="31"/>
  <c r="D161" i="31"/>
  <c r="G160" i="31"/>
  <c r="F160" i="31"/>
  <c r="E160" i="31"/>
  <c r="D160" i="31"/>
  <c r="G159" i="31"/>
  <c r="F159" i="31"/>
  <c r="E159" i="31"/>
  <c r="D159" i="31"/>
  <c r="G158" i="31"/>
  <c r="F158" i="31"/>
  <c r="E158" i="31"/>
  <c r="D158" i="31"/>
  <c r="G157" i="31"/>
  <c r="F157" i="31"/>
  <c r="E157" i="31"/>
  <c r="D157" i="31"/>
  <c r="G156" i="31"/>
  <c r="F156" i="31"/>
  <c r="E156" i="31"/>
  <c r="D156" i="31"/>
  <c r="G155" i="31"/>
  <c r="F155" i="31"/>
  <c r="E155" i="31"/>
  <c r="D155" i="31"/>
  <c r="G154" i="31"/>
  <c r="F154" i="31"/>
  <c r="E154" i="31"/>
  <c r="D154" i="31"/>
  <c r="G153" i="31"/>
  <c r="F153" i="31"/>
  <c r="E153" i="31"/>
  <c r="D153" i="31"/>
  <c r="G152" i="31"/>
  <c r="F152" i="31"/>
  <c r="E152" i="31"/>
  <c r="D152" i="31"/>
  <c r="G151" i="31"/>
  <c r="F151" i="31"/>
  <c r="E151" i="31"/>
  <c r="D151" i="31"/>
  <c r="G150" i="31"/>
  <c r="F150" i="31"/>
  <c r="E150" i="31"/>
  <c r="D150" i="31"/>
  <c r="G149" i="31"/>
  <c r="F149" i="31"/>
  <c r="E149" i="31"/>
  <c r="D149" i="31"/>
  <c r="G148" i="31"/>
  <c r="F148" i="31"/>
  <c r="E148" i="31"/>
  <c r="D148" i="31"/>
  <c r="G147" i="31"/>
  <c r="F147" i="31"/>
  <c r="E147" i="31"/>
  <c r="D147" i="31"/>
  <c r="G146" i="31"/>
  <c r="F146" i="31"/>
  <c r="E146" i="31"/>
  <c r="D146" i="31"/>
  <c r="G145" i="31"/>
  <c r="F145" i="31"/>
  <c r="E145" i="31"/>
  <c r="D145" i="31"/>
  <c r="G144" i="31"/>
  <c r="F144" i="31"/>
  <c r="E144" i="31"/>
  <c r="D144" i="31"/>
  <c r="G143" i="31"/>
  <c r="F143" i="31"/>
  <c r="E143" i="31"/>
  <c r="D143" i="31"/>
  <c r="G142" i="31"/>
  <c r="F142" i="31"/>
  <c r="E142" i="31"/>
  <c r="D142" i="31"/>
  <c r="G141" i="31"/>
  <c r="F141" i="31"/>
  <c r="E141" i="31"/>
  <c r="D141" i="31"/>
  <c r="G140" i="31"/>
  <c r="F140" i="31"/>
  <c r="E140" i="31"/>
  <c r="D140" i="31"/>
  <c r="G139" i="31"/>
  <c r="F139" i="31"/>
  <c r="E139" i="31"/>
  <c r="D139" i="31"/>
  <c r="G138" i="31"/>
  <c r="F138" i="31"/>
  <c r="E138" i="31"/>
  <c r="D138" i="31"/>
  <c r="G137" i="31"/>
  <c r="F137" i="31"/>
  <c r="E137" i="31"/>
  <c r="D137" i="31"/>
  <c r="G136" i="31"/>
  <c r="F136" i="31"/>
  <c r="E136" i="31"/>
  <c r="D136" i="31"/>
  <c r="G135" i="31"/>
  <c r="F135" i="31"/>
  <c r="E135" i="31"/>
  <c r="D135" i="31"/>
  <c r="G134" i="31"/>
  <c r="F134" i="31"/>
  <c r="E134" i="31"/>
  <c r="D134" i="31"/>
  <c r="G133" i="31"/>
  <c r="F133" i="31"/>
  <c r="E133" i="31"/>
  <c r="D133" i="31"/>
  <c r="G132" i="31"/>
  <c r="F132" i="31"/>
  <c r="E132" i="31"/>
  <c r="D132" i="31"/>
  <c r="G131" i="31"/>
  <c r="F131" i="31"/>
  <c r="E131" i="31"/>
  <c r="D131" i="31"/>
  <c r="G130" i="31"/>
  <c r="F130" i="31"/>
  <c r="E130" i="31"/>
  <c r="D130" i="31"/>
  <c r="G129" i="31"/>
  <c r="F129" i="31"/>
  <c r="E129" i="31"/>
  <c r="D129" i="31"/>
  <c r="G128" i="31"/>
  <c r="F128" i="31"/>
  <c r="E128" i="31"/>
  <c r="D128" i="31"/>
  <c r="G127" i="31"/>
  <c r="F127" i="31"/>
  <c r="E127" i="31"/>
  <c r="D127" i="31"/>
  <c r="G126" i="31"/>
  <c r="F126" i="31"/>
  <c r="E126" i="31"/>
  <c r="D126" i="31"/>
  <c r="G125" i="31"/>
  <c r="F125" i="31"/>
  <c r="E125" i="31"/>
  <c r="D125" i="31"/>
  <c r="G124" i="31"/>
  <c r="F124" i="31"/>
  <c r="E124" i="31"/>
  <c r="D124" i="31"/>
  <c r="G123" i="31"/>
  <c r="F123" i="31"/>
  <c r="E123" i="31"/>
  <c r="D123" i="31"/>
  <c r="G122" i="31"/>
  <c r="F122" i="31"/>
  <c r="E122" i="31"/>
  <c r="D122" i="31"/>
  <c r="G121" i="31"/>
  <c r="F121" i="31"/>
  <c r="E121" i="31"/>
  <c r="D121" i="31"/>
  <c r="G120" i="31"/>
  <c r="F120" i="31"/>
  <c r="E120" i="31"/>
  <c r="D120" i="31"/>
  <c r="G119" i="31"/>
  <c r="F119" i="31"/>
  <c r="E119" i="31"/>
  <c r="D119" i="31"/>
  <c r="G118" i="31"/>
  <c r="F118" i="31"/>
  <c r="E118" i="31"/>
  <c r="D118" i="31"/>
  <c r="G117" i="31"/>
  <c r="F117" i="31"/>
  <c r="E117" i="31"/>
  <c r="D117" i="31"/>
  <c r="G116" i="31"/>
  <c r="F116" i="31"/>
  <c r="E116" i="31"/>
  <c r="D116" i="31"/>
  <c r="G115" i="31"/>
  <c r="F115" i="31"/>
  <c r="E115" i="31"/>
  <c r="D115" i="31"/>
  <c r="G114" i="31"/>
  <c r="F114" i="31"/>
  <c r="E114" i="31"/>
  <c r="D114" i="31"/>
  <c r="G113" i="31"/>
  <c r="F113" i="31"/>
  <c r="E113" i="31"/>
  <c r="D113" i="31"/>
  <c r="G112" i="31"/>
  <c r="F112" i="31"/>
  <c r="E112" i="31"/>
  <c r="D112" i="31"/>
  <c r="G111" i="31"/>
  <c r="F111" i="31"/>
  <c r="E111" i="31"/>
  <c r="D111" i="31"/>
  <c r="G110" i="31"/>
  <c r="F110" i="31"/>
  <c r="E110" i="31"/>
  <c r="D110" i="31"/>
  <c r="G109" i="31"/>
  <c r="F109" i="31"/>
  <c r="E109" i="31"/>
  <c r="D109" i="31"/>
  <c r="G108" i="31"/>
  <c r="F108" i="31"/>
  <c r="E108" i="31"/>
  <c r="D108" i="31"/>
  <c r="G107" i="31"/>
  <c r="F107" i="31"/>
  <c r="E107" i="31"/>
  <c r="D107" i="31"/>
  <c r="G106" i="31"/>
  <c r="F106" i="31"/>
  <c r="E106" i="31"/>
  <c r="D106" i="31"/>
  <c r="G105" i="31"/>
  <c r="F105" i="31"/>
  <c r="E105" i="31"/>
  <c r="D105" i="31"/>
  <c r="G104" i="31"/>
  <c r="F104" i="31"/>
  <c r="E104" i="31"/>
  <c r="D104" i="31"/>
  <c r="G103" i="31"/>
  <c r="F103" i="31"/>
  <c r="E103" i="31"/>
  <c r="D103" i="31"/>
  <c r="G102" i="31"/>
  <c r="F102" i="31"/>
  <c r="E102" i="31"/>
  <c r="D102" i="31"/>
  <c r="G101" i="31"/>
  <c r="F101" i="31"/>
  <c r="E101" i="31"/>
  <c r="D101" i="31"/>
  <c r="G100" i="31"/>
  <c r="F100" i="31"/>
  <c r="E100" i="31"/>
  <c r="D100" i="31"/>
  <c r="G99" i="31"/>
  <c r="F99" i="31"/>
  <c r="E99" i="31"/>
  <c r="D99" i="31"/>
  <c r="G98" i="31"/>
  <c r="F98" i="31"/>
  <c r="E98" i="31"/>
  <c r="D98" i="31"/>
  <c r="G97" i="31"/>
  <c r="F97" i="31"/>
  <c r="E97" i="31"/>
  <c r="D97" i="31"/>
  <c r="G96" i="31"/>
  <c r="F96" i="31"/>
  <c r="E96" i="31"/>
  <c r="D96" i="31"/>
  <c r="G95" i="31"/>
  <c r="F95" i="31"/>
  <c r="E95" i="31"/>
  <c r="D95" i="31"/>
  <c r="G94" i="31"/>
  <c r="F94" i="31"/>
  <c r="E94" i="31"/>
  <c r="D94" i="31"/>
  <c r="G93" i="31"/>
  <c r="F93" i="31"/>
  <c r="E93" i="31"/>
  <c r="D93" i="31"/>
  <c r="G92" i="31"/>
  <c r="F92" i="31"/>
  <c r="E92" i="31"/>
  <c r="D92" i="31"/>
  <c r="G91" i="31"/>
  <c r="F91" i="31"/>
  <c r="E91" i="31"/>
  <c r="D91" i="31"/>
  <c r="G90" i="31"/>
  <c r="F90" i="31"/>
  <c r="E90" i="31"/>
  <c r="D90" i="31"/>
  <c r="G89" i="31"/>
  <c r="F89" i="31"/>
  <c r="E89" i="31"/>
  <c r="D89" i="31"/>
  <c r="G88" i="31"/>
  <c r="F88" i="31"/>
  <c r="E88" i="31"/>
  <c r="D88" i="31"/>
  <c r="G87" i="31"/>
  <c r="F87" i="31"/>
  <c r="E87" i="31"/>
  <c r="D87" i="31"/>
  <c r="G86" i="31"/>
  <c r="F86" i="31"/>
  <c r="E86" i="31"/>
  <c r="D86" i="31"/>
  <c r="G85" i="31"/>
  <c r="F85" i="31"/>
  <c r="E85" i="31"/>
  <c r="D85" i="31"/>
  <c r="G84" i="31"/>
  <c r="F84" i="31"/>
  <c r="E84" i="31"/>
  <c r="D84" i="31"/>
  <c r="G83" i="31"/>
  <c r="F83" i="31"/>
  <c r="E83" i="31"/>
  <c r="D83" i="31"/>
  <c r="G82" i="31"/>
  <c r="F82" i="31"/>
  <c r="E82" i="31"/>
  <c r="D82" i="31"/>
  <c r="G81" i="31"/>
  <c r="F81" i="31"/>
  <c r="E81" i="31"/>
  <c r="D81" i="31"/>
  <c r="G80" i="31"/>
  <c r="F80" i="31"/>
  <c r="E80" i="31"/>
  <c r="D80" i="31"/>
  <c r="G79" i="31"/>
  <c r="F79" i="31"/>
  <c r="E79" i="31"/>
  <c r="D79" i="31"/>
  <c r="G78" i="31"/>
  <c r="F78" i="31"/>
  <c r="E78" i="31"/>
  <c r="D78" i="31"/>
  <c r="G77" i="31"/>
  <c r="F77" i="31"/>
  <c r="E77" i="31"/>
  <c r="D77" i="31"/>
  <c r="G76" i="31"/>
  <c r="F76" i="31"/>
  <c r="E76" i="31"/>
  <c r="D76" i="31"/>
  <c r="G75" i="31"/>
  <c r="F75" i="31"/>
  <c r="E75" i="31"/>
  <c r="D75" i="31"/>
  <c r="G74" i="31"/>
  <c r="F74" i="31"/>
  <c r="E74" i="31"/>
  <c r="D74" i="31"/>
  <c r="G73" i="31"/>
  <c r="F73" i="31"/>
  <c r="E73" i="31"/>
  <c r="D73" i="31"/>
  <c r="G72" i="31"/>
  <c r="F72" i="31"/>
  <c r="E72" i="31"/>
  <c r="D72" i="31"/>
  <c r="G71" i="31"/>
  <c r="F71" i="31"/>
  <c r="E71" i="31"/>
  <c r="D71" i="31"/>
  <c r="G70" i="31"/>
  <c r="F70" i="31"/>
  <c r="E70" i="31"/>
  <c r="D70" i="31"/>
  <c r="G69" i="31"/>
  <c r="F69" i="31"/>
  <c r="E69" i="31"/>
  <c r="D69" i="31"/>
  <c r="G68" i="31"/>
  <c r="F68" i="31"/>
  <c r="E68" i="31"/>
  <c r="D68" i="31"/>
  <c r="G67" i="31"/>
  <c r="F67" i="31"/>
  <c r="E67" i="31"/>
  <c r="D67" i="31"/>
  <c r="G66" i="31"/>
  <c r="F66" i="31"/>
  <c r="E66" i="31"/>
  <c r="D66" i="31"/>
  <c r="G65" i="31"/>
  <c r="F65" i="31"/>
  <c r="E65" i="31"/>
  <c r="D65" i="31"/>
  <c r="G64" i="31"/>
  <c r="F64" i="31"/>
  <c r="E64" i="31"/>
  <c r="D64" i="31"/>
  <c r="G63" i="31"/>
  <c r="F63" i="31"/>
  <c r="E63" i="31"/>
  <c r="D63" i="31"/>
  <c r="G62" i="31"/>
  <c r="F62" i="31"/>
  <c r="E62" i="31"/>
  <c r="D62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G33" i="31"/>
  <c r="F33" i="31"/>
  <c r="E33" i="31"/>
  <c r="D33" i="31"/>
  <c r="G32" i="31"/>
  <c r="F32" i="31"/>
  <c r="E32" i="31"/>
  <c r="D32" i="31"/>
  <c r="G31" i="31"/>
  <c r="F31" i="31"/>
  <c r="E31" i="31"/>
  <c r="D31" i="31"/>
  <c r="G30" i="31"/>
  <c r="F30" i="31"/>
  <c r="E30" i="31"/>
  <c r="D30" i="31"/>
  <c r="G29" i="31"/>
  <c r="F29" i="31"/>
  <c r="E29" i="31"/>
  <c r="D29" i="31"/>
  <c r="G28" i="31"/>
  <c r="F28" i="31"/>
  <c r="E28" i="31"/>
  <c r="D28" i="31"/>
  <c r="G27" i="31"/>
  <c r="F27" i="31"/>
  <c r="E27" i="31"/>
  <c r="D27" i="31"/>
  <c r="G26" i="31"/>
  <c r="F26" i="31"/>
  <c r="E26" i="31"/>
  <c r="D26" i="31"/>
  <c r="G25" i="31"/>
  <c r="F25" i="31"/>
  <c r="E25" i="31"/>
  <c r="D25" i="31"/>
  <c r="G24" i="31"/>
  <c r="F24" i="31"/>
  <c r="E24" i="31"/>
  <c r="D24" i="31"/>
  <c r="G23" i="31"/>
  <c r="F23" i="31"/>
  <c r="E23" i="31"/>
  <c r="D23" i="31"/>
  <c r="G22" i="31"/>
  <c r="F22" i="31"/>
  <c r="E22" i="31"/>
  <c r="D22" i="31"/>
  <c r="G21" i="31"/>
  <c r="F21" i="31"/>
  <c r="E21" i="31"/>
  <c r="D21" i="31"/>
  <c r="G20" i="31"/>
  <c r="F20" i="31"/>
  <c r="E20" i="31"/>
  <c r="D20" i="31"/>
  <c r="G19" i="31"/>
  <c r="F19" i="31"/>
  <c r="E19" i="31"/>
  <c r="D19" i="31"/>
  <c r="G18" i="31"/>
  <c r="F18" i="31"/>
  <c r="E18" i="31"/>
  <c r="D18" i="31"/>
  <c r="G17" i="31"/>
  <c r="F17" i="31"/>
  <c r="E17" i="31"/>
  <c r="D17" i="31"/>
  <c r="G16" i="31"/>
  <c r="F16" i="31"/>
  <c r="E16" i="31"/>
  <c r="D16" i="31"/>
  <c r="G15" i="31"/>
  <c r="F15" i="31"/>
  <c r="E15" i="31"/>
  <c r="D15" i="31"/>
  <c r="G14" i="31"/>
  <c r="F14" i="31"/>
  <c r="E14" i="31"/>
  <c r="D14" i="31"/>
  <c r="G13" i="31"/>
  <c r="F13" i="31"/>
  <c r="E13" i="31"/>
  <c r="D13" i="31"/>
  <c r="G12" i="31"/>
  <c r="F12" i="31"/>
  <c r="E12" i="31"/>
  <c r="D12" i="31"/>
  <c r="G11" i="31"/>
  <c r="F11" i="31"/>
  <c r="E11" i="31"/>
  <c r="D11" i="31"/>
  <c r="G10" i="31"/>
  <c r="F10" i="31"/>
  <c r="E10" i="31"/>
  <c r="D10" i="31"/>
  <c r="G9" i="31"/>
  <c r="F9" i="31"/>
  <c r="E9" i="31"/>
  <c r="D9" i="31"/>
  <c r="G8" i="31"/>
  <c r="F8" i="31"/>
  <c r="E8" i="31"/>
  <c r="D8" i="31"/>
  <c r="G7" i="31"/>
  <c r="F7" i="31"/>
  <c r="E7" i="31"/>
  <c r="D7" i="31"/>
  <c r="G6" i="31"/>
  <c r="F6" i="31"/>
  <c r="E6" i="31"/>
  <c r="D6" i="31"/>
  <c r="G5" i="31"/>
  <c r="F5" i="31"/>
  <c r="E5" i="31"/>
  <c r="D5" i="31"/>
  <c r="G4" i="31"/>
  <c r="F4" i="31"/>
  <c r="E4" i="31"/>
  <c r="D4" i="31"/>
  <c r="G3" i="31"/>
  <c r="G1" i="31" s="1"/>
  <c r="F3" i="31"/>
  <c r="E3" i="31"/>
  <c r="D3" i="31"/>
  <c r="G405" i="30"/>
  <c r="F405" i="30"/>
  <c r="E405" i="30"/>
  <c r="D405" i="30"/>
  <c r="G404" i="30"/>
  <c r="F404" i="30"/>
  <c r="E404" i="30"/>
  <c r="D404" i="30"/>
  <c r="G403" i="30"/>
  <c r="F403" i="30"/>
  <c r="E403" i="30"/>
  <c r="D403" i="30"/>
  <c r="G402" i="30"/>
  <c r="F402" i="30"/>
  <c r="E402" i="30"/>
  <c r="D402" i="30"/>
  <c r="G401" i="30"/>
  <c r="F401" i="30"/>
  <c r="E401" i="30"/>
  <c r="D401" i="30"/>
  <c r="G400" i="30"/>
  <c r="F400" i="30"/>
  <c r="E400" i="30"/>
  <c r="D400" i="30"/>
  <c r="G399" i="30"/>
  <c r="F399" i="30"/>
  <c r="E399" i="30"/>
  <c r="D399" i="30"/>
  <c r="G398" i="30"/>
  <c r="F398" i="30"/>
  <c r="E398" i="30"/>
  <c r="D398" i="30"/>
  <c r="G397" i="30"/>
  <c r="F397" i="30"/>
  <c r="E397" i="30"/>
  <c r="D397" i="30"/>
  <c r="G396" i="30"/>
  <c r="F396" i="30"/>
  <c r="E396" i="30"/>
  <c r="D396" i="30"/>
  <c r="G395" i="30"/>
  <c r="F395" i="30"/>
  <c r="E395" i="30"/>
  <c r="D395" i="30"/>
  <c r="G394" i="30"/>
  <c r="F394" i="30"/>
  <c r="E394" i="30"/>
  <c r="D394" i="30"/>
  <c r="G393" i="30"/>
  <c r="F393" i="30"/>
  <c r="E393" i="30"/>
  <c r="D393" i="30"/>
  <c r="G392" i="30"/>
  <c r="F392" i="30"/>
  <c r="E392" i="30"/>
  <c r="D392" i="30"/>
  <c r="G391" i="30"/>
  <c r="F391" i="30"/>
  <c r="E391" i="30"/>
  <c r="D391" i="30"/>
  <c r="G390" i="30"/>
  <c r="F390" i="30"/>
  <c r="E390" i="30"/>
  <c r="D390" i="30"/>
  <c r="G389" i="30"/>
  <c r="F389" i="30"/>
  <c r="E389" i="30"/>
  <c r="D389" i="30"/>
  <c r="G388" i="30"/>
  <c r="F388" i="30"/>
  <c r="E388" i="30"/>
  <c r="D388" i="30"/>
  <c r="G387" i="30"/>
  <c r="F387" i="30"/>
  <c r="E387" i="30"/>
  <c r="D387" i="30"/>
  <c r="G386" i="30"/>
  <c r="F386" i="30"/>
  <c r="E386" i="30"/>
  <c r="D386" i="30"/>
  <c r="G385" i="30"/>
  <c r="F385" i="30"/>
  <c r="E385" i="30"/>
  <c r="D385" i="30"/>
  <c r="G384" i="30"/>
  <c r="F384" i="30"/>
  <c r="E384" i="30"/>
  <c r="D384" i="30"/>
  <c r="G383" i="30"/>
  <c r="F383" i="30"/>
  <c r="E383" i="30"/>
  <c r="D383" i="30"/>
  <c r="G382" i="30"/>
  <c r="F382" i="30"/>
  <c r="E382" i="30"/>
  <c r="D382" i="30"/>
  <c r="G381" i="30"/>
  <c r="F381" i="30"/>
  <c r="E381" i="30"/>
  <c r="D381" i="30"/>
  <c r="G380" i="30"/>
  <c r="F380" i="30"/>
  <c r="E380" i="30"/>
  <c r="D380" i="30"/>
  <c r="G379" i="30"/>
  <c r="F379" i="30"/>
  <c r="E379" i="30"/>
  <c r="D379" i="30"/>
  <c r="G378" i="30"/>
  <c r="F378" i="30"/>
  <c r="E378" i="30"/>
  <c r="D378" i="30"/>
  <c r="G377" i="30"/>
  <c r="F377" i="30"/>
  <c r="E377" i="30"/>
  <c r="D377" i="30"/>
  <c r="G376" i="30"/>
  <c r="F376" i="30"/>
  <c r="E376" i="30"/>
  <c r="D376" i="30"/>
  <c r="G375" i="30"/>
  <c r="F375" i="30"/>
  <c r="E375" i="30"/>
  <c r="D375" i="30"/>
  <c r="G374" i="30"/>
  <c r="F374" i="30"/>
  <c r="E374" i="30"/>
  <c r="D374" i="30"/>
  <c r="G373" i="30"/>
  <c r="F373" i="30"/>
  <c r="E373" i="30"/>
  <c r="D373" i="30"/>
  <c r="G372" i="30"/>
  <c r="F372" i="30"/>
  <c r="E372" i="30"/>
  <c r="D372" i="30"/>
  <c r="G371" i="30"/>
  <c r="F371" i="30"/>
  <c r="E371" i="30"/>
  <c r="D371" i="30"/>
  <c r="G370" i="30"/>
  <c r="F370" i="30"/>
  <c r="E370" i="30"/>
  <c r="D370" i="30"/>
  <c r="G369" i="30"/>
  <c r="F369" i="30"/>
  <c r="E369" i="30"/>
  <c r="D369" i="30"/>
  <c r="G368" i="30"/>
  <c r="F368" i="30"/>
  <c r="E368" i="30"/>
  <c r="D368" i="30"/>
  <c r="G367" i="30"/>
  <c r="F367" i="30"/>
  <c r="E367" i="30"/>
  <c r="D367" i="30"/>
  <c r="G366" i="30"/>
  <c r="F366" i="30"/>
  <c r="E366" i="30"/>
  <c r="D366" i="30"/>
  <c r="G365" i="30"/>
  <c r="F365" i="30"/>
  <c r="E365" i="30"/>
  <c r="D365" i="30"/>
  <c r="G364" i="30"/>
  <c r="F364" i="30"/>
  <c r="E364" i="30"/>
  <c r="D364" i="30"/>
  <c r="G363" i="30"/>
  <c r="F363" i="30"/>
  <c r="E363" i="30"/>
  <c r="D363" i="30"/>
  <c r="G362" i="30"/>
  <c r="F362" i="30"/>
  <c r="E362" i="30"/>
  <c r="D362" i="30"/>
  <c r="G361" i="30"/>
  <c r="F361" i="30"/>
  <c r="E361" i="30"/>
  <c r="D361" i="30"/>
  <c r="G360" i="30"/>
  <c r="F360" i="30"/>
  <c r="E360" i="30"/>
  <c r="D360" i="30"/>
  <c r="G359" i="30"/>
  <c r="F359" i="30"/>
  <c r="E359" i="30"/>
  <c r="D359" i="30"/>
  <c r="G358" i="30"/>
  <c r="F358" i="30"/>
  <c r="E358" i="30"/>
  <c r="D358" i="30"/>
  <c r="G357" i="30"/>
  <c r="F357" i="30"/>
  <c r="E357" i="30"/>
  <c r="D357" i="30"/>
  <c r="G356" i="30"/>
  <c r="F356" i="30"/>
  <c r="E356" i="30"/>
  <c r="D356" i="30"/>
  <c r="G355" i="30"/>
  <c r="F355" i="30"/>
  <c r="E355" i="30"/>
  <c r="D355" i="30"/>
  <c r="G354" i="30"/>
  <c r="F354" i="30"/>
  <c r="E354" i="30"/>
  <c r="D354" i="30"/>
  <c r="G353" i="30"/>
  <c r="F353" i="30"/>
  <c r="E353" i="30"/>
  <c r="D353" i="30"/>
  <c r="G352" i="30"/>
  <c r="F352" i="30"/>
  <c r="E352" i="30"/>
  <c r="D352" i="30"/>
  <c r="G351" i="30"/>
  <c r="F351" i="30"/>
  <c r="E351" i="30"/>
  <c r="D351" i="30"/>
  <c r="G350" i="30"/>
  <c r="F350" i="30"/>
  <c r="E350" i="30"/>
  <c r="D350" i="30"/>
  <c r="G349" i="30"/>
  <c r="F349" i="30"/>
  <c r="E349" i="30"/>
  <c r="D349" i="30"/>
  <c r="G348" i="30"/>
  <c r="F348" i="30"/>
  <c r="E348" i="30"/>
  <c r="D348" i="30"/>
  <c r="G347" i="30"/>
  <c r="F347" i="30"/>
  <c r="E347" i="30"/>
  <c r="D347" i="30"/>
  <c r="G346" i="30"/>
  <c r="F346" i="30"/>
  <c r="E346" i="30"/>
  <c r="D346" i="30"/>
  <c r="G345" i="30"/>
  <c r="F345" i="30"/>
  <c r="E345" i="30"/>
  <c r="D345" i="30"/>
  <c r="G344" i="30"/>
  <c r="F344" i="30"/>
  <c r="E344" i="30"/>
  <c r="D344" i="30"/>
  <c r="G343" i="30"/>
  <c r="F343" i="30"/>
  <c r="E343" i="30"/>
  <c r="D343" i="30"/>
  <c r="G342" i="30"/>
  <c r="F342" i="30"/>
  <c r="E342" i="30"/>
  <c r="D342" i="30"/>
  <c r="G341" i="30"/>
  <c r="F341" i="30"/>
  <c r="E341" i="30"/>
  <c r="D341" i="30"/>
  <c r="G340" i="30"/>
  <c r="F340" i="30"/>
  <c r="E340" i="30"/>
  <c r="D340" i="30"/>
  <c r="D1" i="30" s="1"/>
  <c r="G339" i="30"/>
  <c r="F339" i="30"/>
  <c r="E339" i="30"/>
  <c r="D339" i="30"/>
  <c r="G338" i="30"/>
  <c r="F338" i="30"/>
  <c r="E338" i="30"/>
  <c r="D338" i="30"/>
  <c r="G337" i="30"/>
  <c r="F337" i="30"/>
  <c r="E337" i="30"/>
  <c r="D337" i="30"/>
  <c r="G336" i="30"/>
  <c r="F336" i="30"/>
  <c r="E336" i="30"/>
  <c r="D336" i="30"/>
  <c r="G335" i="30"/>
  <c r="F335" i="30"/>
  <c r="E335" i="30"/>
  <c r="D335" i="30"/>
  <c r="G334" i="30"/>
  <c r="F334" i="30"/>
  <c r="E334" i="30"/>
  <c r="D334" i="30"/>
  <c r="G333" i="30"/>
  <c r="F333" i="30"/>
  <c r="E333" i="30"/>
  <c r="D333" i="30"/>
  <c r="G332" i="30"/>
  <c r="F332" i="30"/>
  <c r="E332" i="30"/>
  <c r="D332" i="30"/>
  <c r="G331" i="30"/>
  <c r="F331" i="30"/>
  <c r="E331" i="30"/>
  <c r="D331" i="30"/>
  <c r="G330" i="30"/>
  <c r="F330" i="30"/>
  <c r="E330" i="30"/>
  <c r="D330" i="30"/>
  <c r="G329" i="30"/>
  <c r="F329" i="30"/>
  <c r="E329" i="30"/>
  <c r="D329" i="30"/>
  <c r="G328" i="30"/>
  <c r="F328" i="30"/>
  <c r="E328" i="30"/>
  <c r="D328" i="30"/>
  <c r="G327" i="30"/>
  <c r="F327" i="30"/>
  <c r="E327" i="30"/>
  <c r="D327" i="30"/>
  <c r="G326" i="30"/>
  <c r="F326" i="30"/>
  <c r="E326" i="30"/>
  <c r="D326" i="30"/>
  <c r="G325" i="30"/>
  <c r="F325" i="30"/>
  <c r="E325" i="30"/>
  <c r="D325" i="30"/>
  <c r="G324" i="30"/>
  <c r="F324" i="30"/>
  <c r="E324" i="30"/>
  <c r="D324" i="30"/>
  <c r="G323" i="30"/>
  <c r="F323" i="30"/>
  <c r="E323" i="30"/>
  <c r="D323" i="30"/>
  <c r="G322" i="30"/>
  <c r="F322" i="30"/>
  <c r="E322" i="30"/>
  <c r="D322" i="30"/>
  <c r="G321" i="30"/>
  <c r="F321" i="30"/>
  <c r="E321" i="30"/>
  <c r="D321" i="30"/>
  <c r="G320" i="30"/>
  <c r="F320" i="30"/>
  <c r="E320" i="30"/>
  <c r="D320" i="30"/>
  <c r="G319" i="30"/>
  <c r="F319" i="30"/>
  <c r="E319" i="30"/>
  <c r="D319" i="30"/>
  <c r="G318" i="30"/>
  <c r="F318" i="30"/>
  <c r="E318" i="30"/>
  <c r="D318" i="30"/>
  <c r="G317" i="30"/>
  <c r="F317" i="30"/>
  <c r="E317" i="30"/>
  <c r="D317" i="30"/>
  <c r="G316" i="30"/>
  <c r="F316" i="30"/>
  <c r="E316" i="30"/>
  <c r="D316" i="30"/>
  <c r="G315" i="30"/>
  <c r="F315" i="30"/>
  <c r="E315" i="30"/>
  <c r="D315" i="30"/>
  <c r="G314" i="30"/>
  <c r="F314" i="30"/>
  <c r="E314" i="30"/>
  <c r="D314" i="30"/>
  <c r="G313" i="30"/>
  <c r="F313" i="30"/>
  <c r="E313" i="30"/>
  <c r="D313" i="30"/>
  <c r="G312" i="30"/>
  <c r="F312" i="30"/>
  <c r="E312" i="30"/>
  <c r="D312" i="30"/>
  <c r="G311" i="30"/>
  <c r="F311" i="30"/>
  <c r="E311" i="30"/>
  <c r="D311" i="30"/>
  <c r="G310" i="30"/>
  <c r="F310" i="30"/>
  <c r="E310" i="30"/>
  <c r="D310" i="30"/>
  <c r="G309" i="30"/>
  <c r="F309" i="30"/>
  <c r="E309" i="30"/>
  <c r="D309" i="30"/>
  <c r="G308" i="30"/>
  <c r="F308" i="30"/>
  <c r="E308" i="30"/>
  <c r="D308" i="30"/>
  <c r="G307" i="30"/>
  <c r="F307" i="30"/>
  <c r="E307" i="30"/>
  <c r="D307" i="30"/>
  <c r="G306" i="30"/>
  <c r="F306" i="30"/>
  <c r="E306" i="30"/>
  <c r="D306" i="30"/>
  <c r="G305" i="30"/>
  <c r="F305" i="30"/>
  <c r="E305" i="30"/>
  <c r="D305" i="30"/>
  <c r="G304" i="30"/>
  <c r="F304" i="30"/>
  <c r="E304" i="30"/>
  <c r="D304" i="30"/>
  <c r="G303" i="30"/>
  <c r="F303" i="30"/>
  <c r="E303" i="30"/>
  <c r="D303" i="30"/>
  <c r="G302" i="30"/>
  <c r="F302" i="30"/>
  <c r="E302" i="30"/>
  <c r="D302" i="30"/>
  <c r="G301" i="30"/>
  <c r="F301" i="30"/>
  <c r="E301" i="30"/>
  <c r="D301" i="30"/>
  <c r="G300" i="30"/>
  <c r="F300" i="30"/>
  <c r="E300" i="30"/>
  <c r="D300" i="30"/>
  <c r="G299" i="30"/>
  <c r="F299" i="30"/>
  <c r="E299" i="30"/>
  <c r="D299" i="30"/>
  <c r="G298" i="30"/>
  <c r="F298" i="30"/>
  <c r="E298" i="30"/>
  <c r="D298" i="30"/>
  <c r="G297" i="30"/>
  <c r="F297" i="30"/>
  <c r="E297" i="30"/>
  <c r="D297" i="30"/>
  <c r="G296" i="30"/>
  <c r="F296" i="30"/>
  <c r="E296" i="30"/>
  <c r="D296" i="30"/>
  <c r="G295" i="30"/>
  <c r="F295" i="30"/>
  <c r="E295" i="30"/>
  <c r="D295" i="30"/>
  <c r="G294" i="30"/>
  <c r="F294" i="30"/>
  <c r="E294" i="30"/>
  <c r="D294" i="30"/>
  <c r="G293" i="30"/>
  <c r="F293" i="30"/>
  <c r="E293" i="30"/>
  <c r="D293" i="30"/>
  <c r="G292" i="30"/>
  <c r="F292" i="30"/>
  <c r="E292" i="30"/>
  <c r="D292" i="30"/>
  <c r="G291" i="30"/>
  <c r="F291" i="30"/>
  <c r="E291" i="30"/>
  <c r="D291" i="30"/>
  <c r="G290" i="30"/>
  <c r="F290" i="30"/>
  <c r="E290" i="30"/>
  <c r="D290" i="30"/>
  <c r="G289" i="30"/>
  <c r="F289" i="30"/>
  <c r="E289" i="30"/>
  <c r="D289" i="30"/>
  <c r="G288" i="30"/>
  <c r="F288" i="30"/>
  <c r="E288" i="30"/>
  <c r="D288" i="30"/>
  <c r="G287" i="30"/>
  <c r="F287" i="30"/>
  <c r="E287" i="30"/>
  <c r="D287" i="30"/>
  <c r="G286" i="30"/>
  <c r="F286" i="30"/>
  <c r="E286" i="30"/>
  <c r="D286" i="30"/>
  <c r="G285" i="30"/>
  <c r="F285" i="30"/>
  <c r="E285" i="30"/>
  <c r="D285" i="30"/>
  <c r="G284" i="30"/>
  <c r="F284" i="30"/>
  <c r="E284" i="30"/>
  <c r="D284" i="30"/>
  <c r="G283" i="30"/>
  <c r="F283" i="30"/>
  <c r="E283" i="30"/>
  <c r="D283" i="30"/>
  <c r="G282" i="30"/>
  <c r="F282" i="30"/>
  <c r="E282" i="30"/>
  <c r="D282" i="30"/>
  <c r="G281" i="30"/>
  <c r="F281" i="30"/>
  <c r="E281" i="30"/>
  <c r="D281" i="30"/>
  <c r="G280" i="30"/>
  <c r="F280" i="30"/>
  <c r="E280" i="30"/>
  <c r="D280" i="30"/>
  <c r="G279" i="30"/>
  <c r="F279" i="30"/>
  <c r="E279" i="30"/>
  <c r="D279" i="30"/>
  <c r="G278" i="30"/>
  <c r="F278" i="30"/>
  <c r="E278" i="30"/>
  <c r="D278" i="30"/>
  <c r="G277" i="30"/>
  <c r="F277" i="30"/>
  <c r="E277" i="30"/>
  <c r="D277" i="30"/>
  <c r="G276" i="30"/>
  <c r="F276" i="30"/>
  <c r="E276" i="30"/>
  <c r="D276" i="30"/>
  <c r="G275" i="30"/>
  <c r="F275" i="30"/>
  <c r="E275" i="30"/>
  <c r="D275" i="30"/>
  <c r="G274" i="30"/>
  <c r="F274" i="30"/>
  <c r="E274" i="30"/>
  <c r="D274" i="30"/>
  <c r="G273" i="30"/>
  <c r="F273" i="30"/>
  <c r="E273" i="30"/>
  <c r="D273" i="30"/>
  <c r="G272" i="30"/>
  <c r="F272" i="30"/>
  <c r="E272" i="30"/>
  <c r="D272" i="30"/>
  <c r="G271" i="30"/>
  <c r="F271" i="30"/>
  <c r="E271" i="30"/>
  <c r="D271" i="30"/>
  <c r="G270" i="30"/>
  <c r="F270" i="30"/>
  <c r="E270" i="30"/>
  <c r="D270" i="30"/>
  <c r="G269" i="30"/>
  <c r="F269" i="30"/>
  <c r="E269" i="30"/>
  <c r="D269" i="30"/>
  <c r="G268" i="30"/>
  <c r="F268" i="30"/>
  <c r="E268" i="30"/>
  <c r="D268" i="30"/>
  <c r="G267" i="30"/>
  <c r="F267" i="30"/>
  <c r="E267" i="30"/>
  <c r="D267" i="30"/>
  <c r="G266" i="30"/>
  <c r="F266" i="30"/>
  <c r="E266" i="30"/>
  <c r="D266" i="30"/>
  <c r="G265" i="30"/>
  <c r="F265" i="30"/>
  <c r="E265" i="30"/>
  <c r="D265" i="30"/>
  <c r="G264" i="30"/>
  <c r="F264" i="30"/>
  <c r="E264" i="30"/>
  <c r="D264" i="30"/>
  <c r="G263" i="30"/>
  <c r="F263" i="30"/>
  <c r="E263" i="30"/>
  <c r="D263" i="30"/>
  <c r="G262" i="30"/>
  <c r="F262" i="30"/>
  <c r="E262" i="30"/>
  <c r="D262" i="30"/>
  <c r="G261" i="30"/>
  <c r="F261" i="30"/>
  <c r="E261" i="30"/>
  <c r="D261" i="30"/>
  <c r="G260" i="30"/>
  <c r="F260" i="30"/>
  <c r="E260" i="30"/>
  <c r="D260" i="30"/>
  <c r="G259" i="30"/>
  <c r="F259" i="30"/>
  <c r="E259" i="30"/>
  <c r="D259" i="30"/>
  <c r="G258" i="30"/>
  <c r="F258" i="30"/>
  <c r="E258" i="30"/>
  <c r="D258" i="30"/>
  <c r="G257" i="30"/>
  <c r="F257" i="30"/>
  <c r="E257" i="30"/>
  <c r="D257" i="30"/>
  <c r="G256" i="30"/>
  <c r="F256" i="30"/>
  <c r="E256" i="30"/>
  <c r="D256" i="30"/>
  <c r="G255" i="30"/>
  <c r="F255" i="30"/>
  <c r="E255" i="30"/>
  <c r="D255" i="30"/>
  <c r="G254" i="30"/>
  <c r="F254" i="30"/>
  <c r="E254" i="30"/>
  <c r="D254" i="30"/>
  <c r="G253" i="30"/>
  <c r="F253" i="30"/>
  <c r="E253" i="30"/>
  <c r="D253" i="30"/>
  <c r="G252" i="30"/>
  <c r="F252" i="30"/>
  <c r="E252" i="30"/>
  <c r="D252" i="30"/>
  <c r="G251" i="30"/>
  <c r="F251" i="30"/>
  <c r="E251" i="30"/>
  <c r="D251" i="30"/>
  <c r="G250" i="30"/>
  <c r="F250" i="30"/>
  <c r="E250" i="30"/>
  <c r="D250" i="30"/>
  <c r="G249" i="30"/>
  <c r="F249" i="30"/>
  <c r="E249" i="30"/>
  <c r="D249" i="30"/>
  <c r="G248" i="30"/>
  <c r="F248" i="30"/>
  <c r="E248" i="30"/>
  <c r="D248" i="30"/>
  <c r="G247" i="30"/>
  <c r="F247" i="30"/>
  <c r="E247" i="30"/>
  <c r="D247" i="30"/>
  <c r="G246" i="30"/>
  <c r="F246" i="30"/>
  <c r="E246" i="30"/>
  <c r="D246" i="30"/>
  <c r="G245" i="30"/>
  <c r="F245" i="30"/>
  <c r="E245" i="30"/>
  <c r="D245" i="30"/>
  <c r="G244" i="30"/>
  <c r="F244" i="30"/>
  <c r="E244" i="30"/>
  <c r="D244" i="30"/>
  <c r="G243" i="30"/>
  <c r="F243" i="30"/>
  <c r="E243" i="30"/>
  <c r="D243" i="30"/>
  <c r="G242" i="30"/>
  <c r="F242" i="30"/>
  <c r="E242" i="30"/>
  <c r="D242" i="30"/>
  <c r="G241" i="30"/>
  <c r="F241" i="30"/>
  <c r="E241" i="30"/>
  <c r="D241" i="30"/>
  <c r="G240" i="30"/>
  <c r="F240" i="30"/>
  <c r="E240" i="30"/>
  <c r="D240" i="30"/>
  <c r="G239" i="30"/>
  <c r="F239" i="30"/>
  <c r="E239" i="30"/>
  <c r="D239" i="30"/>
  <c r="G238" i="30"/>
  <c r="F238" i="30"/>
  <c r="E238" i="30"/>
  <c r="D238" i="30"/>
  <c r="G237" i="30"/>
  <c r="F237" i="30"/>
  <c r="E237" i="30"/>
  <c r="D237" i="30"/>
  <c r="G236" i="30"/>
  <c r="F236" i="30"/>
  <c r="E236" i="30"/>
  <c r="D236" i="30"/>
  <c r="G235" i="30"/>
  <c r="F235" i="30"/>
  <c r="E235" i="30"/>
  <c r="D235" i="30"/>
  <c r="G234" i="30"/>
  <c r="F234" i="30"/>
  <c r="E234" i="30"/>
  <c r="D234" i="30"/>
  <c r="G233" i="30"/>
  <c r="F233" i="30"/>
  <c r="E233" i="30"/>
  <c r="D233" i="30"/>
  <c r="G232" i="30"/>
  <c r="F232" i="30"/>
  <c r="E232" i="30"/>
  <c r="D232" i="30"/>
  <c r="G231" i="30"/>
  <c r="F231" i="30"/>
  <c r="E231" i="30"/>
  <c r="D231" i="30"/>
  <c r="G230" i="30"/>
  <c r="F230" i="30"/>
  <c r="E230" i="30"/>
  <c r="D230" i="30"/>
  <c r="G229" i="30"/>
  <c r="F229" i="30"/>
  <c r="E229" i="30"/>
  <c r="D229" i="30"/>
  <c r="G228" i="30"/>
  <c r="F228" i="30"/>
  <c r="E228" i="30"/>
  <c r="D228" i="30"/>
  <c r="G227" i="30"/>
  <c r="F227" i="30"/>
  <c r="E227" i="30"/>
  <c r="D227" i="30"/>
  <c r="G226" i="30"/>
  <c r="F226" i="30"/>
  <c r="E226" i="30"/>
  <c r="D226" i="30"/>
  <c r="G225" i="30"/>
  <c r="F225" i="30"/>
  <c r="E225" i="30"/>
  <c r="D225" i="30"/>
  <c r="G224" i="30"/>
  <c r="F224" i="30"/>
  <c r="E224" i="30"/>
  <c r="D224" i="30"/>
  <c r="G223" i="30"/>
  <c r="F223" i="30"/>
  <c r="E223" i="30"/>
  <c r="D223" i="30"/>
  <c r="G222" i="30"/>
  <c r="F222" i="30"/>
  <c r="E222" i="30"/>
  <c r="D222" i="30"/>
  <c r="G221" i="30"/>
  <c r="F221" i="30"/>
  <c r="E221" i="30"/>
  <c r="D221" i="30"/>
  <c r="G220" i="30"/>
  <c r="F220" i="30"/>
  <c r="E220" i="30"/>
  <c r="D220" i="30"/>
  <c r="G219" i="30"/>
  <c r="F219" i="30"/>
  <c r="E219" i="30"/>
  <c r="D219" i="30"/>
  <c r="G218" i="30"/>
  <c r="F218" i="30"/>
  <c r="E218" i="30"/>
  <c r="D218" i="30"/>
  <c r="G217" i="30"/>
  <c r="F217" i="30"/>
  <c r="E217" i="30"/>
  <c r="D217" i="30"/>
  <c r="G216" i="30"/>
  <c r="F216" i="30"/>
  <c r="E216" i="30"/>
  <c r="D216" i="30"/>
  <c r="G215" i="30"/>
  <c r="F215" i="30"/>
  <c r="E215" i="30"/>
  <c r="D215" i="30"/>
  <c r="G214" i="30"/>
  <c r="F214" i="30"/>
  <c r="E214" i="30"/>
  <c r="D214" i="30"/>
  <c r="G213" i="30"/>
  <c r="F213" i="30"/>
  <c r="E213" i="30"/>
  <c r="D213" i="30"/>
  <c r="G212" i="30"/>
  <c r="F212" i="30"/>
  <c r="E212" i="30"/>
  <c r="D212" i="30"/>
  <c r="G211" i="30"/>
  <c r="F211" i="30"/>
  <c r="E211" i="30"/>
  <c r="D211" i="30"/>
  <c r="G210" i="30"/>
  <c r="F210" i="30"/>
  <c r="E210" i="30"/>
  <c r="D210" i="30"/>
  <c r="G209" i="30"/>
  <c r="F209" i="30"/>
  <c r="E209" i="30"/>
  <c r="D209" i="30"/>
  <c r="G208" i="30"/>
  <c r="F208" i="30"/>
  <c r="E208" i="30"/>
  <c r="D208" i="30"/>
  <c r="G207" i="30"/>
  <c r="F207" i="30"/>
  <c r="E207" i="30"/>
  <c r="D207" i="30"/>
  <c r="G206" i="30"/>
  <c r="F206" i="30"/>
  <c r="E206" i="30"/>
  <c r="D206" i="30"/>
  <c r="G205" i="30"/>
  <c r="F205" i="30"/>
  <c r="E205" i="30"/>
  <c r="D205" i="30"/>
  <c r="G204" i="30"/>
  <c r="F204" i="30"/>
  <c r="E204" i="30"/>
  <c r="D204" i="30"/>
  <c r="G203" i="30"/>
  <c r="F203" i="30"/>
  <c r="E203" i="30"/>
  <c r="D203" i="30"/>
  <c r="G202" i="30"/>
  <c r="F202" i="30"/>
  <c r="E202" i="30"/>
  <c r="D202" i="30"/>
  <c r="G201" i="30"/>
  <c r="F201" i="30"/>
  <c r="E201" i="30"/>
  <c r="D201" i="30"/>
  <c r="G200" i="30"/>
  <c r="F200" i="30"/>
  <c r="E200" i="30"/>
  <c r="D200" i="30"/>
  <c r="G199" i="30"/>
  <c r="F199" i="30"/>
  <c r="E199" i="30"/>
  <c r="D199" i="30"/>
  <c r="G198" i="30"/>
  <c r="F198" i="30"/>
  <c r="E198" i="30"/>
  <c r="D198" i="30"/>
  <c r="G197" i="30"/>
  <c r="F197" i="30"/>
  <c r="E197" i="30"/>
  <c r="D197" i="30"/>
  <c r="G196" i="30"/>
  <c r="F196" i="30"/>
  <c r="E196" i="30"/>
  <c r="D196" i="30"/>
  <c r="G195" i="30"/>
  <c r="F195" i="30"/>
  <c r="E195" i="30"/>
  <c r="D195" i="30"/>
  <c r="G194" i="30"/>
  <c r="F194" i="30"/>
  <c r="E194" i="30"/>
  <c r="D194" i="30"/>
  <c r="G193" i="30"/>
  <c r="F193" i="30"/>
  <c r="E193" i="30"/>
  <c r="D193" i="30"/>
  <c r="G192" i="30"/>
  <c r="F192" i="30"/>
  <c r="E192" i="30"/>
  <c r="D192" i="30"/>
  <c r="G191" i="30"/>
  <c r="F191" i="30"/>
  <c r="E191" i="30"/>
  <c r="D191" i="30"/>
  <c r="G190" i="30"/>
  <c r="F190" i="30"/>
  <c r="E190" i="30"/>
  <c r="D190" i="30"/>
  <c r="G189" i="30"/>
  <c r="F189" i="30"/>
  <c r="E189" i="30"/>
  <c r="D189" i="30"/>
  <c r="G188" i="30"/>
  <c r="F188" i="30"/>
  <c r="E188" i="30"/>
  <c r="D188" i="30"/>
  <c r="G187" i="30"/>
  <c r="F187" i="30"/>
  <c r="E187" i="30"/>
  <c r="D187" i="30"/>
  <c r="G186" i="30"/>
  <c r="F186" i="30"/>
  <c r="E186" i="30"/>
  <c r="D186" i="30"/>
  <c r="G185" i="30"/>
  <c r="F185" i="30"/>
  <c r="E185" i="30"/>
  <c r="D185" i="30"/>
  <c r="G184" i="30"/>
  <c r="F184" i="30"/>
  <c r="E184" i="30"/>
  <c r="D184" i="30"/>
  <c r="G183" i="30"/>
  <c r="F183" i="30"/>
  <c r="E183" i="30"/>
  <c r="D183" i="30"/>
  <c r="G182" i="30"/>
  <c r="F182" i="30"/>
  <c r="E182" i="30"/>
  <c r="D182" i="30"/>
  <c r="G181" i="30"/>
  <c r="F181" i="30"/>
  <c r="E181" i="30"/>
  <c r="D181" i="30"/>
  <c r="G180" i="30"/>
  <c r="F180" i="30"/>
  <c r="E180" i="30"/>
  <c r="D180" i="30"/>
  <c r="G179" i="30"/>
  <c r="F179" i="30"/>
  <c r="E179" i="30"/>
  <c r="D179" i="30"/>
  <c r="G178" i="30"/>
  <c r="F178" i="30"/>
  <c r="E178" i="30"/>
  <c r="D178" i="30"/>
  <c r="G177" i="30"/>
  <c r="F177" i="30"/>
  <c r="E177" i="30"/>
  <c r="D177" i="30"/>
  <c r="G176" i="30"/>
  <c r="F176" i="30"/>
  <c r="E176" i="30"/>
  <c r="D176" i="30"/>
  <c r="G175" i="30"/>
  <c r="F175" i="30"/>
  <c r="E175" i="30"/>
  <c r="D175" i="30"/>
  <c r="G174" i="30"/>
  <c r="F174" i="30"/>
  <c r="E174" i="30"/>
  <c r="D174" i="30"/>
  <c r="G173" i="30"/>
  <c r="F173" i="30"/>
  <c r="E173" i="30"/>
  <c r="D173" i="30"/>
  <c r="G172" i="30"/>
  <c r="F172" i="30"/>
  <c r="E172" i="30"/>
  <c r="D172" i="30"/>
  <c r="G171" i="30"/>
  <c r="F171" i="30"/>
  <c r="E171" i="30"/>
  <c r="D171" i="30"/>
  <c r="G170" i="30"/>
  <c r="F170" i="30"/>
  <c r="E170" i="30"/>
  <c r="D170" i="30"/>
  <c r="G169" i="30"/>
  <c r="F169" i="30"/>
  <c r="E169" i="30"/>
  <c r="D169" i="30"/>
  <c r="G168" i="30"/>
  <c r="F168" i="30"/>
  <c r="E168" i="30"/>
  <c r="D168" i="30"/>
  <c r="G167" i="30"/>
  <c r="F167" i="30"/>
  <c r="E167" i="30"/>
  <c r="D167" i="30"/>
  <c r="G166" i="30"/>
  <c r="F166" i="30"/>
  <c r="E166" i="30"/>
  <c r="D166" i="30"/>
  <c r="G165" i="30"/>
  <c r="F165" i="30"/>
  <c r="E165" i="30"/>
  <c r="D165" i="30"/>
  <c r="G164" i="30"/>
  <c r="F164" i="30"/>
  <c r="E164" i="30"/>
  <c r="D164" i="30"/>
  <c r="G163" i="30"/>
  <c r="F163" i="30"/>
  <c r="E163" i="30"/>
  <c r="D163" i="30"/>
  <c r="G162" i="30"/>
  <c r="F162" i="30"/>
  <c r="E162" i="30"/>
  <c r="D162" i="30"/>
  <c r="G161" i="30"/>
  <c r="F161" i="30"/>
  <c r="E161" i="30"/>
  <c r="D161" i="30"/>
  <c r="G160" i="30"/>
  <c r="F160" i="30"/>
  <c r="E160" i="30"/>
  <c r="D160" i="30"/>
  <c r="G159" i="30"/>
  <c r="F159" i="30"/>
  <c r="E159" i="30"/>
  <c r="D159" i="30"/>
  <c r="G158" i="30"/>
  <c r="F158" i="30"/>
  <c r="E158" i="30"/>
  <c r="D158" i="30"/>
  <c r="G157" i="30"/>
  <c r="F157" i="30"/>
  <c r="E157" i="30"/>
  <c r="D157" i="30"/>
  <c r="G156" i="30"/>
  <c r="F156" i="30"/>
  <c r="E156" i="30"/>
  <c r="D156" i="30"/>
  <c r="G155" i="30"/>
  <c r="F155" i="30"/>
  <c r="E155" i="30"/>
  <c r="D155" i="30"/>
  <c r="G154" i="30"/>
  <c r="F154" i="30"/>
  <c r="E154" i="30"/>
  <c r="D154" i="30"/>
  <c r="G153" i="30"/>
  <c r="F153" i="30"/>
  <c r="E153" i="30"/>
  <c r="D153" i="30"/>
  <c r="G152" i="30"/>
  <c r="F152" i="30"/>
  <c r="E152" i="30"/>
  <c r="D152" i="30"/>
  <c r="G151" i="30"/>
  <c r="F151" i="30"/>
  <c r="E151" i="30"/>
  <c r="D151" i="30"/>
  <c r="G150" i="30"/>
  <c r="F150" i="30"/>
  <c r="E150" i="30"/>
  <c r="D150" i="30"/>
  <c r="G149" i="30"/>
  <c r="F149" i="30"/>
  <c r="E149" i="30"/>
  <c r="D149" i="30"/>
  <c r="G148" i="30"/>
  <c r="F148" i="30"/>
  <c r="E148" i="30"/>
  <c r="D148" i="30"/>
  <c r="G147" i="30"/>
  <c r="F147" i="30"/>
  <c r="E147" i="30"/>
  <c r="D147" i="30"/>
  <c r="G146" i="30"/>
  <c r="F146" i="30"/>
  <c r="E146" i="30"/>
  <c r="D146" i="30"/>
  <c r="G145" i="30"/>
  <c r="F145" i="30"/>
  <c r="E145" i="30"/>
  <c r="D145" i="30"/>
  <c r="G144" i="30"/>
  <c r="F144" i="30"/>
  <c r="E144" i="30"/>
  <c r="D144" i="30"/>
  <c r="G143" i="30"/>
  <c r="F143" i="30"/>
  <c r="E143" i="30"/>
  <c r="D143" i="30"/>
  <c r="G142" i="30"/>
  <c r="F142" i="30"/>
  <c r="E142" i="30"/>
  <c r="D142" i="30"/>
  <c r="G141" i="30"/>
  <c r="F141" i="30"/>
  <c r="E141" i="30"/>
  <c r="D141" i="30"/>
  <c r="G140" i="30"/>
  <c r="F140" i="30"/>
  <c r="E140" i="30"/>
  <c r="D140" i="30"/>
  <c r="G139" i="30"/>
  <c r="F139" i="30"/>
  <c r="E139" i="30"/>
  <c r="D139" i="30"/>
  <c r="G138" i="30"/>
  <c r="F138" i="30"/>
  <c r="E138" i="30"/>
  <c r="D138" i="30"/>
  <c r="G137" i="30"/>
  <c r="F137" i="30"/>
  <c r="E137" i="30"/>
  <c r="D137" i="30"/>
  <c r="G136" i="30"/>
  <c r="F136" i="30"/>
  <c r="E136" i="30"/>
  <c r="D136" i="30"/>
  <c r="G135" i="30"/>
  <c r="F135" i="30"/>
  <c r="E135" i="30"/>
  <c r="D135" i="30"/>
  <c r="G134" i="30"/>
  <c r="F134" i="30"/>
  <c r="E134" i="30"/>
  <c r="D134" i="30"/>
  <c r="G133" i="30"/>
  <c r="F133" i="30"/>
  <c r="E133" i="30"/>
  <c r="D133" i="30"/>
  <c r="G132" i="30"/>
  <c r="F132" i="30"/>
  <c r="E132" i="30"/>
  <c r="D132" i="30"/>
  <c r="G131" i="30"/>
  <c r="F131" i="30"/>
  <c r="E131" i="30"/>
  <c r="D131" i="30"/>
  <c r="G130" i="30"/>
  <c r="F130" i="30"/>
  <c r="E130" i="30"/>
  <c r="D130" i="30"/>
  <c r="G129" i="30"/>
  <c r="F129" i="30"/>
  <c r="E129" i="30"/>
  <c r="D129" i="30"/>
  <c r="G128" i="30"/>
  <c r="F128" i="30"/>
  <c r="E128" i="30"/>
  <c r="D128" i="30"/>
  <c r="G127" i="30"/>
  <c r="F127" i="30"/>
  <c r="E127" i="30"/>
  <c r="D127" i="30"/>
  <c r="G126" i="30"/>
  <c r="F126" i="30"/>
  <c r="E126" i="30"/>
  <c r="D126" i="30"/>
  <c r="G125" i="30"/>
  <c r="F125" i="30"/>
  <c r="E125" i="30"/>
  <c r="D125" i="30"/>
  <c r="G124" i="30"/>
  <c r="F124" i="30"/>
  <c r="E124" i="30"/>
  <c r="D124" i="30"/>
  <c r="G123" i="30"/>
  <c r="F123" i="30"/>
  <c r="E123" i="30"/>
  <c r="D123" i="30"/>
  <c r="G122" i="30"/>
  <c r="F122" i="30"/>
  <c r="E122" i="30"/>
  <c r="D122" i="30"/>
  <c r="G121" i="30"/>
  <c r="F121" i="30"/>
  <c r="E121" i="30"/>
  <c r="D121" i="30"/>
  <c r="G120" i="30"/>
  <c r="F120" i="30"/>
  <c r="E120" i="30"/>
  <c r="D120" i="30"/>
  <c r="G119" i="30"/>
  <c r="F119" i="30"/>
  <c r="E119" i="30"/>
  <c r="D119" i="30"/>
  <c r="G118" i="30"/>
  <c r="F118" i="30"/>
  <c r="E118" i="30"/>
  <c r="D118" i="30"/>
  <c r="G117" i="30"/>
  <c r="F117" i="30"/>
  <c r="E117" i="30"/>
  <c r="D117" i="30"/>
  <c r="G116" i="30"/>
  <c r="F116" i="30"/>
  <c r="E116" i="30"/>
  <c r="D116" i="30"/>
  <c r="G115" i="30"/>
  <c r="F115" i="30"/>
  <c r="E115" i="30"/>
  <c r="D115" i="30"/>
  <c r="G114" i="30"/>
  <c r="F114" i="30"/>
  <c r="E114" i="30"/>
  <c r="D114" i="30"/>
  <c r="G113" i="30"/>
  <c r="F113" i="30"/>
  <c r="E113" i="30"/>
  <c r="D113" i="30"/>
  <c r="G112" i="30"/>
  <c r="F112" i="30"/>
  <c r="E112" i="30"/>
  <c r="D112" i="30"/>
  <c r="G111" i="30"/>
  <c r="F111" i="30"/>
  <c r="E111" i="30"/>
  <c r="D111" i="30"/>
  <c r="G110" i="30"/>
  <c r="F110" i="30"/>
  <c r="E110" i="30"/>
  <c r="D110" i="30"/>
  <c r="G109" i="30"/>
  <c r="F109" i="30"/>
  <c r="E109" i="30"/>
  <c r="D109" i="30"/>
  <c r="G108" i="30"/>
  <c r="F108" i="30"/>
  <c r="E108" i="30"/>
  <c r="D108" i="30"/>
  <c r="G107" i="30"/>
  <c r="F107" i="30"/>
  <c r="E107" i="30"/>
  <c r="D107" i="30"/>
  <c r="G106" i="30"/>
  <c r="F106" i="30"/>
  <c r="E106" i="30"/>
  <c r="D106" i="30"/>
  <c r="G105" i="30"/>
  <c r="F105" i="30"/>
  <c r="E105" i="30"/>
  <c r="D105" i="30"/>
  <c r="G104" i="30"/>
  <c r="F104" i="30"/>
  <c r="E104" i="30"/>
  <c r="D104" i="30"/>
  <c r="G103" i="30"/>
  <c r="F103" i="30"/>
  <c r="E103" i="30"/>
  <c r="D103" i="30"/>
  <c r="G102" i="30"/>
  <c r="F102" i="30"/>
  <c r="E102" i="30"/>
  <c r="D102" i="30"/>
  <c r="G101" i="30"/>
  <c r="F101" i="30"/>
  <c r="E101" i="30"/>
  <c r="D101" i="30"/>
  <c r="G100" i="30"/>
  <c r="F100" i="30"/>
  <c r="E100" i="30"/>
  <c r="D100" i="30"/>
  <c r="G99" i="30"/>
  <c r="F99" i="30"/>
  <c r="E99" i="30"/>
  <c r="D99" i="30"/>
  <c r="G98" i="30"/>
  <c r="F98" i="30"/>
  <c r="E98" i="30"/>
  <c r="D98" i="30"/>
  <c r="G97" i="30"/>
  <c r="F97" i="30"/>
  <c r="E97" i="30"/>
  <c r="D97" i="30"/>
  <c r="G96" i="30"/>
  <c r="F96" i="30"/>
  <c r="E96" i="30"/>
  <c r="D96" i="30"/>
  <c r="G95" i="30"/>
  <c r="F95" i="30"/>
  <c r="E95" i="30"/>
  <c r="D95" i="30"/>
  <c r="G94" i="30"/>
  <c r="F94" i="30"/>
  <c r="E94" i="30"/>
  <c r="D94" i="30"/>
  <c r="G93" i="30"/>
  <c r="F93" i="30"/>
  <c r="E93" i="30"/>
  <c r="D93" i="30"/>
  <c r="G92" i="30"/>
  <c r="F92" i="30"/>
  <c r="E92" i="30"/>
  <c r="D92" i="30"/>
  <c r="G91" i="30"/>
  <c r="F91" i="30"/>
  <c r="E91" i="30"/>
  <c r="D91" i="30"/>
  <c r="G90" i="30"/>
  <c r="F90" i="30"/>
  <c r="E90" i="30"/>
  <c r="D90" i="30"/>
  <c r="G89" i="30"/>
  <c r="F89" i="30"/>
  <c r="E89" i="30"/>
  <c r="D89" i="30"/>
  <c r="G88" i="30"/>
  <c r="F88" i="30"/>
  <c r="E88" i="30"/>
  <c r="D88" i="30"/>
  <c r="G87" i="30"/>
  <c r="F87" i="30"/>
  <c r="E87" i="30"/>
  <c r="D87" i="30"/>
  <c r="G86" i="30"/>
  <c r="F86" i="30"/>
  <c r="E86" i="30"/>
  <c r="D86" i="30"/>
  <c r="G85" i="30"/>
  <c r="F85" i="30"/>
  <c r="E85" i="30"/>
  <c r="D85" i="30"/>
  <c r="G84" i="30"/>
  <c r="F84" i="30"/>
  <c r="E84" i="30"/>
  <c r="D84" i="30"/>
  <c r="G83" i="30"/>
  <c r="F83" i="30"/>
  <c r="E83" i="30"/>
  <c r="D83" i="30"/>
  <c r="G82" i="30"/>
  <c r="F82" i="30"/>
  <c r="E82" i="30"/>
  <c r="D82" i="30"/>
  <c r="G81" i="30"/>
  <c r="F81" i="30"/>
  <c r="E81" i="30"/>
  <c r="D81" i="30"/>
  <c r="G80" i="30"/>
  <c r="F80" i="30"/>
  <c r="E80" i="30"/>
  <c r="D80" i="30"/>
  <c r="G79" i="30"/>
  <c r="F79" i="30"/>
  <c r="E79" i="30"/>
  <c r="D79" i="30"/>
  <c r="G78" i="30"/>
  <c r="F78" i="30"/>
  <c r="E78" i="30"/>
  <c r="D78" i="30"/>
  <c r="G77" i="30"/>
  <c r="F77" i="30"/>
  <c r="E77" i="30"/>
  <c r="D77" i="30"/>
  <c r="G76" i="30"/>
  <c r="F76" i="30"/>
  <c r="E76" i="30"/>
  <c r="D76" i="30"/>
  <c r="G75" i="30"/>
  <c r="F75" i="30"/>
  <c r="E75" i="30"/>
  <c r="D75" i="30"/>
  <c r="G74" i="30"/>
  <c r="F74" i="30"/>
  <c r="E74" i="30"/>
  <c r="D74" i="30"/>
  <c r="G73" i="30"/>
  <c r="F73" i="30"/>
  <c r="E73" i="30"/>
  <c r="D73" i="30"/>
  <c r="G72" i="30"/>
  <c r="F72" i="30"/>
  <c r="E72" i="30"/>
  <c r="D72" i="30"/>
  <c r="G71" i="30"/>
  <c r="F71" i="30"/>
  <c r="E71" i="30"/>
  <c r="D71" i="30"/>
  <c r="G70" i="30"/>
  <c r="F70" i="30"/>
  <c r="E70" i="30"/>
  <c r="D70" i="30"/>
  <c r="G69" i="30"/>
  <c r="F69" i="30"/>
  <c r="E69" i="30"/>
  <c r="D69" i="30"/>
  <c r="G68" i="30"/>
  <c r="F68" i="30"/>
  <c r="E68" i="30"/>
  <c r="D68" i="30"/>
  <c r="G67" i="30"/>
  <c r="F67" i="30"/>
  <c r="E67" i="30"/>
  <c r="D67" i="30"/>
  <c r="G66" i="30"/>
  <c r="F66" i="30"/>
  <c r="E66" i="30"/>
  <c r="D66" i="30"/>
  <c r="G65" i="30"/>
  <c r="F65" i="30"/>
  <c r="E65" i="30"/>
  <c r="D65" i="30"/>
  <c r="G64" i="30"/>
  <c r="F64" i="30"/>
  <c r="E64" i="30"/>
  <c r="D64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G33" i="30"/>
  <c r="F33" i="30"/>
  <c r="E33" i="30"/>
  <c r="D33" i="30"/>
  <c r="G32" i="30"/>
  <c r="F32" i="30"/>
  <c r="E32" i="30"/>
  <c r="D32" i="30"/>
  <c r="G31" i="30"/>
  <c r="F31" i="30"/>
  <c r="E31" i="30"/>
  <c r="D31" i="30"/>
  <c r="G30" i="30"/>
  <c r="F30" i="30"/>
  <c r="E30" i="30"/>
  <c r="D30" i="30"/>
  <c r="G29" i="30"/>
  <c r="F29" i="30"/>
  <c r="E29" i="30"/>
  <c r="D29" i="30"/>
  <c r="G28" i="30"/>
  <c r="F28" i="30"/>
  <c r="E28" i="30"/>
  <c r="D28" i="30"/>
  <c r="G27" i="30"/>
  <c r="F27" i="30"/>
  <c r="E27" i="30"/>
  <c r="D27" i="30"/>
  <c r="G26" i="30"/>
  <c r="F26" i="30"/>
  <c r="E26" i="30"/>
  <c r="D26" i="30"/>
  <c r="G25" i="30"/>
  <c r="F25" i="30"/>
  <c r="E25" i="30"/>
  <c r="D25" i="30"/>
  <c r="G24" i="30"/>
  <c r="F24" i="30"/>
  <c r="E24" i="30"/>
  <c r="D24" i="30"/>
  <c r="G23" i="30"/>
  <c r="F23" i="30"/>
  <c r="E23" i="30"/>
  <c r="D23" i="30"/>
  <c r="G22" i="30"/>
  <c r="F22" i="30"/>
  <c r="E22" i="30"/>
  <c r="D22" i="30"/>
  <c r="G21" i="30"/>
  <c r="F21" i="30"/>
  <c r="E21" i="30"/>
  <c r="D21" i="30"/>
  <c r="G20" i="30"/>
  <c r="F20" i="30"/>
  <c r="E20" i="30"/>
  <c r="D20" i="30"/>
  <c r="G19" i="30"/>
  <c r="F19" i="30"/>
  <c r="E19" i="30"/>
  <c r="D19" i="30"/>
  <c r="G18" i="30"/>
  <c r="F18" i="30"/>
  <c r="E18" i="30"/>
  <c r="D18" i="30"/>
  <c r="G17" i="30"/>
  <c r="F17" i="30"/>
  <c r="E17" i="30"/>
  <c r="D17" i="30"/>
  <c r="G16" i="30"/>
  <c r="F16" i="30"/>
  <c r="E16" i="30"/>
  <c r="D16" i="30"/>
  <c r="G15" i="30"/>
  <c r="F15" i="30"/>
  <c r="E15" i="30"/>
  <c r="D15" i="30"/>
  <c r="G14" i="30"/>
  <c r="F14" i="30"/>
  <c r="E14" i="30"/>
  <c r="D14" i="30"/>
  <c r="G13" i="30"/>
  <c r="F13" i="30"/>
  <c r="E13" i="30"/>
  <c r="D13" i="30"/>
  <c r="G12" i="30"/>
  <c r="F12" i="30"/>
  <c r="E12" i="30"/>
  <c r="D12" i="30"/>
  <c r="G11" i="30"/>
  <c r="F11" i="30"/>
  <c r="E11" i="30"/>
  <c r="D11" i="30"/>
  <c r="G10" i="30"/>
  <c r="F10" i="30"/>
  <c r="E10" i="30"/>
  <c r="D10" i="30"/>
  <c r="G9" i="30"/>
  <c r="F9" i="30"/>
  <c r="E9" i="30"/>
  <c r="D9" i="30"/>
  <c r="G8" i="30"/>
  <c r="F8" i="30"/>
  <c r="E8" i="30"/>
  <c r="D8" i="30"/>
  <c r="G7" i="30"/>
  <c r="F7" i="30"/>
  <c r="E7" i="30"/>
  <c r="D7" i="30"/>
  <c r="G6" i="30"/>
  <c r="F6" i="30"/>
  <c r="F1" i="30" s="1"/>
  <c r="E6" i="30"/>
  <c r="E1" i="30" s="1"/>
  <c r="D6" i="30"/>
  <c r="G5" i="30"/>
  <c r="F5" i="30"/>
  <c r="E5" i="30"/>
  <c r="D5" i="30"/>
  <c r="G4" i="30"/>
  <c r="F4" i="30"/>
  <c r="E4" i="30"/>
  <c r="D4" i="30"/>
  <c r="G3" i="30"/>
  <c r="F3" i="30"/>
  <c r="E3" i="30"/>
  <c r="D3" i="30"/>
  <c r="G405" i="29"/>
  <c r="F405" i="29"/>
  <c r="E405" i="29"/>
  <c r="D405" i="29"/>
  <c r="G404" i="29"/>
  <c r="F404" i="29"/>
  <c r="E404" i="29"/>
  <c r="D404" i="29"/>
  <c r="G403" i="29"/>
  <c r="F403" i="29"/>
  <c r="E403" i="29"/>
  <c r="D403" i="29"/>
  <c r="G402" i="29"/>
  <c r="F402" i="29"/>
  <c r="E402" i="29"/>
  <c r="D402" i="29"/>
  <c r="G401" i="29"/>
  <c r="F401" i="29"/>
  <c r="E401" i="29"/>
  <c r="D401" i="29"/>
  <c r="G400" i="29"/>
  <c r="F400" i="29"/>
  <c r="E400" i="29"/>
  <c r="D400" i="29"/>
  <c r="G399" i="29"/>
  <c r="F399" i="29"/>
  <c r="E399" i="29"/>
  <c r="D399" i="29"/>
  <c r="G398" i="29"/>
  <c r="F398" i="29"/>
  <c r="E398" i="29"/>
  <c r="D398" i="29"/>
  <c r="G397" i="29"/>
  <c r="F397" i="29"/>
  <c r="E397" i="29"/>
  <c r="D397" i="29"/>
  <c r="G396" i="29"/>
  <c r="F396" i="29"/>
  <c r="E396" i="29"/>
  <c r="D396" i="29"/>
  <c r="G395" i="29"/>
  <c r="F395" i="29"/>
  <c r="E395" i="29"/>
  <c r="D395" i="29"/>
  <c r="G394" i="29"/>
  <c r="F394" i="29"/>
  <c r="E394" i="29"/>
  <c r="D394" i="29"/>
  <c r="G393" i="29"/>
  <c r="F393" i="29"/>
  <c r="E393" i="29"/>
  <c r="D393" i="29"/>
  <c r="G392" i="29"/>
  <c r="F392" i="29"/>
  <c r="E392" i="29"/>
  <c r="D392" i="29"/>
  <c r="G391" i="29"/>
  <c r="F391" i="29"/>
  <c r="E391" i="29"/>
  <c r="D391" i="29"/>
  <c r="G390" i="29"/>
  <c r="F390" i="29"/>
  <c r="E390" i="29"/>
  <c r="D390" i="29"/>
  <c r="G389" i="29"/>
  <c r="F389" i="29"/>
  <c r="E389" i="29"/>
  <c r="D389" i="29"/>
  <c r="G388" i="29"/>
  <c r="F388" i="29"/>
  <c r="E388" i="29"/>
  <c r="D388" i="29"/>
  <c r="G387" i="29"/>
  <c r="F387" i="29"/>
  <c r="E387" i="29"/>
  <c r="D387" i="29"/>
  <c r="G386" i="29"/>
  <c r="F386" i="29"/>
  <c r="E386" i="29"/>
  <c r="D386" i="29"/>
  <c r="G385" i="29"/>
  <c r="F385" i="29"/>
  <c r="E385" i="29"/>
  <c r="D385" i="29"/>
  <c r="G384" i="29"/>
  <c r="F384" i="29"/>
  <c r="E384" i="29"/>
  <c r="D384" i="29"/>
  <c r="G383" i="29"/>
  <c r="F383" i="29"/>
  <c r="E383" i="29"/>
  <c r="D383" i="29"/>
  <c r="G382" i="29"/>
  <c r="F382" i="29"/>
  <c r="E382" i="29"/>
  <c r="D382" i="29"/>
  <c r="G381" i="29"/>
  <c r="F381" i="29"/>
  <c r="E381" i="29"/>
  <c r="D381" i="29"/>
  <c r="G380" i="29"/>
  <c r="F380" i="29"/>
  <c r="E380" i="29"/>
  <c r="D380" i="29"/>
  <c r="G379" i="29"/>
  <c r="F379" i="29"/>
  <c r="E379" i="29"/>
  <c r="D379" i="29"/>
  <c r="G378" i="29"/>
  <c r="F378" i="29"/>
  <c r="E378" i="29"/>
  <c r="D378" i="29"/>
  <c r="G377" i="29"/>
  <c r="F377" i="29"/>
  <c r="E377" i="29"/>
  <c r="D377" i="29"/>
  <c r="G376" i="29"/>
  <c r="F376" i="29"/>
  <c r="E376" i="29"/>
  <c r="D376" i="29"/>
  <c r="G375" i="29"/>
  <c r="F375" i="29"/>
  <c r="E375" i="29"/>
  <c r="D375" i="29"/>
  <c r="G374" i="29"/>
  <c r="F374" i="29"/>
  <c r="E374" i="29"/>
  <c r="D374" i="29"/>
  <c r="G373" i="29"/>
  <c r="F373" i="29"/>
  <c r="E373" i="29"/>
  <c r="D373" i="29"/>
  <c r="G372" i="29"/>
  <c r="F372" i="29"/>
  <c r="E372" i="29"/>
  <c r="D372" i="29"/>
  <c r="G371" i="29"/>
  <c r="F371" i="29"/>
  <c r="E371" i="29"/>
  <c r="D371" i="29"/>
  <c r="G370" i="29"/>
  <c r="F370" i="29"/>
  <c r="E370" i="29"/>
  <c r="D370" i="29"/>
  <c r="G369" i="29"/>
  <c r="F369" i="29"/>
  <c r="E369" i="29"/>
  <c r="D369" i="29"/>
  <c r="G368" i="29"/>
  <c r="F368" i="29"/>
  <c r="E368" i="29"/>
  <c r="D368" i="29"/>
  <c r="G367" i="29"/>
  <c r="F367" i="29"/>
  <c r="E367" i="29"/>
  <c r="D367" i="29"/>
  <c r="G366" i="29"/>
  <c r="F366" i="29"/>
  <c r="E366" i="29"/>
  <c r="D366" i="29"/>
  <c r="G365" i="29"/>
  <c r="F365" i="29"/>
  <c r="E365" i="29"/>
  <c r="D365" i="29"/>
  <c r="G364" i="29"/>
  <c r="F364" i="29"/>
  <c r="E364" i="29"/>
  <c r="D364" i="29"/>
  <c r="G363" i="29"/>
  <c r="F363" i="29"/>
  <c r="E363" i="29"/>
  <c r="D363" i="29"/>
  <c r="G362" i="29"/>
  <c r="F362" i="29"/>
  <c r="E362" i="29"/>
  <c r="D362" i="29"/>
  <c r="G361" i="29"/>
  <c r="F361" i="29"/>
  <c r="E361" i="29"/>
  <c r="D361" i="29"/>
  <c r="G360" i="29"/>
  <c r="F360" i="29"/>
  <c r="E360" i="29"/>
  <c r="D360" i="29"/>
  <c r="G359" i="29"/>
  <c r="F359" i="29"/>
  <c r="E359" i="29"/>
  <c r="D359" i="29"/>
  <c r="G358" i="29"/>
  <c r="F358" i="29"/>
  <c r="E358" i="29"/>
  <c r="D358" i="29"/>
  <c r="G357" i="29"/>
  <c r="F357" i="29"/>
  <c r="E357" i="29"/>
  <c r="D357" i="29"/>
  <c r="G356" i="29"/>
  <c r="F356" i="29"/>
  <c r="E356" i="29"/>
  <c r="D356" i="29"/>
  <c r="G355" i="29"/>
  <c r="F355" i="29"/>
  <c r="E355" i="29"/>
  <c r="D355" i="29"/>
  <c r="G354" i="29"/>
  <c r="F354" i="29"/>
  <c r="E354" i="29"/>
  <c r="D354" i="29"/>
  <c r="G353" i="29"/>
  <c r="F353" i="29"/>
  <c r="E353" i="29"/>
  <c r="D353" i="29"/>
  <c r="G352" i="29"/>
  <c r="F352" i="29"/>
  <c r="E352" i="29"/>
  <c r="D352" i="29"/>
  <c r="G351" i="29"/>
  <c r="F351" i="29"/>
  <c r="E351" i="29"/>
  <c r="D351" i="29"/>
  <c r="G350" i="29"/>
  <c r="F350" i="29"/>
  <c r="E350" i="29"/>
  <c r="D350" i="29"/>
  <c r="G349" i="29"/>
  <c r="F349" i="29"/>
  <c r="E349" i="29"/>
  <c r="D349" i="29"/>
  <c r="G348" i="29"/>
  <c r="F348" i="29"/>
  <c r="E348" i="29"/>
  <c r="D348" i="29"/>
  <c r="G347" i="29"/>
  <c r="F347" i="29"/>
  <c r="E347" i="29"/>
  <c r="D347" i="29"/>
  <c r="G346" i="29"/>
  <c r="F346" i="29"/>
  <c r="E346" i="29"/>
  <c r="D346" i="29"/>
  <c r="G345" i="29"/>
  <c r="F345" i="29"/>
  <c r="E345" i="29"/>
  <c r="D345" i="29"/>
  <c r="G344" i="29"/>
  <c r="F344" i="29"/>
  <c r="E344" i="29"/>
  <c r="D344" i="29"/>
  <c r="G343" i="29"/>
  <c r="F343" i="29"/>
  <c r="E343" i="29"/>
  <c r="D343" i="29"/>
  <c r="G342" i="29"/>
  <c r="F342" i="29"/>
  <c r="E342" i="29"/>
  <c r="D342" i="29"/>
  <c r="G341" i="29"/>
  <c r="F341" i="29"/>
  <c r="E341" i="29"/>
  <c r="D341" i="29"/>
  <c r="G340" i="29"/>
  <c r="F340" i="29"/>
  <c r="E340" i="29"/>
  <c r="D340" i="29"/>
  <c r="G339" i="29"/>
  <c r="F339" i="29"/>
  <c r="E339" i="29"/>
  <c r="D339" i="29"/>
  <c r="G338" i="29"/>
  <c r="F338" i="29"/>
  <c r="E338" i="29"/>
  <c r="D338" i="29"/>
  <c r="G337" i="29"/>
  <c r="F337" i="29"/>
  <c r="E337" i="29"/>
  <c r="D337" i="29"/>
  <c r="G336" i="29"/>
  <c r="F336" i="29"/>
  <c r="E336" i="29"/>
  <c r="D336" i="29"/>
  <c r="G335" i="29"/>
  <c r="F335" i="29"/>
  <c r="E335" i="29"/>
  <c r="D335" i="29"/>
  <c r="G334" i="29"/>
  <c r="F334" i="29"/>
  <c r="E334" i="29"/>
  <c r="D334" i="29"/>
  <c r="G333" i="29"/>
  <c r="F333" i="29"/>
  <c r="E333" i="29"/>
  <c r="D333" i="29"/>
  <c r="G332" i="29"/>
  <c r="F332" i="29"/>
  <c r="E332" i="29"/>
  <c r="D332" i="29"/>
  <c r="G331" i="29"/>
  <c r="F331" i="29"/>
  <c r="E331" i="29"/>
  <c r="D331" i="29"/>
  <c r="G330" i="29"/>
  <c r="F330" i="29"/>
  <c r="E330" i="29"/>
  <c r="D330" i="29"/>
  <c r="G329" i="29"/>
  <c r="F329" i="29"/>
  <c r="E329" i="29"/>
  <c r="D329" i="29"/>
  <c r="G328" i="29"/>
  <c r="F328" i="29"/>
  <c r="E328" i="29"/>
  <c r="D328" i="29"/>
  <c r="G327" i="29"/>
  <c r="F327" i="29"/>
  <c r="E327" i="29"/>
  <c r="D327" i="29"/>
  <c r="G326" i="29"/>
  <c r="F326" i="29"/>
  <c r="E326" i="29"/>
  <c r="D326" i="29"/>
  <c r="G325" i="29"/>
  <c r="F325" i="29"/>
  <c r="E325" i="29"/>
  <c r="D325" i="29"/>
  <c r="G324" i="29"/>
  <c r="F324" i="29"/>
  <c r="E324" i="29"/>
  <c r="D324" i="29"/>
  <c r="G323" i="29"/>
  <c r="F323" i="29"/>
  <c r="E323" i="29"/>
  <c r="D323" i="29"/>
  <c r="G322" i="29"/>
  <c r="F322" i="29"/>
  <c r="E322" i="29"/>
  <c r="D322" i="29"/>
  <c r="G321" i="29"/>
  <c r="F321" i="29"/>
  <c r="E321" i="29"/>
  <c r="D321" i="29"/>
  <c r="G320" i="29"/>
  <c r="F320" i="29"/>
  <c r="E320" i="29"/>
  <c r="D320" i="29"/>
  <c r="G319" i="29"/>
  <c r="F319" i="29"/>
  <c r="E319" i="29"/>
  <c r="D319" i="29"/>
  <c r="G318" i="29"/>
  <c r="F318" i="29"/>
  <c r="E318" i="29"/>
  <c r="D318" i="29"/>
  <c r="G317" i="29"/>
  <c r="F317" i="29"/>
  <c r="E317" i="29"/>
  <c r="D317" i="29"/>
  <c r="G316" i="29"/>
  <c r="F316" i="29"/>
  <c r="E316" i="29"/>
  <c r="D316" i="29"/>
  <c r="G315" i="29"/>
  <c r="F315" i="29"/>
  <c r="E315" i="29"/>
  <c r="D315" i="29"/>
  <c r="G314" i="29"/>
  <c r="F314" i="29"/>
  <c r="E314" i="29"/>
  <c r="D314" i="29"/>
  <c r="G313" i="29"/>
  <c r="F313" i="29"/>
  <c r="E313" i="29"/>
  <c r="D313" i="29"/>
  <c r="G312" i="29"/>
  <c r="F312" i="29"/>
  <c r="E312" i="29"/>
  <c r="D312" i="29"/>
  <c r="G311" i="29"/>
  <c r="F311" i="29"/>
  <c r="E311" i="29"/>
  <c r="D311" i="29"/>
  <c r="G310" i="29"/>
  <c r="F310" i="29"/>
  <c r="E310" i="29"/>
  <c r="D310" i="29"/>
  <c r="G309" i="29"/>
  <c r="F309" i="29"/>
  <c r="E309" i="29"/>
  <c r="D309" i="29"/>
  <c r="G308" i="29"/>
  <c r="F308" i="29"/>
  <c r="E308" i="29"/>
  <c r="D308" i="29"/>
  <c r="G307" i="29"/>
  <c r="F307" i="29"/>
  <c r="E307" i="29"/>
  <c r="D307" i="29"/>
  <c r="G306" i="29"/>
  <c r="F306" i="29"/>
  <c r="E306" i="29"/>
  <c r="D306" i="29"/>
  <c r="G305" i="29"/>
  <c r="F305" i="29"/>
  <c r="E305" i="29"/>
  <c r="D305" i="29"/>
  <c r="G304" i="29"/>
  <c r="F304" i="29"/>
  <c r="E304" i="29"/>
  <c r="D304" i="29"/>
  <c r="G303" i="29"/>
  <c r="F303" i="29"/>
  <c r="E303" i="29"/>
  <c r="D303" i="29"/>
  <c r="G302" i="29"/>
  <c r="F302" i="29"/>
  <c r="E302" i="29"/>
  <c r="D302" i="29"/>
  <c r="G301" i="29"/>
  <c r="F301" i="29"/>
  <c r="E301" i="29"/>
  <c r="D301" i="29"/>
  <c r="G300" i="29"/>
  <c r="F300" i="29"/>
  <c r="E300" i="29"/>
  <c r="D300" i="29"/>
  <c r="G299" i="29"/>
  <c r="F299" i="29"/>
  <c r="E299" i="29"/>
  <c r="D299" i="29"/>
  <c r="G298" i="29"/>
  <c r="F298" i="29"/>
  <c r="E298" i="29"/>
  <c r="D298" i="29"/>
  <c r="G297" i="29"/>
  <c r="F297" i="29"/>
  <c r="E297" i="29"/>
  <c r="D297" i="29"/>
  <c r="G296" i="29"/>
  <c r="F296" i="29"/>
  <c r="E296" i="29"/>
  <c r="D296" i="29"/>
  <c r="G295" i="29"/>
  <c r="F295" i="29"/>
  <c r="E295" i="29"/>
  <c r="D295" i="29"/>
  <c r="G294" i="29"/>
  <c r="F294" i="29"/>
  <c r="E294" i="29"/>
  <c r="D294" i="29"/>
  <c r="G293" i="29"/>
  <c r="F293" i="29"/>
  <c r="E293" i="29"/>
  <c r="D293" i="29"/>
  <c r="G292" i="29"/>
  <c r="F292" i="29"/>
  <c r="E292" i="29"/>
  <c r="D292" i="29"/>
  <c r="G291" i="29"/>
  <c r="F291" i="29"/>
  <c r="E291" i="29"/>
  <c r="D291" i="29"/>
  <c r="G290" i="29"/>
  <c r="F290" i="29"/>
  <c r="E290" i="29"/>
  <c r="D290" i="29"/>
  <c r="G289" i="29"/>
  <c r="F289" i="29"/>
  <c r="E289" i="29"/>
  <c r="D289" i="29"/>
  <c r="G288" i="29"/>
  <c r="F288" i="29"/>
  <c r="E288" i="29"/>
  <c r="D288" i="29"/>
  <c r="G287" i="29"/>
  <c r="F287" i="29"/>
  <c r="E287" i="29"/>
  <c r="D287" i="29"/>
  <c r="G286" i="29"/>
  <c r="F286" i="29"/>
  <c r="E286" i="29"/>
  <c r="D286" i="29"/>
  <c r="G285" i="29"/>
  <c r="F285" i="29"/>
  <c r="E285" i="29"/>
  <c r="D285" i="29"/>
  <c r="G284" i="29"/>
  <c r="F284" i="29"/>
  <c r="E284" i="29"/>
  <c r="D284" i="29"/>
  <c r="G283" i="29"/>
  <c r="F283" i="29"/>
  <c r="E283" i="29"/>
  <c r="D283" i="29"/>
  <c r="G282" i="29"/>
  <c r="F282" i="29"/>
  <c r="E282" i="29"/>
  <c r="D282" i="29"/>
  <c r="G281" i="29"/>
  <c r="F281" i="29"/>
  <c r="E281" i="29"/>
  <c r="D281" i="29"/>
  <c r="G280" i="29"/>
  <c r="F280" i="29"/>
  <c r="E280" i="29"/>
  <c r="D280" i="29"/>
  <c r="G279" i="29"/>
  <c r="F279" i="29"/>
  <c r="E279" i="29"/>
  <c r="D279" i="29"/>
  <c r="G278" i="29"/>
  <c r="F278" i="29"/>
  <c r="E278" i="29"/>
  <c r="D278" i="29"/>
  <c r="G277" i="29"/>
  <c r="F277" i="29"/>
  <c r="E277" i="29"/>
  <c r="D277" i="29"/>
  <c r="G276" i="29"/>
  <c r="F276" i="29"/>
  <c r="E276" i="29"/>
  <c r="D276" i="29"/>
  <c r="G275" i="29"/>
  <c r="F275" i="29"/>
  <c r="E275" i="29"/>
  <c r="D275" i="29"/>
  <c r="G274" i="29"/>
  <c r="F274" i="29"/>
  <c r="E274" i="29"/>
  <c r="D274" i="29"/>
  <c r="G273" i="29"/>
  <c r="F273" i="29"/>
  <c r="E273" i="29"/>
  <c r="D273" i="29"/>
  <c r="G272" i="29"/>
  <c r="F272" i="29"/>
  <c r="E272" i="29"/>
  <c r="D272" i="29"/>
  <c r="G271" i="29"/>
  <c r="F271" i="29"/>
  <c r="E271" i="29"/>
  <c r="D271" i="29"/>
  <c r="G270" i="29"/>
  <c r="F270" i="29"/>
  <c r="E270" i="29"/>
  <c r="D270" i="29"/>
  <c r="G269" i="29"/>
  <c r="F269" i="29"/>
  <c r="E269" i="29"/>
  <c r="D269" i="29"/>
  <c r="G268" i="29"/>
  <c r="F268" i="29"/>
  <c r="E268" i="29"/>
  <c r="D268" i="29"/>
  <c r="G267" i="29"/>
  <c r="F267" i="29"/>
  <c r="E267" i="29"/>
  <c r="D267" i="29"/>
  <c r="G266" i="29"/>
  <c r="F266" i="29"/>
  <c r="E266" i="29"/>
  <c r="D266" i="29"/>
  <c r="G265" i="29"/>
  <c r="F265" i="29"/>
  <c r="E265" i="29"/>
  <c r="D265" i="29"/>
  <c r="G264" i="29"/>
  <c r="F264" i="29"/>
  <c r="E264" i="29"/>
  <c r="D264" i="29"/>
  <c r="G263" i="29"/>
  <c r="F263" i="29"/>
  <c r="E263" i="29"/>
  <c r="D263" i="29"/>
  <c r="G262" i="29"/>
  <c r="F262" i="29"/>
  <c r="E262" i="29"/>
  <c r="D262" i="29"/>
  <c r="G261" i="29"/>
  <c r="F261" i="29"/>
  <c r="E261" i="29"/>
  <c r="D261" i="29"/>
  <c r="G260" i="29"/>
  <c r="F260" i="29"/>
  <c r="E260" i="29"/>
  <c r="D260" i="29"/>
  <c r="G259" i="29"/>
  <c r="F259" i="29"/>
  <c r="E259" i="29"/>
  <c r="D259" i="29"/>
  <c r="G258" i="29"/>
  <c r="F258" i="29"/>
  <c r="E258" i="29"/>
  <c r="D258" i="29"/>
  <c r="G257" i="29"/>
  <c r="F257" i="29"/>
  <c r="E257" i="29"/>
  <c r="D257" i="29"/>
  <c r="G256" i="29"/>
  <c r="F256" i="29"/>
  <c r="E256" i="29"/>
  <c r="D256" i="29"/>
  <c r="G255" i="29"/>
  <c r="F255" i="29"/>
  <c r="E255" i="29"/>
  <c r="D255" i="29"/>
  <c r="G254" i="29"/>
  <c r="F254" i="29"/>
  <c r="E254" i="29"/>
  <c r="D254" i="29"/>
  <c r="G253" i="29"/>
  <c r="F253" i="29"/>
  <c r="E253" i="29"/>
  <c r="D253" i="29"/>
  <c r="G252" i="29"/>
  <c r="F252" i="29"/>
  <c r="E252" i="29"/>
  <c r="D252" i="29"/>
  <c r="G251" i="29"/>
  <c r="F251" i="29"/>
  <c r="E251" i="29"/>
  <c r="D251" i="29"/>
  <c r="G250" i="29"/>
  <c r="F250" i="29"/>
  <c r="E250" i="29"/>
  <c r="D250" i="29"/>
  <c r="G249" i="29"/>
  <c r="F249" i="29"/>
  <c r="E249" i="29"/>
  <c r="D249" i="29"/>
  <c r="G248" i="29"/>
  <c r="F248" i="29"/>
  <c r="E248" i="29"/>
  <c r="D248" i="29"/>
  <c r="G247" i="29"/>
  <c r="F247" i="29"/>
  <c r="E247" i="29"/>
  <c r="D247" i="29"/>
  <c r="G246" i="29"/>
  <c r="F246" i="29"/>
  <c r="E246" i="29"/>
  <c r="D246" i="29"/>
  <c r="G245" i="29"/>
  <c r="F245" i="29"/>
  <c r="E245" i="29"/>
  <c r="D245" i="29"/>
  <c r="G244" i="29"/>
  <c r="F244" i="29"/>
  <c r="E244" i="29"/>
  <c r="D244" i="29"/>
  <c r="G243" i="29"/>
  <c r="F243" i="29"/>
  <c r="E243" i="29"/>
  <c r="D243" i="29"/>
  <c r="G242" i="29"/>
  <c r="F242" i="29"/>
  <c r="E242" i="29"/>
  <c r="D242" i="29"/>
  <c r="G241" i="29"/>
  <c r="F241" i="29"/>
  <c r="E241" i="29"/>
  <c r="D241" i="29"/>
  <c r="G240" i="29"/>
  <c r="F240" i="29"/>
  <c r="E240" i="29"/>
  <c r="D240" i="29"/>
  <c r="G239" i="29"/>
  <c r="F239" i="29"/>
  <c r="E239" i="29"/>
  <c r="D239" i="29"/>
  <c r="G238" i="29"/>
  <c r="F238" i="29"/>
  <c r="E238" i="29"/>
  <c r="D238" i="29"/>
  <c r="G237" i="29"/>
  <c r="F237" i="29"/>
  <c r="E237" i="29"/>
  <c r="D237" i="29"/>
  <c r="G236" i="29"/>
  <c r="F236" i="29"/>
  <c r="E236" i="29"/>
  <c r="D236" i="29"/>
  <c r="G235" i="29"/>
  <c r="F235" i="29"/>
  <c r="E235" i="29"/>
  <c r="D235" i="29"/>
  <c r="G234" i="29"/>
  <c r="F234" i="29"/>
  <c r="E234" i="29"/>
  <c r="D234" i="29"/>
  <c r="G233" i="29"/>
  <c r="F233" i="29"/>
  <c r="E233" i="29"/>
  <c r="D233" i="29"/>
  <c r="G232" i="29"/>
  <c r="F232" i="29"/>
  <c r="E232" i="29"/>
  <c r="D232" i="29"/>
  <c r="G231" i="29"/>
  <c r="F231" i="29"/>
  <c r="E231" i="29"/>
  <c r="D231" i="29"/>
  <c r="G230" i="29"/>
  <c r="F230" i="29"/>
  <c r="E230" i="29"/>
  <c r="D230" i="29"/>
  <c r="G229" i="29"/>
  <c r="F229" i="29"/>
  <c r="E229" i="29"/>
  <c r="D229" i="29"/>
  <c r="G228" i="29"/>
  <c r="F228" i="29"/>
  <c r="E228" i="29"/>
  <c r="D228" i="29"/>
  <c r="G227" i="29"/>
  <c r="F227" i="29"/>
  <c r="E227" i="29"/>
  <c r="D227" i="29"/>
  <c r="G226" i="29"/>
  <c r="F226" i="29"/>
  <c r="E226" i="29"/>
  <c r="D226" i="29"/>
  <c r="G225" i="29"/>
  <c r="F225" i="29"/>
  <c r="E225" i="29"/>
  <c r="D225" i="29"/>
  <c r="G224" i="29"/>
  <c r="F224" i="29"/>
  <c r="E224" i="29"/>
  <c r="D224" i="29"/>
  <c r="G223" i="29"/>
  <c r="F223" i="29"/>
  <c r="E223" i="29"/>
  <c r="D223" i="29"/>
  <c r="G222" i="29"/>
  <c r="F222" i="29"/>
  <c r="E222" i="29"/>
  <c r="D222" i="29"/>
  <c r="G221" i="29"/>
  <c r="F221" i="29"/>
  <c r="E221" i="29"/>
  <c r="D221" i="29"/>
  <c r="G220" i="29"/>
  <c r="F220" i="29"/>
  <c r="E220" i="29"/>
  <c r="D220" i="29"/>
  <c r="G219" i="29"/>
  <c r="F219" i="29"/>
  <c r="E219" i="29"/>
  <c r="D219" i="29"/>
  <c r="G218" i="29"/>
  <c r="F218" i="29"/>
  <c r="E218" i="29"/>
  <c r="D218" i="29"/>
  <c r="G217" i="29"/>
  <c r="F217" i="29"/>
  <c r="E217" i="29"/>
  <c r="D217" i="29"/>
  <c r="G216" i="29"/>
  <c r="F216" i="29"/>
  <c r="E216" i="29"/>
  <c r="D216" i="29"/>
  <c r="G215" i="29"/>
  <c r="F215" i="29"/>
  <c r="E215" i="29"/>
  <c r="D215" i="29"/>
  <c r="G214" i="29"/>
  <c r="F214" i="29"/>
  <c r="E214" i="29"/>
  <c r="D214" i="29"/>
  <c r="G213" i="29"/>
  <c r="F213" i="29"/>
  <c r="E213" i="29"/>
  <c r="D213" i="29"/>
  <c r="G212" i="29"/>
  <c r="F212" i="29"/>
  <c r="E212" i="29"/>
  <c r="D212" i="29"/>
  <c r="G211" i="29"/>
  <c r="F211" i="29"/>
  <c r="E211" i="29"/>
  <c r="D211" i="29"/>
  <c r="G210" i="29"/>
  <c r="F210" i="29"/>
  <c r="E210" i="29"/>
  <c r="D210" i="29"/>
  <c r="G209" i="29"/>
  <c r="F209" i="29"/>
  <c r="E209" i="29"/>
  <c r="D209" i="29"/>
  <c r="G208" i="29"/>
  <c r="F208" i="29"/>
  <c r="E208" i="29"/>
  <c r="D208" i="29"/>
  <c r="G207" i="29"/>
  <c r="F207" i="29"/>
  <c r="E207" i="29"/>
  <c r="D207" i="29"/>
  <c r="G206" i="29"/>
  <c r="F206" i="29"/>
  <c r="E206" i="29"/>
  <c r="D206" i="29"/>
  <c r="G205" i="29"/>
  <c r="F205" i="29"/>
  <c r="E205" i="29"/>
  <c r="D205" i="29"/>
  <c r="G204" i="29"/>
  <c r="F204" i="29"/>
  <c r="E204" i="29"/>
  <c r="D204" i="29"/>
  <c r="G203" i="29"/>
  <c r="F203" i="29"/>
  <c r="E203" i="29"/>
  <c r="D203" i="29"/>
  <c r="G202" i="29"/>
  <c r="F202" i="29"/>
  <c r="E202" i="29"/>
  <c r="D202" i="29"/>
  <c r="G201" i="29"/>
  <c r="F201" i="29"/>
  <c r="E201" i="29"/>
  <c r="D201" i="29"/>
  <c r="G200" i="29"/>
  <c r="F200" i="29"/>
  <c r="E200" i="29"/>
  <c r="D200" i="29"/>
  <c r="G199" i="29"/>
  <c r="F199" i="29"/>
  <c r="E199" i="29"/>
  <c r="D199" i="29"/>
  <c r="G198" i="29"/>
  <c r="F198" i="29"/>
  <c r="E198" i="29"/>
  <c r="D198" i="29"/>
  <c r="G197" i="29"/>
  <c r="F197" i="29"/>
  <c r="E197" i="29"/>
  <c r="D197" i="29"/>
  <c r="G196" i="29"/>
  <c r="F196" i="29"/>
  <c r="E196" i="29"/>
  <c r="D196" i="29"/>
  <c r="G195" i="29"/>
  <c r="F195" i="29"/>
  <c r="E195" i="29"/>
  <c r="D195" i="29"/>
  <c r="G194" i="29"/>
  <c r="F194" i="29"/>
  <c r="E194" i="29"/>
  <c r="D194" i="29"/>
  <c r="G193" i="29"/>
  <c r="F193" i="29"/>
  <c r="E193" i="29"/>
  <c r="D193" i="29"/>
  <c r="G192" i="29"/>
  <c r="F192" i="29"/>
  <c r="E192" i="29"/>
  <c r="D192" i="29"/>
  <c r="G191" i="29"/>
  <c r="F191" i="29"/>
  <c r="E191" i="29"/>
  <c r="D191" i="29"/>
  <c r="G190" i="29"/>
  <c r="F190" i="29"/>
  <c r="E190" i="29"/>
  <c r="D190" i="29"/>
  <c r="G189" i="29"/>
  <c r="F189" i="29"/>
  <c r="E189" i="29"/>
  <c r="D189" i="29"/>
  <c r="G188" i="29"/>
  <c r="F188" i="29"/>
  <c r="E188" i="29"/>
  <c r="D188" i="29"/>
  <c r="G187" i="29"/>
  <c r="F187" i="29"/>
  <c r="E187" i="29"/>
  <c r="D187" i="29"/>
  <c r="G186" i="29"/>
  <c r="F186" i="29"/>
  <c r="E186" i="29"/>
  <c r="D186" i="29"/>
  <c r="G185" i="29"/>
  <c r="F185" i="29"/>
  <c r="E185" i="29"/>
  <c r="D185" i="29"/>
  <c r="G184" i="29"/>
  <c r="F184" i="29"/>
  <c r="E184" i="29"/>
  <c r="D184" i="29"/>
  <c r="G183" i="29"/>
  <c r="F183" i="29"/>
  <c r="E183" i="29"/>
  <c r="D183" i="29"/>
  <c r="G182" i="29"/>
  <c r="F182" i="29"/>
  <c r="E182" i="29"/>
  <c r="D182" i="29"/>
  <c r="G181" i="29"/>
  <c r="F181" i="29"/>
  <c r="E181" i="29"/>
  <c r="D181" i="29"/>
  <c r="G180" i="29"/>
  <c r="F180" i="29"/>
  <c r="E180" i="29"/>
  <c r="D180" i="29"/>
  <c r="G179" i="29"/>
  <c r="F179" i="29"/>
  <c r="E179" i="29"/>
  <c r="D179" i="29"/>
  <c r="G178" i="29"/>
  <c r="F178" i="29"/>
  <c r="E178" i="29"/>
  <c r="D178" i="29"/>
  <c r="G177" i="29"/>
  <c r="F177" i="29"/>
  <c r="E177" i="29"/>
  <c r="D177" i="29"/>
  <c r="G176" i="29"/>
  <c r="F176" i="29"/>
  <c r="E176" i="29"/>
  <c r="D176" i="29"/>
  <c r="G175" i="29"/>
  <c r="F175" i="29"/>
  <c r="E175" i="29"/>
  <c r="D175" i="29"/>
  <c r="G174" i="29"/>
  <c r="F174" i="29"/>
  <c r="E174" i="29"/>
  <c r="D174" i="29"/>
  <c r="G173" i="29"/>
  <c r="F173" i="29"/>
  <c r="E173" i="29"/>
  <c r="D173" i="29"/>
  <c r="G172" i="29"/>
  <c r="F172" i="29"/>
  <c r="E172" i="29"/>
  <c r="D172" i="29"/>
  <c r="G171" i="29"/>
  <c r="F171" i="29"/>
  <c r="E171" i="29"/>
  <c r="D171" i="29"/>
  <c r="G170" i="29"/>
  <c r="F170" i="29"/>
  <c r="E170" i="29"/>
  <c r="D170" i="29"/>
  <c r="G169" i="29"/>
  <c r="F169" i="29"/>
  <c r="E169" i="29"/>
  <c r="D169" i="29"/>
  <c r="G168" i="29"/>
  <c r="F168" i="29"/>
  <c r="E168" i="29"/>
  <c r="D168" i="29"/>
  <c r="G167" i="29"/>
  <c r="F167" i="29"/>
  <c r="E167" i="29"/>
  <c r="D167" i="29"/>
  <c r="G166" i="29"/>
  <c r="F166" i="29"/>
  <c r="E166" i="29"/>
  <c r="D166" i="29"/>
  <c r="G165" i="29"/>
  <c r="F165" i="29"/>
  <c r="E165" i="29"/>
  <c r="D165" i="29"/>
  <c r="G164" i="29"/>
  <c r="F164" i="29"/>
  <c r="E164" i="29"/>
  <c r="D164" i="29"/>
  <c r="G163" i="29"/>
  <c r="F163" i="29"/>
  <c r="E163" i="29"/>
  <c r="D163" i="29"/>
  <c r="G162" i="29"/>
  <c r="F162" i="29"/>
  <c r="E162" i="29"/>
  <c r="D162" i="29"/>
  <c r="G161" i="29"/>
  <c r="F161" i="29"/>
  <c r="E161" i="29"/>
  <c r="D161" i="29"/>
  <c r="G160" i="29"/>
  <c r="F160" i="29"/>
  <c r="E160" i="29"/>
  <c r="D160" i="29"/>
  <c r="G159" i="29"/>
  <c r="F159" i="29"/>
  <c r="E159" i="29"/>
  <c r="D159" i="29"/>
  <c r="G158" i="29"/>
  <c r="F158" i="29"/>
  <c r="E158" i="29"/>
  <c r="D158" i="29"/>
  <c r="G157" i="29"/>
  <c r="F157" i="29"/>
  <c r="E157" i="29"/>
  <c r="D157" i="29"/>
  <c r="G156" i="29"/>
  <c r="F156" i="29"/>
  <c r="E156" i="29"/>
  <c r="D156" i="29"/>
  <c r="G155" i="29"/>
  <c r="F155" i="29"/>
  <c r="E155" i="29"/>
  <c r="D155" i="29"/>
  <c r="G154" i="29"/>
  <c r="F154" i="29"/>
  <c r="E154" i="29"/>
  <c r="D154" i="29"/>
  <c r="G153" i="29"/>
  <c r="F153" i="29"/>
  <c r="E153" i="29"/>
  <c r="D153" i="29"/>
  <c r="G152" i="29"/>
  <c r="F152" i="29"/>
  <c r="E152" i="29"/>
  <c r="D152" i="29"/>
  <c r="G151" i="29"/>
  <c r="F151" i="29"/>
  <c r="E151" i="29"/>
  <c r="D151" i="29"/>
  <c r="G150" i="29"/>
  <c r="F150" i="29"/>
  <c r="E150" i="29"/>
  <c r="D150" i="29"/>
  <c r="G149" i="29"/>
  <c r="F149" i="29"/>
  <c r="E149" i="29"/>
  <c r="D149" i="29"/>
  <c r="G148" i="29"/>
  <c r="F148" i="29"/>
  <c r="E148" i="29"/>
  <c r="D148" i="29"/>
  <c r="G147" i="29"/>
  <c r="F147" i="29"/>
  <c r="E147" i="29"/>
  <c r="D147" i="29"/>
  <c r="G146" i="29"/>
  <c r="F146" i="29"/>
  <c r="E146" i="29"/>
  <c r="D146" i="29"/>
  <c r="G145" i="29"/>
  <c r="F145" i="29"/>
  <c r="E145" i="29"/>
  <c r="D145" i="29"/>
  <c r="G144" i="29"/>
  <c r="F144" i="29"/>
  <c r="E144" i="29"/>
  <c r="D144" i="29"/>
  <c r="G143" i="29"/>
  <c r="F143" i="29"/>
  <c r="E143" i="29"/>
  <c r="D143" i="29"/>
  <c r="G142" i="29"/>
  <c r="F142" i="29"/>
  <c r="E142" i="29"/>
  <c r="D142" i="29"/>
  <c r="G141" i="29"/>
  <c r="F141" i="29"/>
  <c r="E141" i="29"/>
  <c r="D141" i="29"/>
  <c r="G140" i="29"/>
  <c r="F140" i="29"/>
  <c r="E140" i="29"/>
  <c r="D140" i="29"/>
  <c r="G139" i="29"/>
  <c r="F139" i="29"/>
  <c r="E139" i="29"/>
  <c r="D139" i="29"/>
  <c r="G138" i="29"/>
  <c r="F138" i="29"/>
  <c r="E138" i="29"/>
  <c r="D138" i="29"/>
  <c r="G137" i="29"/>
  <c r="F137" i="29"/>
  <c r="E137" i="29"/>
  <c r="D137" i="29"/>
  <c r="G136" i="29"/>
  <c r="F136" i="29"/>
  <c r="E136" i="29"/>
  <c r="D136" i="29"/>
  <c r="G135" i="29"/>
  <c r="F135" i="29"/>
  <c r="E135" i="29"/>
  <c r="D135" i="29"/>
  <c r="G134" i="29"/>
  <c r="F134" i="29"/>
  <c r="E134" i="29"/>
  <c r="D134" i="29"/>
  <c r="G133" i="29"/>
  <c r="F133" i="29"/>
  <c r="E133" i="29"/>
  <c r="D133" i="29"/>
  <c r="G132" i="29"/>
  <c r="F132" i="29"/>
  <c r="E132" i="29"/>
  <c r="D132" i="29"/>
  <c r="G131" i="29"/>
  <c r="F131" i="29"/>
  <c r="E131" i="29"/>
  <c r="D131" i="29"/>
  <c r="G130" i="29"/>
  <c r="F130" i="29"/>
  <c r="E130" i="29"/>
  <c r="D130" i="29"/>
  <c r="G129" i="29"/>
  <c r="F129" i="29"/>
  <c r="E129" i="29"/>
  <c r="D129" i="29"/>
  <c r="G128" i="29"/>
  <c r="F128" i="29"/>
  <c r="E128" i="29"/>
  <c r="D128" i="29"/>
  <c r="G127" i="29"/>
  <c r="F127" i="29"/>
  <c r="E127" i="29"/>
  <c r="D127" i="29"/>
  <c r="G126" i="29"/>
  <c r="F126" i="29"/>
  <c r="E126" i="29"/>
  <c r="D126" i="29"/>
  <c r="G125" i="29"/>
  <c r="F125" i="29"/>
  <c r="E125" i="29"/>
  <c r="D125" i="29"/>
  <c r="G124" i="29"/>
  <c r="F124" i="29"/>
  <c r="E124" i="29"/>
  <c r="D124" i="29"/>
  <c r="G123" i="29"/>
  <c r="F123" i="29"/>
  <c r="E123" i="29"/>
  <c r="D123" i="29"/>
  <c r="G122" i="29"/>
  <c r="F122" i="29"/>
  <c r="E122" i="29"/>
  <c r="D122" i="29"/>
  <c r="G121" i="29"/>
  <c r="F121" i="29"/>
  <c r="E121" i="29"/>
  <c r="D121" i="29"/>
  <c r="G120" i="29"/>
  <c r="F120" i="29"/>
  <c r="E120" i="29"/>
  <c r="D120" i="29"/>
  <c r="G119" i="29"/>
  <c r="F119" i="29"/>
  <c r="E119" i="29"/>
  <c r="D119" i="29"/>
  <c r="G118" i="29"/>
  <c r="F118" i="29"/>
  <c r="E118" i="29"/>
  <c r="D118" i="29"/>
  <c r="G117" i="29"/>
  <c r="F117" i="29"/>
  <c r="E117" i="29"/>
  <c r="D117" i="29"/>
  <c r="G116" i="29"/>
  <c r="F116" i="29"/>
  <c r="E116" i="29"/>
  <c r="D116" i="29"/>
  <c r="G115" i="29"/>
  <c r="F115" i="29"/>
  <c r="E115" i="29"/>
  <c r="D115" i="29"/>
  <c r="G114" i="29"/>
  <c r="F114" i="29"/>
  <c r="E114" i="29"/>
  <c r="D114" i="29"/>
  <c r="G113" i="29"/>
  <c r="F113" i="29"/>
  <c r="E113" i="29"/>
  <c r="D113" i="29"/>
  <c r="G112" i="29"/>
  <c r="F112" i="29"/>
  <c r="E112" i="29"/>
  <c r="D112" i="29"/>
  <c r="G111" i="29"/>
  <c r="F111" i="29"/>
  <c r="E111" i="29"/>
  <c r="D111" i="29"/>
  <c r="G110" i="29"/>
  <c r="F110" i="29"/>
  <c r="E110" i="29"/>
  <c r="D110" i="29"/>
  <c r="G109" i="29"/>
  <c r="F109" i="29"/>
  <c r="E109" i="29"/>
  <c r="D109" i="29"/>
  <c r="G108" i="29"/>
  <c r="F108" i="29"/>
  <c r="E108" i="29"/>
  <c r="D108" i="29"/>
  <c r="G107" i="29"/>
  <c r="F107" i="29"/>
  <c r="E107" i="29"/>
  <c r="D107" i="29"/>
  <c r="G106" i="29"/>
  <c r="F106" i="29"/>
  <c r="E106" i="29"/>
  <c r="D106" i="29"/>
  <c r="G105" i="29"/>
  <c r="F105" i="29"/>
  <c r="E105" i="29"/>
  <c r="D105" i="29"/>
  <c r="G104" i="29"/>
  <c r="F104" i="29"/>
  <c r="E104" i="29"/>
  <c r="D104" i="29"/>
  <c r="G103" i="29"/>
  <c r="F103" i="29"/>
  <c r="E103" i="29"/>
  <c r="D103" i="29"/>
  <c r="G102" i="29"/>
  <c r="F102" i="29"/>
  <c r="E102" i="29"/>
  <c r="D102" i="29"/>
  <c r="G101" i="29"/>
  <c r="F101" i="29"/>
  <c r="E101" i="29"/>
  <c r="D101" i="29"/>
  <c r="G100" i="29"/>
  <c r="F100" i="29"/>
  <c r="E100" i="29"/>
  <c r="D100" i="29"/>
  <c r="G99" i="29"/>
  <c r="F99" i="29"/>
  <c r="E99" i="29"/>
  <c r="D99" i="29"/>
  <c r="G98" i="29"/>
  <c r="F98" i="29"/>
  <c r="E98" i="29"/>
  <c r="D98" i="29"/>
  <c r="G97" i="29"/>
  <c r="F97" i="29"/>
  <c r="E97" i="29"/>
  <c r="D97" i="29"/>
  <c r="G96" i="29"/>
  <c r="F96" i="29"/>
  <c r="E96" i="29"/>
  <c r="D96" i="29"/>
  <c r="G95" i="29"/>
  <c r="F95" i="29"/>
  <c r="E95" i="29"/>
  <c r="D95" i="29"/>
  <c r="G94" i="29"/>
  <c r="F94" i="29"/>
  <c r="E94" i="29"/>
  <c r="D94" i="29"/>
  <c r="G93" i="29"/>
  <c r="F93" i="29"/>
  <c r="E93" i="29"/>
  <c r="D93" i="29"/>
  <c r="G92" i="29"/>
  <c r="F92" i="29"/>
  <c r="E92" i="29"/>
  <c r="D92" i="29"/>
  <c r="G91" i="29"/>
  <c r="F91" i="29"/>
  <c r="E91" i="29"/>
  <c r="D91" i="29"/>
  <c r="G90" i="29"/>
  <c r="F90" i="29"/>
  <c r="E90" i="29"/>
  <c r="D90" i="29"/>
  <c r="G89" i="29"/>
  <c r="F89" i="29"/>
  <c r="E89" i="29"/>
  <c r="D89" i="29"/>
  <c r="G88" i="29"/>
  <c r="F88" i="29"/>
  <c r="E88" i="29"/>
  <c r="D88" i="29"/>
  <c r="G87" i="29"/>
  <c r="F87" i="29"/>
  <c r="E87" i="29"/>
  <c r="D87" i="29"/>
  <c r="G86" i="29"/>
  <c r="F86" i="29"/>
  <c r="E86" i="29"/>
  <c r="D86" i="29"/>
  <c r="G85" i="29"/>
  <c r="F85" i="29"/>
  <c r="E85" i="29"/>
  <c r="D85" i="29"/>
  <c r="G84" i="29"/>
  <c r="F84" i="29"/>
  <c r="E84" i="29"/>
  <c r="D84" i="29"/>
  <c r="G83" i="29"/>
  <c r="F83" i="29"/>
  <c r="E83" i="29"/>
  <c r="D83" i="29"/>
  <c r="G82" i="29"/>
  <c r="F82" i="29"/>
  <c r="E82" i="29"/>
  <c r="D82" i="29"/>
  <c r="G81" i="29"/>
  <c r="F81" i="29"/>
  <c r="E81" i="29"/>
  <c r="D81" i="29"/>
  <c r="G80" i="29"/>
  <c r="F80" i="29"/>
  <c r="E80" i="29"/>
  <c r="D80" i="29"/>
  <c r="G79" i="29"/>
  <c r="F79" i="29"/>
  <c r="E79" i="29"/>
  <c r="D79" i="29"/>
  <c r="G78" i="29"/>
  <c r="F78" i="29"/>
  <c r="E78" i="29"/>
  <c r="D78" i="29"/>
  <c r="G77" i="29"/>
  <c r="F77" i="29"/>
  <c r="E77" i="29"/>
  <c r="D77" i="29"/>
  <c r="G76" i="29"/>
  <c r="F76" i="29"/>
  <c r="E76" i="29"/>
  <c r="D76" i="29"/>
  <c r="G75" i="29"/>
  <c r="F75" i="29"/>
  <c r="E75" i="29"/>
  <c r="D75" i="29"/>
  <c r="G74" i="29"/>
  <c r="F74" i="29"/>
  <c r="E74" i="29"/>
  <c r="D74" i="29"/>
  <c r="G73" i="29"/>
  <c r="F73" i="29"/>
  <c r="E73" i="29"/>
  <c r="D73" i="29"/>
  <c r="G72" i="29"/>
  <c r="F72" i="29"/>
  <c r="E72" i="29"/>
  <c r="D72" i="29"/>
  <c r="G71" i="29"/>
  <c r="F71" i="29"/>
  <c r="E71" i="29"/>
  <c r="D71" i="29"/>
  <c r="G70" i="29"/>
  <c r="F70" i="29"/>
  <c r="E70" i="29"/>
  <c r="D70" i="29"/>
  <c r="G69" i="29"/>
  <c r="F69" i="29"/>
  <c r="E69" i="29"/>
  <c r="D69" i="29"/>
  <c r="G68" i="29"/>
  <c r="F68" i="29"/>
  <c r="E68" i="29"/>
  <c r="D68" i="29"/>
  <c r="G67" i="29"/>
  <c r="F67" i="29"/>
  <c r="E67" i="29"/>
  <c r="D67" i="29"/>
  <c r="G66" i="29"/>
  <c r="F66" i="29"/>
  <c r="E66" i="29"/>
  <c r="D66" i="29"/>
  <c r="G65" i="29"/>
  <c r="F65" i="29"/>
  <c r="E65" i="29"/>
  <c r="D65" i="29"/>
  <c r="G64" i="29"/>
  <c r="F64" i="29"/>
  <c r="E64" i="29"/>
  <c r="D64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G33" i="29"/>
  <c r="F33" i="29"/>
  <c r="E33" i="29"/>
  <c r="D33" i="29"/>
  <c r="G32" i="29"/>
  <c r="F32" i="29"/>
  <c r="E32" i="29"/>
  <c r="D32" i="29"/>
  <c r="G31" i="29"/>
  <c r="F31" i="29"/>
  <c r="E31" i="29"/>
  <c r="D31" i="29"/>
  <c r="G30" i="29"/>
  <c r="F30" i="29"/>
  <c r="E30" i="29"/>
  <c r="D30" i="29"/>
  <c r="G29" i="29"/>
  <c r="F29" i="29"/>
  <c r="E29" i="29"/>
  <c r="D29" i="29"/>
  <c r="G28" i="29"/>
  <c r="F28" i="29"/>
  <c r="E28" i="29"/>
  <c r="D28" i="29"/>
  <c r="G27" i="29"/>
  <c r="F27" i="29"/>
  <c r="E27" i="29"/>
  <c r="D27" i="29"/>
  <c r="G26" i="29"/>
  <c r="F26" i="29"/>
  <c r="E26" i="29"/>
  <c r="D26" i="29"/>
  <c r="G25" i="29"/>
  <c r="F25" i="29"/>
  <c r="E25" i="29"/>
  <c r="D25" i="29"/>
  <c r="G24" i="29"/>
  <c r="F24" i="29"/>
  <c r="E24" i="29"/>
  <c r="D24" i="29"/>
  <c r="G23" i="29"/>
  <c r="F23" i="29"/>
  <c r="E23" i="29"/>
  <c r="D23" i="29"/>
  <c r="G22" i="29"/>
  <c r="F22" i="29"/>
  <c r="E22" i="29"/>
  <c r="D22" i="29"/>
  <c r="G21" i="29"/>
  <c r="F21" i="29"/>
  <c r="E21" i="29"/>
  <c r="D21" i="29"/>
  <c r="G20" i="29"/>
  <c r="F20" i="29"/>
  <c r="E20" i="29"/>
  <c r="D20" i="29"/>
  <c r="G19" i="29"/>
  <c r="F19" i="29"/>
  <c r="E19" i="29"/>
  <c r="D19" i="29"/>
  <c r="G18" i="29"/>
  <c r="F18" i="29"/>
  <c r="E18" i="29"/>
  <c r="D18" i="29"/>
  <c r="G17" i="29"/>
  <c r="F17" i="29"/>
  <c r="E17" i="29"/>
  <c r="D17" i="29"/>
  <c r="G16" i="29"/>
  <c r="F16" i="29"/>
  <c r="E16" i="29"/>
  <c r="D16" i="29"/>
  <c r="G15" i="29"/>
  <c r="F15" i="29"/>
  <c r="E15" i="29"/>
  <c r="D15" i="29"/>
  <c r="G14" i="29"/>
  <c r="F14" i="29"/>
  <c r="E14" i="29"/>
  <c r="D14" i="29"/>
  <c r="G13" i="29"/>
  <c r="F13" i="29"/>
  <c r="E13" i="29"/>
  <c r="D13" i="29"/>
  <c r="G12" i="29"/>
  <c r="F12" i="29"/>
  <c r="E12" i="29"/>
  <c r="D12" i="29"/>
  <c r="G11" i="29"/>
  <c r="F11" i="29"/>
  <c r="E11" i="29"/>
  <c r="D11" i="29"/>
  <c r="G10" i="29"/>
  <c r="F10" i="29"/>
  <c r="E10" i="29"/>
  <c r="D10" i="29"/>
  <c r="G9" i="29"/>
  <c r="F9" i="29"/>
  <c r="E9" i="29"/>
  <c r="D9" i="29"/>
  <c r="G8" i="29"/>
  <c r="F8" i="29"/>
  <c r="E8" i="29"/>
  <c r="D8" i="29"/>
  <c r="G7" i="29"/>
  <c r="F7" i="29"/>
  <c r="E7" i="29"/>
  <c r="D7" i="29"/>
  <c r="G6" i="29"/>
  <c r="F6" i="29"/>
  <c r="E6" i="29"/>
  <c r="D6" i="29"/>
  <c r="G5" i="29"/>
  <c r="F5" i="29"/>
  <c r="E5" i="29"/>
  <c r="D5" i="29"/>
  <c r="G4" i="29"/>
  <c r="F4" i="29"/>
  <c r="E4" i="29"/>
  <c r="D4" i="29"/>
  <c r="G3" i="29"/>
  <c r="G1" i="29" s="1"/>
  <c r="F3" i="29"/>
  <c r="E3" i="29"/>
  <c r="E1" i="29" s="1"/>
  <c r="D3" i="29"/>
  <c r="D1" i="29" s="1"/>
  <c r="C354" i="38"/>
  <c r="C353" i="38"/>
  <c r="C349" i="38"/>
  <c r="C339" i="38"/>
  <c r="C338" i="38"/>
  <c r="C337" i="38"/>
  <c r="C333" i="38"/>
  <c r="C323" i="38"/>
  <c r="C322" i="38"/>
  <c r="C321" i="38"/>
  <c r="C317" i="38"/>
  <c r="C307" i="38"/>
  <c r="C306" i="38"/>
  <c r="C305" i="38"/>
  <c r="C301" i="38"/>
  <c r="C290" i="38"/>
  <c r="C289" i="38"/>
  <c r="C285" i="38"/>
  <c r="C275" i="38"/>
  <c r="C274" i="38"/>
  <c r="C273" i="38"/>
  <c r="C269" i="38"/>
  <c r="C259" i="38"/>
  <c r="C258" i="38"/>
  <c r="C257" i="38"/>
  <c r="C253" i="38"/>
  <c r="C243" i="38"/>
  <c r="C242" i="38"/>
  <c r="C241" i="38"/>
  <c r="C237" i="38"/>
  <c r="C226" i="38"/>
  <c r="C225" i="38"/>
  <c r="C221" i="38"/>
  <c r="C211" i="38"/>
  <c r="C210" i="38"/>
  <c r="C209" i="38"/>
  <c r="C205" i="38"/>
  <c r="C195" i="38"/>
  <c r="C194" i="38"/>
  <c r="C193" i="38"/>
  <c r="C189" i="38"/>
  <c r="C179" i="38"/>
  <c r="C178" i="38"/>
  <c r="C177" i="38"/>
  <c r="C173" i="38"/>
  <c r="I172" i="38"/>
  <c r="K30" i="38" s="1"/>
  <c r="C164" i="38"/>
  <c r="C163" i="38"/>
  <c r="C162" i="38"/>
  <c r="C158" i="38"/>
  <c r="C148" i="38"/>
  <c r="C147" i="38"/>
  <c r="C146" i="38"/>
  <c r="C142" i="38"/>
  <c r="C132" i="38"/>
  <c r="C131" i="38"/>
  <c r="C130" i="38"/>
  <c r="C126" i="38"/>
  <c r="C116" i="38"/>
  <c r="C115" i="38"/>
  <c r="C114" i="38"/>
  <c r="C110" i="38"/>
  <c r="C100" i="38"/>
  <c r="C99" i="38"/>
  <c r="C98" i="38"/>
  <c r="C94" i="38"/>
  <c r="C84" i="38"/>
  <c r="C83" i="38"/>
  <c r="C82" i="38"/>
  <c r="C78" i="38"/>
  <c r="C68" i="38"/>
  <c r="C67" i="38"/>
  <c r="C66" i="38"/>
  <c r="C62" i="38"/>
  <c r="C52" i="38"/>
  <c r="C51" i="38"/>
  <c r="C50" i="38"/>
  <c r="C46" i="38"/>
  <c r="K43" i="38"/>
  <c r="K38" i="38"/>
  <c r="C38" i="38"/>
  <c r="K37" i="38"/>
  <c r="C35" i="38"/>
  <c r="K34" i="38"/>
  <c r="K39" i="38" s="1"/>
  <c r="K33" i="38"/>
  <c r="K32" i="38"/>
  <c r="K36" i="38" s="1"/>
  <c r="K31" i="38"/>
  <c r="C30" i="38"/>
  <c r="C29" i="38"/>
  <c r="C28" i="38"/>
  <c r="C24" i="38"/>
  <c r="C23" i="38"/>
  <c r="C21" i="38"/>
  <c r="C19" i="38"/>
  <c r="C17" i="38"/>
  <c r="C14" i="38"/>
  <c r="C13" i="38"/>
  <c r="C12" i="38"/>
  <c r="C8" i="38"/>
  <c r="C7" i="38"/>
  <c r="C5" i="38"/>
  <c r="C3" i="38"/>
  <c r="H1" i="38"/>
  <c r="G1" i="38"/>
  <c r="F1" i="38"/>
  <c r="E1" i="38"/>
  <c r="C290" i="37"/>
  <c r="C260" i="37"/>
  <c r="C259" i="37"/>
  <c r="C258" i="37"/>
  <c r="C228" i="37"/>
  <c r="C227" i="37"/>
  <c r="C226" i="37"/>
  <c r="C196" i="37"/>
  <c r="C195" i="37"/>
  <c r="C194" i="37"/>
  <c r="I172" i="37"/>
  <c r="C168" i="37"/>
  <c r="C165" i="37"/>
  <c r="C164" i="37"/>
  <c r="C136" i="37"/>
  <c r="C133" i="37"/>
  <c r="C132" i="37"/>
  <c r="C104" i="37"/>
  <c r="C101" i="37"/>
  <c r="C100" i="37"/>
  <c r="C74" i="37"/>
  <c r="C72" i="37"/>
  <c r="C69" i="37"/>
  <c r="C68" i="37"/>
  <c r="C52" i="37"/>
  <c r="C46" i="37"/>
  <c r="K43" i="37"/>
  <c r="C43" i="37"/>
  <c r="C41" i="37"/>
  <c r="C39" i="37"/>
  <c r="K38" i="37"/>
  <c r="K34" i="37"/>
  <c r="K39" i="37" s="1"/>
  <c r="K33" i="37"/>
  <c r="K37" i="37" s="1"/>
  <c r="C33" i="37"/>
  <c r="K32" i="37"/>
  <c r="K36" i="37" s="1"/>
  <c r="K31" i="37"/>
  <c r="K30" i="37"/>
  <c r="C263" i="37" s="1"/>
  <c r="C30" i="37"/>
  <c r="C29" i="37"/>
  <c r="C25" i="37"/>
  <c r="C24" i="37"/>
  <c r="C15" i="37"/>
  <c r="C9" i="37"/>
  <c r="C8" i="37"/>
  <c r="C7" i="37"/>
  <c r="C6" i="37"/>
  <c r="C5" i="37"/>
  <c r="C4" i="37"/>
  <c r="H1" i="37"/>
  <c r="G1" i="37"/>
  <c r="F1" i="37"/>
  <c r="D1" i="37"/>
  <c r="C381" i="36"/>
  <c r="C362" i="36"/>
  <c r="C344" i="36"/>
  <c r="C343" i="36"/>
  <c r="C325" i="36"/>
  <c r="C324" i="36"/>
  <c r="C306" i="36"/>
  <c r="C302" i="36"/>
  <c r="C284" i="36"/>
  <c r="I228" i="36"/>
  <c r="K30" i="36" s="1"/>
  <c r="C363" i="36" s="1"/>
  <c r="C228" i="36"/>
  <c r="C206" i="36"/>
  <c r="C205" i="36"/>
  <c r="C187" i="36"/>
  <c r="C186" i="36"/>
  <c r="C168" i="36"/>
  <c r="C167" i="36"/>
  <c r="C149" i="36"/>
  <c r="C148" i="36"/>
  <c r="C88" i="36"/>
  <c r="C70" i="36"/>
  <c r="C51" i="36"/>
  <c r="C47" i="36"/>
  <c r="K43" i="36"/>
  <c r="K34" i="36"/>
  <c r="C34" i="36"/>
  <c r="K33" i="36"/>
  <c r="K32" i="36"/>
  <c r="K31" i="36"/>
  <c r="H1" i="36"/>
  <c r="G1" i="36"/>
  <c r="F1" i="36"/>
  <c r="D1" i="36"/>
  <c r="C332" i="35"/>
  <c r="C311" i="35"/>
  <c r="C310" i="35"/>
  <c r="C292" i="35"/>
  <c r="C291" i="35"/>
  <c r="C273" i="35"/>
  <c r="C272" i="35"/>
  <c r="C254" i="35"/>
  <c r="C213" i="35"/>
  <c r="C212" i="35"/>
  <c r="C194" i="35"/>
  <c r="C193" i="35"/>
  <c r="I175" i="35"/>
  <c r="C175" i="35"/>
  <c r="C157" i="35"/>
  <c r="C153" i="35"/>
  <c r="C135" i="35"/>
  <c r="C134" i="35"/>
  <c r="C116" i="35"/>
  <c r="C115" i="35"/>
  <c r="C100" i="35"/>
  <c r="C68" i="35"/>
  <c r="C67" i="35"/>
  <c r="Q52" i="35"/>
  <c r="C52" i="35"/>
  <c r="Q51" i="35"/>
  <c r="Q50" i="35"/>
  <c r="W43" i="35"/>
  <c r="R43" i="35"/>
  <c r="M43" i="35"/>
  <c r="K43" i="35"/>
  <c r="C43" i="35"/>
  <c r="R39" i="35"/>
  <c r="R37" i="35"/>
  <c r="W34" i="35"/>
  <c r="W39" i="35" s="1"/>
  <c r="R34" i="35"/>
  <c r="M34" i="35"/>
  <c r="M39" i="35" s="1"/>
  <c r="K34" i="35"/>
  <c r="K39" i="35" s="1"/>
  <c r="W33" i="35"/>
  <c r="W30" i="35" s="1"/>
  <c r="R33" i="35"/>
  <c r="R30" i="35" s="1"/>
  <c r="V49" i="35" s="1"/>
  <c r="M33" i="35"/>
  <c r="M37" i="35" s="1"/>
  <c r="K33" i="35"/>
  <c r="K37" i="35" s="1"/>
  <c r="W32" i="35"/>
  <c r="W36" i="35" s="1"/>
  <c r="R32" i="35"/>
  <c r="R36" i="35" s="1"/>
  <c r="M32" i="35"/>
  <c r="M36" i="35" s="1"/>
  <c r="K32" i="35"/>
  <c r="K36" i="35" s="1"/>
  <c r="W31" i="35"/>
  <c r="R31" i="35"/>
  <c r="M31" i="35"/>
  <c r="K31" i="35"/>
  <c r="K30" i="35"/>
  <c r="C333" i="35" s="1"/>
  <c r="C16" i="35"/>
  <c r="C15" i="35"/>
  <c r="H1" i="35"/>
  <c r="G1" i="35"/>
  <c r="F1" i="35"/>
  <c r="C334" i="34"/>
  <c r="C323" i="34"/>
  <c r="C321" i="34"/>
  <c r="C320" i="34"/>
  <c r="C275" i="34"/>
  <c r="C273" i="34"/>
  <c r="C272" i="34"/>
  <c r="C271" i="34"/>
  <c r="C238" i="34"/>
  <c r="C237" i="34"/>
  <c r="C227" i="34"/>
  <c r="C225" i="34"/>
  <c r="C192" i="34"/>
  <c r="C191" i="34"/>
  <c r="C190" i="34"/>
  <c r="C189" i="34"/>
  <c r="I184" i="34"/>
  <c r="K30" i="34" s="1"/>
  <c r="C158" i="34"/>
  <c r="C148" i="34"/>
  <c r="C146" i="34"/>
  <c r="C145" i="34"/>
  <c r="C144" i="34"/>
  <c r="C116" i="34"/>
  <c r="C112" i="34"/>
  <c r="C111" i="34"/>
  <c r="C110" i="34"/>
  <c r="C100" i="34"/>
  <c r="C99" i="34"/>
  <c r="C81" i="34"/>
  <c r="C78" i="34"/>
  <c r="C68" i="34"/>
  <c r="C67" i="34"/>
  <c r="C66" i="34"/>
  <c r="C65" i="34"/>
  <c r="C47" i="34"/>
  <c r="K43" i="34"/>
  <c r="K38" i="34"/>
  <c r="C38" i="34"/>
  <c r="K37" i="34"/>
  <c r="C37" i="34"/>
  <c r="K36" i="34"/>
  <c r="K34" i="34"/>
  <c r="K39" i="34" s="1"/>
  <c r="K33" i="34"/>
  <c r="K32" i="34"/>
  <c r="K31" i="34"/>
  <c r="C28" i="34"/>
  <c r="C25" i="34"/>
  <c r="C24" i="34"/>
  <c r="C17" i="34"/>
  <c r="C14" i="34"/>
  <c r="C13" i="34"/>
  <c r="H1" i="34"/>
  <c r="G1" i="34"/>
  <c r="F1" i="34"/>
  <c r="E1" i="34"/>
  <c r="C496" i="33"/>
  <c r="C495" i="33"/>
  <c r="C494" i="33"/>
  <c r="C493" i="33"/>
  <c r="C471" i="33"/>
  <c r="C470" i="33"/>
  <c r="C469" i="33"/>
  <c r="C468" i="33"/>
  <c r="C451" i="33"/>
  <c r="C450" i="33"/>
  <c r="C449" i="33"/>
  <c r="C448" i="33"/>
  <c r="C431" i="33"/>
  <c r="C430" i="33"/>
  <c r="C429" i="33"/>
  <c r="C428" i="33"/>
  <c r="C427" i="33"/>
  <c r="C412" i="33"/>
  <c r="C411" i="33"/>
  <c r="C407" i="33"/>
  <c r="C406" i="33"/>
  <c r="C405" i="33"/>
  <c r="C396" i="33"/>
  <c r="C390" i="33"/>
  <c r="C389" i="33"/>
  <c r="C388" i="33"/>
  <c r="C387" i="33"/>
  <c r="C386" i="33"/>
  <c r="C374" i="33"/>
  <c r="C371" i="33"/>
  <c r="C370" i="33"/>
  <c r="C369" i="33"/>
  <c r="C368" i="33"/>
  <c r="C367" i="33"/>
  <c r="C355" i="33"/>
  <c r="C352" i="33"/>
  <c r="C351" i="33"/>
  <c r="C350" i="33"/>
  <c r="C349" i="33"/>
  <c r="C348" i="33"/>
  <c r="C336" i="33"/>
  <c r="C333" i="33"/>
  <c r="C332" i="33"/>
  <c r="C331" i="33"/>
  <c r="C330" i="33"/>
  <c r="C327" i="33"/>
  <c r="C318" i="33"/>
  <c r="C316" i="33"/>
  <c r="C315" i="33"/>
  <c r="C314" i="33"/>
  <c r="C313" i="33"/>
  <c r="C312" i="33"/>
  <c r="C311" i="33"/>
  <c r="C302" i="33"/>
  <c r="C300" i="33"/>
  <c r="C299" i="33"/>
  <c r="C298" i="33"/>
  <c r="C297" i="33"/>
  <c r="C296" i="33"/>
  <c r="C295" i="33"/>
  <c r="C286" i="33"/>
  <c r="C284" i="33"/>
  <c r="C283" i="33"/>
  <c r="C282" i="33"/>
  <c r="C281" i="33"/>
  <c r="C280" i="33"/>
  <c r="C279" i="33"/>
  <c r="C270" i="33"/>
  <c r="C268" i="33"/>
  <c r="C267" i="33"/>
  <c r="C266" i="33"/>
  <c r="C265" i="33"/>
  <c r="C264" i="33"/>
  <c r="C263" i="33"/>
  <c r="C254" i="33"/>
  <c r="C252" i="33"/>
  <c r="C251" i="33"/>
  <c r="C250" i="33"/>
  <c r="C249" i="33"/>
  <c r="C248" i="33"/>
  <c r="C247" i="33"/>
  <c r="C240" i="33"/>
  <c r="C238" i="33"/>
  <c r="C236" i="33"/>
  <c r="C235" i="33"/>
  <c r="C234" i="33"/>
  <c r="C233" i="33"/>
  <c r="C232" i="33"/>
  <c r="C231" i="33"/>
  <c r="C224" i="33"/>
  <c r="C222" i="33"/>
  <c r="C220" i="33"/>
  <c r="C219" i="33"/>
  <c r="C218" i="33"/>
  <c r="C217" i="33"/>
  <c r="C216" i="33"/>
  <c r="C215" i="33"/>
  <c r="C208" i="33"/>
  <c r="C206" i="33"/>
  <c r="C204" i="33"/>
  <c r="C203" i="33"/>
  <c r="C202" i="33"/>
  <c r="C201" i="33"/>
  <c r="C200" i="33"/>
  <c r="C199" i="33"/>
  <c r="C192" i="33"/>
  <c r="C190" i="33"/>
  <c r="C188" i="33"/>
  <c r="C187" i="33"/>
  <c r="C186" i="33"/>
  <c r="C185" i="33"/>
  <c r="I184" i="33"/>
  <c r="C184" i="33"/>
  <c r="C177" i="33"/>
  <c r="C175" i="33"/>
  <c r="C173" i="33"/>
  <c r="C172" i="33"/>
  <c r="C171" i="33"/>
  <c r="C170" i="33"/>
  <c r="C169" i="33"/>
  <c r="C168" i="33"/>
  <c r="C161" i="33"/>
  <c r="C159" i="33"/>
  <c r="C158" i="33"/>
  <c r="C157" i="33"/>
  <c r="C156" i="33"/>
  <c r="C155" i="33"/>
  <c r="C154" i="33"/>
  <c r="C153" i="33"/>
  <c r="C152" i="33"/>
  <c r="C148" i="33"/>
  <c r="C145" i="33"/>
  <c r="C143" i="33"/>
  <c r="C142" i="33"/>
  <c r="C141" i="33"/>
  <c r="C140" i="33"/>
  <c r="C139" i="33"/>
  <c r="C138" i="33"/>
  <c r="C137" i="33"/>
  <c r="C136" i="33"/>
  <c r="C132" i="33"/>
  <c r="C129" i="33"/>
  <c r="C127" i="33"/>
  <c r="C126" i="33"/>
  <c r="C125" i="33"/>
  <c r="C124" i="33"/>
  <c r="C123" i="33"/>
  <c r="C122" i="33"/>
  <c r="C121" i="33"/>
  <c r="C120" i="33"/>
  <c r="C116" i="33"/>
  <c r="C115" i="33"/>
  <c r="C113" i="33"/>
  <c r="C111" i="33"/>
  <c r="C110" i="33"/>
  <c r="C109" i="33"/>
  <c r="C108" i="33"/>
  <c r="C107" i="33"/>
  <c r="C106" i="33"/>
  <c r="C105" i="33"/>
  <c r="C104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2" i="33"/>
  <c r="C51" i="33"/>
  <c r="C50" i="33"/>
  <c r="C49" i="33"/>
  <c r="C48" i="33"/>
  <c r="C47" i="33"/>
  <c r="C46" i="33"/>
  <c r="C45" i="33"/>
  <c r="C44" i="33"/>
  <c r="K43" i="33"/>
  <c r="C43" i="33"/>
  <c r="C42" i="33"/>
  <c r="C41" i="33"/>
  <c r="C38" i="33"/>
  <c r="C37" i="33"/>
  <c r="C36" i="33"/>
  <c r="C35" i="33"/>
  <c r="K34" i="33"/>
  <c r="K39" i="33" s="1"/>
  <c r="C34" i="33"/>
  <c r="K33" i="33"/>
  <c r="K37" i="33" s="1"/>
  <c r="C33" i="33"/>
  <c r="K32" i="33"/>
  <c r="K36" i="33" s="1"/>
  <c r="C32" i="33"/>
  <c r="K31" i="33"/>
  <c r="K30" i="33"/>
  <c r="C483" i="33" s="1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H1" i="33"/>
  <c r="G1" i="33"/>
  <c r="E1" i="33"/>
  <c r="C394" i="32"/>
  <c r="C393" i="32"/>
  <c r="C392" i="32"/>
  <c r="C378" i="32"/>
  <c r="C377" i="32"/>
  <c r="C376" i="32"/>
  <c r="C362" i="32"/>
  <c r="C361" i="32"/>
  <c r="C360" i="32"/>
  <c r="C346" i="32"/>
  <c r="C345" i="32"/>
  <c r="C344" i="32"/>
  <c r="C331" i="32"/>
  <c r="C330" i="32"/>
  <c r="C329" i="32"/>
  <c r="C328" i="32"/>
  <c r="C315" i="32"/>
  <c r="C314" i="32"/>
  <c r="C313" i="32"/>
  <c r="C312" i="32"/>
  <c r="C299" i="32"/>
  <c r="C298" i="32"/>
  <c r="C297" i="32"/>
  <c r="C296" i="32"/>
  <c r="C283" i="32"/>
  <c r="C282" i="32"/>
  <c r="C281" i="32"/>
  <c r="C280" i="32"/>
  <c r="C267" i="32"/>
  <c r="C266" i="32"/>
  <c r="C265" i="32"/>
  <c r="C264" i="32"/>
  <c r="C251" i="32"/>
  <c r="C250" i="32"/>
  <c r="C249" i="32"/>
  <c r="C248" i="32"/>
  <c r="C235" i="32"/>
  <c r="C234" i="32"/>
  <c r="C233" i="32"/>
  <c r="C232" i="32"/>
  <c r="C219" i="32"/>
  <c r="C218" i="32"/>
  <c r="C217" i="32"/>
  <c r="C216" i="32"/>
  <c r="C203" i="32"/>
  <c r="C202" i="32"/>
  <c r="C201" i="32"/>
  <c r="C200" i="32"/>
  <c r="C187" i="32"/>
  <c r="C186" i="32"/>
  <c r="C185" i="32"/>
  <c r="C184" i="32"/>
  <c r="C171" i="32"/>
  <c r="C170" i="32"/>
  <c r="C169" i="32"/>
  <c r="C168" i="32"/>
  <c r="C155" i="32"/>
  <c r="C154" i="32"/>
  <c r="C153" i="32"/>
  <c r="C152" i="32"/>
  <c r="C139" i="32"/>
  <c r="C138" i="32"/>
  <c r="C137" i="32"/>
  <c r="C136" i="32"/>
  <c r="C123" i="32"/>
  <c r="C122" i="32"/>
  <c r="C121" i="32"/>
  <c r="C120" i="32"/>
  <c r="C107" i="32"/>
  <c r="C106" i="32"/>
  <c r="C105" i="32"/>
  <c r="C104" i="32"/>
  <c r="C91" i="32"/>
  <c r="C90" i="32"/>
  <c r="C89" i="32"/>
  <c r="C88" i="32"/>
  <c r="C75" i="32"/>
  <c r="C74" i="32"/>
  <c r="C73" i="32"/>
  <c r="C72" i="32"/>
  <c r="C59" i="32"/>
  <c r="C58" i="32"/>
  <c r="C57" i="32"/>
  <c r="C56" i="32"/>
  <c r="K43" i="32"/>
  <c r="C43" i="32"/>
  <c r="C42" i="32"/>
  <c r="C41" i="32"/>
  <c r="K34" i="32"/>
  <c r="K39" i="32" s="1"/>
  <c r="K33" i="32"/>
  <c r="K37" i="32" s="1"/>
  <c r="C33" i="32"/>
  <c r="K32" i="32"/>
  <c r="K36" i="32" s="1"/>
  <c r="C32" i="32"/>
  <c r="K31" i="32"/>
  <c r="K30" i="32"/>
  <c r="C390" i="32" s="1"/>
  <c r="C23" i="32"/>
  <c r="C21" i="32"/>
  <c r="C20" i="32"/>
  <c r="C19" i="32"/>
  <c r="C18" i="32"/>
  <c r="C17" i="32"/>
  <c r="C15" i="32"/>
  <c r="C7" i="32"/>
  <c r="C5" i="32"/>
  <c r="C4" i="32"/>
  <c r="C3" i="32"/>
  <c r="H1" i="32"/>
  <c r="G1" i="32"/>
  <c r="D1" i="32"/>
  <c r="C366" i="31"/>
  <c r="C365" i="31"/>
  <c r="C317" i="31"/>
  <c r="C316" i="31"/>
  <c r="C268" i="31"/>
  <c r="C267" i="31"/>
  <c r="C219" i="31"/>
  <c r="C208" i="31"/>
  <c r="C172" i="31"/>
  <c r="C171" i="31"/>
  <c r="C140" i="31"/>
  <c r="C139" i="31"/>
  <c r="C110" i="31"/>
  <c r="C109" i="31"/>
  <c r="C87" i="31"/>
  <c r="C80" i="31"/>
  <c r="C58" i="31"/>
  <c r="C57" i="31"/>
  <c r="C56" i="31"/>
  <c r="K43" i="31"/>
  <c r="K36" i="31"/>
  <c r="K34" i="31"/>
  <c r="C34" i="31"/>
  <c r="K33" i="31"/>
  <c r="K37" i="31" s="1"/>
  <c r="K32" i="31"/>
  <c r="K31" i="31"/>
  <c r="K30" i="31"/>
  <c r="C396" i="31" s="1"/>
  <c r="C22" i="31"/>
  <c r="C21" i="31"/>
  <c r="C20" i="31"/>
  <c r="C14" i="31"/>
  <c r="C6" i="31"/>
  <c r="C5" i="31"/>
  <c r="C4" i="31"/>
  <c r="H1" i="31"/>
  <c r="F1" i="31"/>
  <c r="E1" i="31"/>
  <c r="D1" i="31"/>
  <c r="I205" i="30"/>
  <c r="K30" i="30" s="1"/>
  <c r="K43" i="30"/>
  <c r="K34" i="30"/>
  <c r="K39" i="30" s="1"/>
  <c r="K33" i="30"/>
  <c r="K37" i="30" s="1"/>
  <c r="K32" i="30"/>
  <c r="K31" i="30"/>
  <c r="K36" i="30" s="1"/>
  <c r="H1" i="30"/>
  <c r="G1" i="30"/>
  <c r="C403" i="29"/>
  <c r="C402" i="29"/>
  <c r="C401" i="29"/>
  <c r="C395" i="29"/>
  <c r="C394" i="29"/>
  <c r="C387" i="29"/>
  <c r="C386" i="29"/>
  <c r="C385" i="29"/>
  <c r="C379" i="29"/>
  <c r="C378" i="29"/>
  <c r="C371" i="29"/>
  <c r="C370" i="29"/>
  <c r="C369" i="29"/>
  <c r="C363" i="29"/>
  <c r="C362" i="29"/>
  <c r="C355" i="29"/>
  <c r="C354" i="29"/>
  <c r="C353" i="29"/>
  <c r="C347" i="29"/>
  <c r="C346" i="29"/>
  <c r="C339" i="29"/>
  <c r="C338" i="29"/>
  <c r="C337" i="29"/>
  <c r="C331" i="29"/>
  <c r="C330" i="29"/>
  <c r="C323" i="29"/>
  <c r="C322" i="29"/>
  <c r="C321" i="29"/>
  <c r="C315" i="29"/>
  <c r="C314" i="29"/>
  <c r="C307" i="29"/>
  <c r="C306" i="29"/>
  <c r="C305" i="29"/>
  <c r="C299" i="29"/>
  <c r="C298" i="29"/>
  <c r="C291" i="29"/>
  <c r="C290" i="29"/>
  <c r="C289" i="29"/>
  <c r="C283" i="29"/>
  <c r="C282" i="29"/>
  <c r="C275" i="29"/>
  <c r="C274" i="29"/>
  <c r="C273" i="29"/>
  <c r="C267" i="29"/>
  <c r="C266" i="29"/>
  <c r="C259" i="29"/>
  <c r="C258" i="29"/>
  <c r="C257" i="29"/>
  <c r="C251" i="29"/>
  <c r="C250" i="29"/>
  <c r="C243" i="29"/>
  <c r="C242" i="29"/>
  <c r="C241" i="29"/>
  <c r="C235" i="29"/>
  <c r="C234" i="29"/>
  <c r="C227" i="29"/>
  <c r="C226" i="29"/>
  <c r="C225" i="29"/>
  <c r="C219" i="29"/>
  <c r="C218" i="29"/>
  <c r="C211" i="29"/>
  <c r="C210" i="29"/>
  <c r="C209" i="29"/>
  <c r="C203" i="29"/>
  <c r="C202" i="29"/>
  <c r="C195" i="29"/>
  <c r="C194" i="29"/>
  <c r="C193" i="29"/>
  <c r="C187" i="29"/>
  <c r="C186" i="29"/>
  <c r="C179" i="29"/>
  <c r="C178" i="29"/>
  <c r="C177" i="29"/>
  <c r="C171" i="29"/>
  <c r="C170" i="29"/>
  <c r="C163" i="29"/>
  <c r="C162" i="29"/>
  <c r="C161" i="29"/>
  <c r="C155" i="29"/>
  <c r="C154" i="29"/>
  <c r="C147" i="29"/>
  <c r="C146" i="29"/>
  <c r="C145" i="29"/>
  <c r="C139" i="29"/>
  <c r="C138" i="29"/>
  <c r="C131" i="29"/>
  <c r="C130" i="29"/>
  <c r="C129" i="29"/>
  <c r="C123" i="29"/>
  <c r="C122" i="29"/>
  <c r="C115" i="29"/>
  <c r="C114" i="29"/>
  <c r="C113" i="29"/>
  <c r="C107" i="29"/>
  <c r="C106" i="29"/>
  <c r="C105" i="29"/>
  <c r="C99" i="29"/>
  <c r="C98" i="29"/>
  <c r="C97" i="29"/>
  <c r="C91" i="29"/>
  <c r="C90" i="29"/>
  <c r="C89" i="29"/>
  <c r="C83" i="29"/>
  <c r="C82" i="29"/>
  <c r="C81" i="29"/>
  <c r="C75" i="29"/>
  <c r="C74" i="29"/>
  <c r="C73" i="29"/>
  <c r="C67" i="29"/>
  <c r="C66" i="29"/>
  <c r="C65" i="29"/>
  <c r="C59" i="29"/>
  <c r="C58" i="29"/>
  <c r="C57" i="29"/>
  <c r="C51" i="29"/>
  <c r="C50" i="29"/>
  <c r="C49" i="29"/>
  <c r="K43" i="29"/>
  <c r="C43" i="29"/>
  <c r="C42" i="29"/>
  <c r="C38" i="29"/>
  <c r="K37" i="29"/>
  <c r="C37" i="29"/>
  <c r="K34" i="29"/>
  <c r="K39" i="29" s="1"/>
  <c r="K33" i="29"/>
  <c r="C33" i="29"/>
  <c r="K32" i="29"/>
  <c r="K36" i="29" s="1"/>
  <c r="C32" i="29"/>
  <c r="K31" i="29"/>
  <c r="K30" i="29"/>
  <c r="C400" i="29" s="1"/>
  <c r="C29" i="29"/>
  <c r="C28" i="29"/>
  <c r="C27" i="29"/>
  <c r="C23" i="29"/>
  <c r="C21" i="29"/>
  <c r="C20" i="29"/>
  <c r="C19" i="29"/>
  <c r="C18" i="29"/>
  <c r="C17" i="29"/>
  <c r="C15" i="29"/>
  <c r="C13" i="29"/>
  <c r="C12" i="29"/>
  <c r="C11" i="29"/>
  <c r="C7" i="29"/>
  <c r="C5" i="29"/>
  <c r="C4" i="29"/>
  <c r="C3" i="29"/>
  <c r="H1" i="29"/>
  <c r="F1" i="29"/>
  <c r="G44" i="9"/>
  <c r="N19" i="7"/>
  <c r="M19" i="7"/>
  <c r="L19" i="7"/>
  <c r="K19" i="7"/>
  <c r="N20" i="7"/>
  <c r="M20" i="7"/>
  <c r="L20" i="7"/>
  <c r="K20" i="7"/>
  <c r="K21" i="7" s="1"/>
  <c r="K12" i="7"/>
  <c r="P12" i="7" s="1"/>
  <c r="K30" i="28"/>
  <c r="C496" i="28" s="1"/>
  <c r="C495" i="28"/>
  <c r="C494" i="28"/>
  <c r="C493" i="28"/>
  <c r="C492" i="28"/>
  <c r="C491" i="28"/>
  <c r="C490" i="28"/>
  <c r="C489" i="28"/>
  <c r="C488" i="28"/>
  <c r="C487" i="28"/>
  <c r="C486" i="28"/>
  <c r="C485" i="28"/>
  <c r="C484" i="28"/>
  <c r="C483" i="28"/>
  <c r="C482" i="28"/>
  <c r="C481" i="28"/>
  <c r="C480" i="28"/>
  <c r="C479" i="28"/>
  <c r="C478" i="28"/>
  <c r="C477" i="28"/>
  <c r="C476" i="28"/>
  <c r="C475" i="28"/>
  <c r="C474" i="28"/>
  <c r="C473" i="28"/>
  <c r="C472" i="28"/>
  <c r="C471" i="28"/>
  <c r="C470" i="28"/>
  <c r="C469" i="28"/>
  <c r="C468" i="28"/>
  <c r="C467" i="28"/>
  <c r="C466" i="28"/>
  <c r="C465" i="28"/>
  <c r="C464" i="28"/>
  <c r="C463" i="28"/>
  <c r="C462" i="28"/>
  <c r="C461" i="28"/>
  <c r="C460" i="28"/>
  <c r="C459" i="28"/>
  <c r="C458" i="28"/>
  <c r="C457" i="28"/>
  <c r="C456" i="28"/>
  <c r="C455" i="28"/>
  <c r="C454" i="28"/>
  <c r="C453" i="28"/>
  <c r="C452" i="28"/>
  <c r="C451" i="28"/>
  <c r="C450" i="28"/>
  <c r="C449" i="28"/>
  <c r="C448" i="28"/>
  <c r="C447" i="28"/>
  <c r="C446" i="28"/>
  <c r="C445" i="28"/>
  <c r="C444" i="28"/>
  <c r="C443" i="28"/>
  <c r="C442" i="28"/>
  <c r="C441" i="28"/>
  <c r="C440" i="28"/>
  <c r="C439" i="28"/>
  <c r="C438" i="28"/>
  <c r="C437" i="28"/>
  <c r="C436" i="28"/>
  <c r="C435" i="28"/>
  <c r="C434" i="28"/>
  <c r="C433" i="28"/>
  <c r="C432" i="28"/>
  <c r="C431" i="28"/>
  <c r="C430" i="28"/>
  <c r="C429" i="28"/>
  <c r="C428" i="28"/>
  <c r="C427" i="28"/>
  <c r="C426" i="28"/>
  <c r="C425" i="28"/>
  <c r="C424" i="28"/>
  <c r="C423" i="28"/>
  <c r="C422" i="28"/>
  <c r="C421" i="28"/>
  <c r="C420" i="28"/>
  <c r="C419" i="28"/>
  <c r="C418" i="28"/>
  <c r="C417" i="28"/>
  <c r="C416" i="28"/>
  <c r="C415" i="28"/>
  <c r="C414" i="28"/>
  <c r="C413" i="28"/>
  <c r="C412" i="28"/>
  <c r="C411" i="28"/>
  <c r="C410" i="28"/>
  <c r="C409" i="28"/>
  <c r="C408" i="28"/>
  <c r="C407" i="28"/>
  <c r="C406" i="28"/>
  <c r="C405" i="28"/>
  <c r="C404" i="28"/>
  <c r="C403" i="28"/>
  <c r="C402" i="28"/>
  <c r="C401" i="28"/>
  <c r="C400" i="28"/>
  <c r="C399" i="28"/>
  <c r="C398" i="28"/>
  <c r="C397" i="28"/>
  <c r="C396" i="28"/>
  <c r="C395" i="28"/>
  <c r="C394" i="28"/>
  <c r="C393" i="28"/>
  <c r="C392" i="28"/>
  <c r="C391" i="28"/>
  <c r="C390" i="28"/>
  <c r="C389" i="28"/>
  <c r="C388" i="28"/>
  <c r="C387" i="28"/>
  <c r="C386" i="28"/>
  <c r="C385" i="28"/>
  <c r="C384" i="28"/>
  <c r="C383" i="28"/>
  <c r="C382" i="28"/>
  <c r="C381" i="28"/>
  <c r="C380" i="28"/>
  <c r="C379" i="28"/>
  <c r="C378" i="28"/>
  <c r="C377" i="28"/>
  <c r="C376" i="28"/>
  <c r="C375" i="28"/>
  <c r="C374" i="28"/>
  <c r="C373" i="28"/>
  <c r="C372" i="28"/>
  <c r="C371" i="28"/>
  <c r="C370" i="28"/>
  <c r="C369" i="28"/>
  <c r="C368" i="28"/>
  <c r="C367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54" i="28"/>
  <c r="C353" i="28"/>
  <c r="C352" i="28"/>
  <c r="C351" i="28"/>
  <c r="C350" i="28"/>
  <c r="C349" i="28"/>
  <c r="C348" i="28"/>
  <c r="I184" i="28"/>
  <c r="K43" i="28"/>
  <c r="N12" i="7" s="1"/>
  <c r="K34" i="28"/>
  <c r="K33" i="28"/>
  <c r="K32" i="28"/>
  <c r="K31" i="28"/>
  <c r="H1" i="28"/>
  <c r="G1" i="28"/>
  <c r="F1" i="28"/>
  <c r="E1" i="28"/>
  <c r="D1" i="28"/>
  <c r="N15" i="7"/>
  <c r="K15" i="7"/>
  <c r="K16" i="7" s="1"/>
  <c r="K30" i="26"/>
  <c r="C405" i="26" s="1"/>
  <c r="I228" i="26"/>
  <c r="C430" i="26"/>
  <c r="C429" i="26"/>
  <c r="C425" i="26"/>
  <c r="C424" i="26"/>
  <c r="C423" i="26"/>
  <c r="C422" i="26"/>
  <c r="C421" i="26"/>
  <c r="C420" i="26"/>
  <c r="C419" i="26"/>
  <c r="C414" i="26"/>
  <c r="C413" i="26"/>
  <c r="C409" i="26"/>
  <c r="C408" i="26"/>
  <c r="C407" i="26"/>
  <c r="C406" i="26"/>
  <c r="C404" i="26"/>
  <c r="C403" i="26"/>
  <c r="C398" i="26"/>
  <c r="C397" i="26"/>
  <c r="C393" i="26"/>
  <c r="C392" i="26"/>
  <c r="C391" i="26"/>
  <c r="C390" i="26"/>
  <c r="C389" i="26"/>
  <c r="C388" i="26"/>
  <c r="C387" i="26"/>
  <c r="C382" i="26"/>
  <c r="C381" i="26"/>
  <c r="C377" i="26"/>
  <c r="C376" i="26"/>
  <c r="C375" i="26"/>
  <c r="C374" i="26"/>
  <c r="C373" i="26"/>
  <c r="C372" i="26"/>
  <c r="C371" i="26"/>
  <c r="C366" i="26"/>
  <c r="C365" i="26"/>
  <c r="C361" i="26"/>
  <c r="C360" i="26"/>
  <c r="C359" i="26"/>
  <c r="C358" i="26"/>
  <c r="C357" i="26"/>
  <c r="C356" i="26"/>
  <c r="C355" i="26"/>
  <c r="C350" i="26"/>
  <c r="C349" i="26"/>
  <c r="C345" i="26"/>
  <c r="C344" i="26"/>
  <c r="C343" i="26"/>
  <c r="C342" i="26"/>
  <c r="C341" i="26"/>
  <c r="C340" i="26"/>
  <c r="C339" i="26"/>
  <c r="C334" i="26"/>
  <c r="C333" i="26"/>
  <c r="C329" i="26"/>
  <c r="C328" i="26"/>
  <c r="C327" i="26"/>
  <c r="C326" i="26"/>
  <c r="C325" i="26"/>
  <c r="C324" i="26"/>
  <c r="C323" i="26"/>
  <c r="C318" i="26"/>
  <c r="C317" i="26"/>
  <c r="C313" i="26"/>
  <c r="C312" i="26"/>
  <c r="C311" i="26"/>
  <c r="C310" i="26"/>
  <c r="C309" i="26"/>
  <c r="C308" i="26"/>
  <c r="C307" i="26"/>
  <c r="C302" i="26"/>
  <c r="C301" i="26"/>
  <c r="C297" i="26"/>
  <c r="C296" i="26"/>
  <c r="C295" i="26"/>
  <c r="C294" i="26"/>
  <c r="C293" i="26"/>
  <c r="C292" i="26"/>
  <c r="C291" i="26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418" i="26"/>
  <c r="K43" i="26"/>
  <c r="K34" i="26"/>
  <c r="K33" i="26"/>
  <c r="K32" i="26"/>
  <c r="K31" i="26"/>
  <c r="H1" i="26"/>
  <c r="G1" i="26"/>
  <c r="F1" i="26"/>
  <c r="E1" i="26"/>
  <c r="D1" i="26"/>
  <c r="I172" i="25"/>
  <c r="K43" i="25"/>
  <c r="K34" i="25"/>
  <c r="K33" i="25"/>
  <c r="K32" i="25"/>
  <c r="K31" i="25"/>
  <c r="K30" i="25"/>
  <c r="C290" i="25" s="1"/>
  <c r="C30" i="25"/>
  <c r="H1" i="25"/>
  <c r="G1" i="25"/>
  <c r="F1" i="25"/>
  <c r="E1" i="25"/>
  <c r="D1" i="25"/>
  <c r="K30" i="21"/>
  <c r="I172" i="21"/>
  <c r="K43" i="21"/>
  <c r="K34" i="21"/>
  <c r="K33" i="21"/>
  <c r="K32" i="21"/>
  <c r="K31" i="21"/>
  <c r="H1" i="21"/>
  <c r="G1" i="21"/>
  <c r="F1" i="21"/>
  <c r="E1" i="21"/>
  <c r="D1" i="21"/>
  <c r="A44" i="9"/>
  <c r="V49" i="13"/>
  <c r="Q51" i="13"/>
  <c r="Q52" i="13" s="1"/>
  <c r="Q50" i="13"/>
  <c r="W43" i="13"/>
  <c r="W34" i="13"/>
  <c r="W33" i="13"/>
  <c r="W32" i="13"/>
  <c r="W37" i="13" s="1"/>
  <c r="W31" i="13"/>
  <c r="R43" i="13"/>
  <c r="R34" i="13"/>
  <c r="R33" i="13"/>
  <c r="R32" i="13"/>
  <c r="R31" i="13"/>
  <c r="M30" i="13"/>
  <c r="M36" i="13"/>
  <c r="M34" i="13"/>
  <c r="M39" i="13" s="1"/>
  <c r="M33" i="13"/>
  <c r="M38" i="13" s="1"/>
  <c r="M32" i="13"/>
  <c r="M31" i="13"/>
  <c r="M43" i="13"/>
  <c r="D232" i="5"/>
  <c r="D231" i="5"/>
  <c r="D230" i="5"/>
  <c r="D229" i="5"/>
  <c r="A228" i="5"/>
  <c r="C228" i="5" s="1"/>
  <c r="D228" i="5" s="1"/>
  <c r="CI20" i="20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F14" i="19"/>
  <c r="S13" i="19"/>
  <c r="R13" i="19"/>
  <c r="Q13" i="19"/>
  <c r="L13" i="19"/>
  <c r="K13" i="19"/>
  <c r="J13" i="19"/>
  <c r="I13" i="19"/>
  <c r="H13" i="19"/>
  <c r="G13" i="19"/>
  <c r="T10" i="19"/>
  <c r="L10" i="19"/>
  <c r="K10" i="19"/>
  <c r="J10" i="19"/>
  <c r="F10" i="19"/>
  <c r="E10" i="19"/>
  <c r="D10" i="19"/>
  <c r="L8" i="19"/>
  <c r="L14" i="19" s="1"/>
  <c r="F8" i="19"/>
  <c r="F11" i="19" s="1"/>
  <c r="T7" i="19"/>
  <c r="T13" i="19" s="1"/>
  <c r="S7" i="19"/>
  <c r="S10" i="19" s="1"/>
  <c r="R7" i="19"/>
  <c r="R10" i="19" s="1"/>
  <c r="Q7" i="19"/>
  <c r="Q8" i="19" s="1"/>
  <c r="P7" i="19"/>
  <c r="P13" i="19" s="1"/>
  <c r="O7" i="19"/>
  <c r="O8" i="19" s="1"/>
  <c r="N7" i="19"/>
  <c r="N8" i="19" s="1"/>
  <c r="M7" i="19"/>
  <c r="M13" i="19" s="1"/>
  <c r="L7" i="19"/>
  <c r="K7" i="19"/>
  <c r="K8" i="19" s="1"/>
  <c r="J7" i="19"/>
  <c r="J8" i="19" s="1"/>
  <c r="I7" i="19"/>
  <c r="I10" i="19" s="1"/>
  <c r="H7" i="19"/>
  <c r="H8" i="19" s="1"/>
  <c r="G7" i="19"/>
  <c r="G8" i="19" s="1"/>
  <c r="F7" i="19"/>
  <c r="F13" i="19" s="1"/>
  <c r="E7" i="19"/>
  <c r="E13" i="19" s="1"/>
  <c r="D7" i="19"/>
  <c r="D13" i="19" s="1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13" i="19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7" i="19"/>
  <c r="C8" i="19" s="1"/>
  <c r="C14" i="19" s="1"/>
  <c r="C6" i="19"/>
  <c r="H1" i="11"/>
  <c r="K30" i="13"/>
  <c r="I175" i="13"/>
  <c r="K30" i="14"/>
  <c r="I184" i="14"/>
  <c r="K30" i="15"/>
  <c r="C397" i="15" s="1"/>
  <c r="K30" i="12"/>
  <c r="I205" i="12"/>
  <c r="K30" i="11"/>
  <c r="C405" i="11" s="1"/>
  <c r="M11" i="7"/>
  <c r="L11" i="7"/>
  <c r="K11" i="7"/>
  <c r="P11" i="7" s="1"/>
  <c r="N10" i="7"/>
  <c r="K43" i="16"/>
  <c r="N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N13" i="7" s="1"/>
  <c r="K34" i="14"/>
  <c r="K33" i="14"/>
  <c r="K32" i="14"/>
  <c r="K31" i="14"/>
  <c r="H1" i="14"/>
  <c r="G1" i="14"/>
  <c r="F1" i="14"/>
  <c r="E1" i="14"/>
  <c r="D1" i="14"/>
  <c r="K43" i="13"/>
  <c r="N14" i="7" s="1"/>
  <c r="K34" i="13"/>
  <c r="K33" i="13"/>
  <c r="K32" i="13"/>
  <c r="K31" i="13"/>
  <c r="C332" i="13"/>
  <c r="H1" i="13"/>
  <c r="G1" i="13"/>
  <c r="F1" i="13"/>
  <c r="E1" i="13"/>
  <c r="D1" i="13"/>
  <c r="K43" i="12"/>
  <c r="N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N8" i="7" s="1"/>
  <c r="K34" i="11"/>
  <c r="K33" i="11"/>
  <c r="K32" i="11"/>
  <c r="K31" i="11"/>
  <c r="D222" i="5"/>
  <c r="D221" i="5"/>
  <c r="D223" i="5"/>
  <c r="D220" i="5"/>
  <c r="D219" i="5"/>
  <c r="I5" i="9"/>
  <c r="I6" i="9" s="1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H29" i="41" l="1"/>
  <c r="I29" i="41" s="1"/>
  <c r="H16" i="41"/>
  <c r="I16" i="41" s="1"/>
  <c r="H23" i="41"/>
  <c r="I23" i="41" s="1"/>
  <c r="H30" i="41"/>
  <c r="I30" i="41" s="1"/>
  <c r="H20" i="41"/>
  <c r="I20" i="41" s="1"/>
  <c r="H31" i="41"/>
  <c r="I31" i="41" s="1"/>
  <c r="H21" i="41"/>
  <c r="I21" i="41" s="1"/>
  <c r="H32" i="41"/>
  <c r="I32" i="41" s="1"/>
  <c r="H24" i="41"/>
  <c r="I24" i="41" s="1"/>
  <c r="H22" i="41"/>
  <c r="I22" i="41" s="1"/>
  <c r="H25" i="41"/>
  <c r="I25" i="41" s="1"/>
  <c r="H26" i="41"/>
  <c r="I26" i="41" s="1"/>
  <c r="H28" i="41"/>
  <c r="I28" i="41" s="1"/>
  <c r="H27" i="41"/>
  <c r="I27" i="41" s="1"/>
  <c r="H19" i="41"/>
  <c r="I19" i="41" s="1"/>
  <c r="H14" i="41"/>
  <c r="I14" i="41" s="1"/>
  <c r="H15" i="41"/>
  <c r="I15" i="41" s="1"/>
  <c r="C15" i="41"/>
  <c r="D15" i="41"/>
  <c r="H13" i="41"/>
  <c r="I13" i="41" s="1"/>
  <c r="L17" i="40"/>
  <c r="L14" i="40"/>
  <c r="L15" i="40"/>
  <c r="L16" i="40"/>
  <c r="L12" i="40"/>
  <c r="L13" i="40"/>
  <c r="L11" i="40"/>
  <c r="L35" i="40"/>
  <c r="L34" i="40"/>
  <c r="L32" i="40"/>
  <c r="L33" i="40"/>
  <c r="L30" i="40"/>
  <c r="L31" i="40"/>
  <c r="L37" i="40"/>
  <c r="L27" i="40"/>
  <c r="L28" i="40"/>
  <c r="L36" i="40"/>
  <c r="L26" i="40"/>
  <c r="L24" i="40"/>
  <c r="L19" i="40"/>
  <c r="L18" i="40"/>
  <c r="L22" i="40"/>
  <c r="L25" i="40"/>
  <c r="L20" i="40"/>
  <c r="L4" i="40"/>
  <c r="L23" i="40"/>
  <c r="L3" i="40"/>
  <c r="L5" i="40"/>
  <c r="L21" i="40"/>
  <c r="L6" i="40"/>
  <c r="L9" i="40"/>
  <c r="L10" i="40"/>
  <c r="L7" i="40"/>
  <c r="L8" i="40"/>
  <c r="G228" i="5"/>
  <c r="Q19" i="7" s="1"/>
  <c r="Q16" i="7"/>
  <c r="K17" i="7"/>
  <c r="Q15" i="7"/>
  <c r="Q21" i="7"/>
  <c r="K22" i="7"/>
  <c r="Q20" i="7"/>
  <c r="O19" i="7"/>
  <c r="O20" i="7"/>
  <c r="O11" i="7"/>
  <c r="D1" i="33"/>
  <c r="C396" i="30"/>
  <c r="C380" i="30"/>
  <c r="C364" i="30"/>
  <c r="C348" i="30"/>
  <c r="C332" i="30"/>
  <c r="C316" i="30"/>
  <c r="C300" i="30"/>
  <c r="C284" i="30"/>
  <c r="C268" i="30"/>
  <c r="C252" i="30"/>
  <c r="C236" i="30"/>
  <c r="C220" i="30"/>
  <c r="C205" i="30"/>
  <c r="C189" i="30"/>
  <c r="C173" i="30"/>
  <c r="C157" i="30"/>
  <c r="C141" i="30"/>
  <c r="C125" i="30"/>
  <c r="C109" i="30"/>
  <c r="C93" i="30"/>
  <c r="C77" i="30"/>
  <c r="C61" i="30"/>
  <c r="C45" i="30"/>
  <c r="C23" i="30"/>
  <c r="C7" i="30"/>
  <c r="C270" i="30"/>
  <c r="C349" i="30"/>
  <c r="C395" i="30"/>
  <c r="C379" i="30"/>
  <c r="C363" i="30"/>
  <c r="C347" i="30"/>
  <c r="C331" i="30"/>
  <c r="C315" i="30"/>
  <c r="C299" i="30"/>
  <c r="C283" i="30"/>
  <c r="C267" i="30"/>
  <c r="C251" i="30"/>
  <c r="C235" i="30"/>
  <c r="C219" i="30"/>
  <c r="C204" i="30"/>
  <c r="C188" i="30"/>
  <c r="C172" i="30"/>
  <c r="C156" i="30"/>
  <c r="C140" i="30"/>
  <c r="C124" i="30"/>
  <c r="C108" i="30"/>
  <c r="C92" i="30"/>
  <c r="C76" i="30"/>
  <c r="C60" i="30"/>
  <c r="C44" i="30"/>
  <c r="C34" i="30"/>
  <c r="C22" i="30"/>
  <c r="C6" i="30"/>
  <c r="C366" i="30"/>
  <c r="C317" i="30"/>
  <c r="C394" i="30"/>
  <c r="C378" i="30"/>
  <c r="C362" i="30"/>
  <c r="C346" i="30"/>
  <c r="C330" i="30"/>
  <c r="C314" i="30"/>
  <c r="C298" i="30"/>
  <c r="C282" i="30"/>
  <c r="C266" i="30"/>
  <c r="C250" i="30"/>
  <c r="C234" i="30"/>
  <c r="C218" i="30"/>
  <c r="C203" i="30"/>
  <c r="C187" i="30"/>
  <c r="C171" i="30"/>
  <c r="C155" i="30"/>
  <c r="C139" i="30"/>
  <c r="C123" i="30"/>
  <c r="C107" i="30"/>
  <c r="C91" i="30"/>
  <c r="C75" i="30"/>
  <c r="C59" i="30"/>
  <c r="C21" i="30"/>
  <c r="C5" i="30"/>
  <c r="C398" i="30"/>
  <c r="C126" i="30"/>
  <c r="C393" i="30"/>
  <c r="C377" i="30"/>
  <c r="C361" i="30"/>
  <c r="C345" i="30"/>
  <c r="C329" i="30"/>
  <c r="C313" i="30"/>
  <c r="C297" i="30"/>
  <c r="C281" i="30"/>
  <c r="C265" i="30"/>
  <c r="C249" i="30"/>
  <c r="C233" i="30"/>
  <c r="C217" i="30"/>
  <c r="C202" i="30"/>
  <c r="C186" i="30"/>
  <c r="C170" i="30"/>
  <c r="C154" i="30"/>
  <c r="C138" i="30"/>
  <c r="C122" i="30"/>
  <c r="C106" i="30"/>
  <c r="C90" i="30"/>
  <c r="C74" i="30"/>
  <c r="C58" i="30"/>
  <c r="C43" i="30"/>
  <c r="C33" i="30"/>
  <c r="C20" i="30"/>
  <c r="C4" i="30"/>
  <c r="C79" i="30"/>
  <c r="C365" i="30"/>
  <c r="C237" i="30"/>
  <c r="C190" i="30"/>
  <c r="C158" i="30"/>
  <c r="C110" i="30"/>
  <c r="C62" i="30"/>
  <c r="C24" i="30"/>
  <c r="C392" i="30"/>
  <c r="C376" i="30"/>
  <c r="C360" i="30"/>
  <c r="C344" i="30"/>
  <c r="C328" i="30"/>
  <c r="C312" i="30"/>
  <c r="C296" i="30"/>
  <c r="C280" i="30"/>
  <c r="C264" i="30"/>
  <c r="C248" i="30"/>
  <c r="C232" i="30"/>
  <c r="C216" i="30"/>
  <c r="C201" i="30"/>
  <c r="C185" i="30"/>
  <c r="C169" i="30"/>
  <c r="C153" i="30"/>
  <c r="C137" i="30"/>
  <c r="C121" i="30"/>
  <c r="C105" i="30"/>
  <c r="C89" i="30"/>
  <c r="C73" i="30"/>
  <c r="C57" i="30"/>
  <c r="C42" i="30"/>
  <c r="C19" i="30"/>
  <c r="C3" i="30"/>
  <c r="C302" i="30"/>
  <c r="C269" i="30"/>
  <c r="C8" i="30"/>
  <c r="C391" i="30"/>
  <c r="C375" i="30"/>
  <c r="C359" i="30"/>
  <c r="C343" i="30"/>
  <c r="C327" i="30"/>
  <c r="C311" i="30"/>
  <c r="C295" i="30"/>
  <c r="C279" i="30"/>
  <c r="C263" i="30"/>
  <c r="C247" i="30"/>
  <c r="C231" i="30"/>
  <c r="C215" i="30"/>
  <c r="C200" i="30"/>
  <c r="C184" i="30"/>
  <c r="C168" i="30"/>
  <c r="C152" i="30"/>
  <c r="C136" i="30"/>
  <c r="C120" i="30"/>
  <c r="C104" i="30"/>
  <c r="C88" i="30"/>
  <c r="C72" i="30"/>
  <c r="C56" i="30"/>
  <c r="C41" i="30"/>
  <c r="C32" i="30"/>
  <c r="C18" i="30"/>
  <c r="C222" i="30"/>
  <c r="C333" i="30"/>
  <c r="C390" i="30"/>
  <c r="C374" i="30"/>
  <c r="C358" i="30"/>
  <c r="C342" i="30"/>
  <c r="C326" i="30"/>
  <c r="C310" i="30"/>
  <c r="C294" i="30"/>
  <c r="C278" i="30"/>
  <c r="C262" i="30"/>
  <c r="C246" i="30"/>
  <c r="C230" i="30"/>
  <c r="C214" i="30"/>
  <c r="C199" i="30"/>
  <c r="C183" i="30"/>
  <c r="C167" i="30"/>
  <c r="C151" i="30"/>
  <c r="C135" i="30"/>
  <c r="C119" i="30"/>
  <c r="C103" i="30"/>
  <c r="C87" i="30"/>
  <c r="C71" i="30"/>
  <c r="C55" i="30"/>
  <c r="C40" i="30"/>
  <c r="C17" i="30"/>
  <c r="C381" i="30"/>
  <c r="C94" i="30"/>
  <c r="C405" i="30"/>
  <c r="C389" i="30"/>
  <c r="C373" i="30"/>
  <c r="C357" i="30"/>
  <c r="C341" i="30"/>
  <c r="C325" i="30"/>
  <c r="C309" i="30"/>
  <c r="C293" i="30"/>
  <c r="C277" i="30"/>
  <c r="C261" i="30"/>
  <c r="C245" i="30"/>
  <c r="C229" i="30"/>
  <c r="C213" i="30"/>
  <c r="C198" i="30"/>
  <c r="C182" i="30"/>
  <c r="C166" i="30"/>
  <c r="C150" i="30"/>
  <c r="C134" i="30"/>
  <c r="C118" i="30"/>
  <c r="C102" i="30"/>
  <c r="C86" i="30"/>
  <c r="C70" i="30"/>
  <c r="C54" i="30"/>
  <c r="C31" i="30"/>
  <c r="C16" i="30"/>
  <c r="C254" i="30"/>
  <c r="C397" i="30"/>
  <c r="C285" i="30"/>
  <c r="C253" i="30"/>
  <c r="C221" i="30"/>
  <c r="C174" i="30"/>
  <c r="C142" i="30"/>
  <c r="C78" i="30"/>
  <c r="C35" i="30"/>
  <c r="C404" i="30"/>
  <c r="C388" i="30"/>
  <c r="C372" i="30"/>
  <c r="C356" i="30"/>
  <c r="C340" i="30"/>
  <c r="C324" i="30"/>
  <c r="C308" i="30"/>
  <c r="C292" i="30"/>
  <c r="C276" i="30"/>
  <c r="C260" i="30"/>
  <c r="C244" i="30"/>
  <c r="C228" i="30"/>
  <c r="C212" i="30"/>
  <c r="C197" i="30"/>
  <c r="C181" i="30"/>
  <c r="C165" i="30"/>
  <c r="C149" i="30"/>
  <c r="C133" i="30"/>
  <c r="C117" i="30"/>
  <c r="C101" i="30"/>
  <c r="C85" i="30"/>
  <c r="C69" i="30"/>
  <c r="C53" i="30"/>
  <c r="C39" i="30"/>
  <c r="C15" i="30"/>
  <c r="C334" i="30"/>
  <c r="C403" i="30"/>
  <c r="C387" i="30"/>
  <c r="C371" i="30"/>
  <c r="C355" i="30"/>
  <c r="C339" i="30"/>
  <c r="C323" i="30"/>
  <c r="C307" i="30"/>
  <c r="C291" i="30"/>
  <c r="C275" i="30"/>
  <c r="C259" i="30"/>
  <c r="C243" i="30"/>
  <c r="C227" i="30"/>
  <c r="C211" i="30"/>
  <c r="C196" i="30"/>
  <c r="C180" i="30"/>
  <c r="C164" i="30"/>
  <c r="C148" i="30"/>
  <c r="C132" i="30"/>
  <c r="C116" i="30"/>
  <c r="C100" i="30"/>
  <c r="C84" i="30"/>
  <c r="C68" i="30"/>
  <c r="C52" i="30"/>
  <c r="C30" i="30"/>
  <c r="C14" i="30"/>
  <c r="C238" i="30"/>
  <c r="C402" i="30"/>
  <c r="C386" i="30"/>
  <c r="C370" i="30"/>
  <c r="C354" i="30"/>
  <c r="C338" i="30"/>
  <c r="C322" i="30"/>
  <c r="C306" i="30"/>
  <c r="C290" i="30"/>
  <c r="C274" i="30"/>
  <c r="C258" i="30"/>
  <c r="C242" i="30"/>
  <c r="C226" i="30"/>
  <c r="C210" i="30"/>
  <c r="C195" i="30"/>
  <c r="C179" i="30"/>
  <c r="C163" i="30"/>
  <c r="C147" i="30"/>
  <c r="C131" i="30"/>
  <c r="C115" i="30"/>
  <c r="C99" i="30"/>
  <c r="C83" i="30"/>
  <c r="C67" i="30"/>
  <c r="C51" i="30"/>
  <c r="C38" i="30"/>
  <c r="C29" i="30"/>
  <c r="C13" i="30"/>
  <c r="C350" i="30"/>
  <c r="C301" i="30"/>
  <c r="C401" i="30"/>
  <c r="C385" i="30"/>
  <c r="C369" i="30"/>
  <c r="C353" i="30"/>
  <c r="C337" i="30"/>
  <c r="C321" i="30"/>
  <c r="C305" i="30"/>
  <c r="C289" i="30"/>
  <c r="C273" i="30"/>
  <c r="C257" i="30"/>
  <c r="C241" i="30"/>
  <c r="C225" i="30"/>
  <c r="C209" i="30"/>
  <c r="C194" i="30"/>
  <c r="C178" i="30"/>
  <c r="C162" i="30"/>
  <c r="C146" i="30"/>
  <c r="C130" i="30"/>
  <c r="C114" i="30"/>
  <c r="C98" i="30"/>
  <c r="C82" i="30"/>
  <c r="C66" i="30"/>
  <c r="C50" i="30"/>
  <c r="C28" i="30"/>
  <c r="C12" i="30"/>
  <c r="C382" i="30"/>
  <c r="C206" i="30"/>
  <c r="C191" i="30"/>
  <c r="C159" i="30"/>
  <c r="C143" i="30"/>
  <c r="C111" i="30"/>
  <c r="C63" i="30"/>
  <c r="C36" i="30"/>
  <c r="C9" i="30"/>
  <c r="C400" i="30"/>
  <c r="C384" i="30"/>
  <c r="C368" i="30"/>
  <c r="C352" i="30"/>
  <c r="C336" i="30"/>
  <c r="C320" i="30"/>
  <c r="C304" i="30"/>
  <c r="C288" i="30"/>
  <c r="C272" i="30"/>
  <c r="C256" i="30"/>
  <c r="C240" i="30"/>
  <c r="C224" i="30"/>
  <c r="C208" i="30"/>
  <c r="C193" i="30"/>
  <c r="C177" i="30"/>
  <c r="C161" i="30"/>
  <c r="C145" i="30"/>
  <c r="C129" i="30"/>
  <c r="C113" i="30"/>
  <c r="C97" i="30"/>
  <c r="C81" i="30"/>
  <c r="C65" i="30"/>
  <c r="C49" i="30"/>
  <c r="C37" i="30"/>
  <c r="C27" i="30"/>
  <c r="C11" i="30"/>
  <c r="C286" i="30"/>
  <c r="C399" i="30"/>
  <c r="C383" i="30"/>
  <c r="C367" i="30"/>
  <c r="C351" i="30"/>
  <c r="C335" i="30"/>
  <c r="C319" i="30"/>
  <c r="C303" i="30"/>
  <c r="C287" i="30"/>
  <c r="C271" i="30"/>
  <c r="C255" i="30"/>
  <c r="C239" i="30"/>
  <c r="C223" i="30"/>
  <c r="C207" i="30"/>
  <c r="C192" i="30"/>
  <c r="C176" i="30"/>
  <c r="C160" i="30"/>
  <c r="C144" i="30"/>
  <c r="C128" i="30"/>
  <c r="C112" i="30"/>
  <c r="C96" i="30"/>
  <c r="C80" i="30"/>
  <c r="C64" i="30"/>
  <c r="C48" i="30"/>
  <c r="C26" i="30"/>
  <c r="C10" i="30"/>
  <c r="C318" i="30"/>
  <c r="C175" i="30"/>
  <c r="C127" i="30"/>
  <c r="C95" i="30"/>
  <c r="C47" i="30"/>
  <c r="C25" i="30"/>
  <c r="C46" i="30"/>
  <c r="K39" i="31"/>
  <c r="K38" i="31"/>
  <c r="C88" i="31"/>
  <c r="C112" i="31"/>
  <c r="C141" i="31"/>
  <c r="C173" i="31"/>
  <c r="C220" i="31"/>
  <c r="C269" i="31"/>
  <c r="C318" i="31"/>
  <c r="C368" i="31"/>
  <c r="C14" i="29"/>
  <c r="C30" i="29"/>
  <c r="K38" i="29"/>
  <c r="C52" i="29"/>
  <c r="C68" i="29"/>
  <c r="C84" i="29"/>
  <c r="C100" i="29"/>
  <c r="C116" i="29"/>
  <c r="C132" i="29"/>
  <c r="C148" i="29"/>
  <c r="C164" i="29"/>
  <c r="C180" i="29"/>
  <c r="C196" i="29"/>
  <c r="C212" i="29"/>
  <c r="C228" i="29"/>
  <c r="C244" i="29"/>
  <c r="C260" i="29"/>
  <c r="C276" i="29"/>
  <c r="C292" i="29"/>
  <c r="C308" i="29"/>
  <c r="C324" i="29"/>
  <c r="C340" i="29"/>
  <c r="C356" i="29"/>
  <c r="C372" i="29"/>
  <c r="C388" i="29"/>
  <c r="C404" i="29"/>
  <c r="C7" i="31"/>
  <c r="C23" i="31"/>
  <c r="C35" i="31"/>
  <c r="C59" i="31"/>
  <c r="C89" i="31"/>
  <c r="C119" i="31"/>
  <c r="C142" i="31"/>
  <c r="C174" i="31"/>
  <c r="C221" i="31"/>
  <c r="C270" i="31"/>
  <c r="C320" i="31"/>
  <c r="C379" i="31"/>
  <c r="C39" i="29"/>
  <c r="C53" i="29"/>
  <c r="C69" i="29"/>
  <c r="C85" i="29"/>
  <c r="C101" i="29"/>
  <c r="C117" i="29"/>
  <c r="C133" i="29"/>
  <c r="C149" i="29"/>
  <c r="C165" i="29"/>
  <c r="C181" i="29"/>
  <c r="C197" i="29"/>
  <c r="C213" i="29"/>
  <c r="C229" i="29"/>
  <c r="C245" i="29"/>
  <c r="C261" i="29"/>
  <c r="C277" i="29"/>
  <c r="C293" i="29"/>
  <c r="C309" i="29"/>
  <c r="C325" i="29"/>
  <c r="C341" i="29"/>
  <c r="C357" i="29"/>
  <c r="C373" i="29"/>
  <c r="C389" i="29"/>
  <c r="C405" i="29"/>
  <c r="C8" i="31"/>
  <c r="C24" i="31"/>
  <c r="C36" i="31"/>
  <c r="C60" i="31"/>
  <c r="C90" i="31"/>
  <c r="C120" i="31"/>
  <c r="C144" i="31"/>
  <c r="C176" i="31"/>
  <c r="C222" i="31"/>
  <c r="C272" i="31"/>
  <c r="C331" i="31"/>
  <c r="C380" i="31"/>
  <c r="C16" i="29"/>
  <c r="C31" i="29"/>
  <c r="C54" i="29"/>
  <c r="C70" i="29"/>
  <c r="C86" i="29"/>
  <c r="C102" i="29"/>
  <c r="C118" i="29"/>
  <c r="C134" i="29"/>
  <c r="C150" i="29"/>
  <c r="C166" i="29"/>
  <c r="C182" i="29"/>
  <c r="C198" i="29"/>
  <c r="C214" i="29"/>
  <c r="C230" i="29"/>
  <c r="C246" i="29"/>
  <c r="C262" i="29"/>
  <c r="C278" i="29"/>
  <c r="C294" i="29"/>
  <c r="C310" i="29"/>
  <c r="C326" i="29"/>
  <c r="C342" i="29"/>
  <c r="C358" i="29"/>
  <c r="C374" i="29"/>
  <c r="C390" i="29"/>
  <c r="C9" i="31"/>
  <c r="C25" i="31"/>
  <c r="C61" i="31"/>
  <c r="C91" i="31"/>
  <c r="C121" i="31"/>
  <c r="C152" i="31"/>
  <c r="C186" i="31"/>
  <c r="C224" i="31"/>
  <c r="C283" i="31"/>
  <c r="C332" i="31"/>
  <c r="C381" i="31"/>
  <c r="C40" i="29"/>
  <c r="C55" i="29"/>
  <c r="C71" i="29"/>
  <c r="C87" i="29"/>
  <c r="C103" i="29"/>
  <c r="C119" i="29"/>
  <c r="C135" i="29"/>
  <c r="C151" i="29"/>
  <c r="C167" i="29"/>
  <c r="C183" i="29"/>
  <c r="C199" i="29"/>
  <c r="C215" i="29"/>
  <c r="C231" i="29"/>
  <c r="C247" i="29"/>
  <c r="C263" i="29"/>
  <c r="C279" i="29"/>
  <c r="C295" i="29"/>
  <c r="C311" i="29"/>
  <c r="C327" i="29"/>
  <c r="C343" i="29"/>
  <c r="C359" i="29"/>
  <c r="C375" i="29"/>
  <c r="C391" i="29"/>
  <c r="K38" i="30"/>
  <c r="C10" i="31"/>
  <c r="C26" i="31"/>
  <c r="C40" i="31"/>
  <c r="C62" i="31"/>
  <c r="C92" i="31"/>
  <c r="C122" i="31"/>
  <c r="C153" i="31"/>
  <c r="C187" i="31"/>
  <c r="C235" i="31"/>
  <c r="C284" i="31"/>
  <c r="C333" i="31"/>
  <c r="C382" i="31"/>
  <c r="C41" i="29"/>
  <c r="C56" i="29"/>
  <c r="C72" i="29"/>
  <c r="C88" i="29"/>
  <c r="C104" i="29"/>
  <c r="C120" i="29"/>
  <c r="C136" i="29"/>
  <c r="C152" i="29"/>
  <c r="C168" i="29"/>
  <c r="C184" i="29"/>
  <c r="C200" i="29"/>
  <c r="C216" i="29"/>
  <c r="C232" i="29"/>
  <c r="C248" i="29"/>
  <c r="C264" i="29"/>
  <c r="C280" i="29"/>
  <c r="C296" i="29"/>
  <c r="C312" i="29"/>
  <c r="C328" i="29"/>
  <c r="C344" i="29"/>
  <c r="C360" i="29"/>
  <c r="C376" i="29"/>
  <c r="C392" i="29"/>
  <c r="C11" i="31"/>
  <c r="C28" i="31"/>
  <c r="C41" i="31"/>
  <c r="C64" i="31"/>
  <c r="C93" i="31"/>
  <c r="C123" i="31"/>
  <c r="C154" i="31"/>
  <c r="C188" i="31"/>
  <c r="C236" i="31"/>
  <c r="C285" i="31"/>
  <c r="C334" i="31"/>
  <c r="C384" i="31"/>
  <c r="C121" i="29"/>
  <c r="C137" i="29"/>
  <c r="C153" i="29"/>
  <c r="C169" i="29"/>
  <c r="C185" i="29"/>
  <c r="C201" i="29"/>
  <c r="C217" i="29"/>
  <c r="C233" i="29"/>
  <c r="C249" i="29"/>
  <c r="C265" i="29"/>
  <c r="C281" i="29"/>
  <c r="C297" i="29"/>
  <c r="C313" i="29"/>
  <c r="C329" i="29"/>
  <c r="C345" i="29"/>
  <c r="C361" i="29"/>
  <c r="C377" i="29"/>
  <c r="C393" i="29"/>
  <c r="C12" i="31"/>
  <c r="C29" i="31"/>
  <c r="C42" i="31"/>
  <c r="C71" i="31"/>
  <c r="C94" i="31"/>
  <c r="C124" i="31"/>
  <c r="C155" i="31"/>
  <c r="C189" i="31"/>
  <c r="C237" i="31"/>
  <c r="C286" i="31"/>
  <c r="C336" i="31"/>
  <c r="C395" i="31"/>
  <c r="C13" i="31"/>
  <c r="C30" i="31"/>
  <c r="C43" i="31"/>
  <c r="C72" i="31"/>
  <c r="C96" i="31"/>
  <c r="C125" i="31"/>
  <c r="C156" i="31"/>
  <c r="C190" i="31"/>
  <c r="C238" i="31"/>
  <c r="C288" i="31"/>
  <c r="C347" i="31"/>
  <c r="C393" i="31"/>
  <c r="C377" i="31"/>
  <c r="C361" i="31"/>
  <c r="C345" i="31"/>
  <c r="C329" i="31"/>
  <c r="C313" i="31"/>
  <c r="C297" i="31"/>
  <c r="C281" i="31"/>
  <c r="C265" i="31"/>
  <c r="C249" i="31"/>
  <c r="C233" i="31"/>
  <c r="C217" i="31"/>
  <c r="C201" i="31"/>
  <c r="C185" i="31"/>
  <c r="C392" i="31"/>
  <c r="C376" i="31"/>
  <c r="C360" i="31"/>
  <c r="C344" i="31"/>
  <c r="C328" i="31"/>
  <c r="C312" i="31"/>
  <c r="C296" i="31"/>
  <c r="C280" i="31"/>
  <c r="C264" i="31"/>
  <c r="C248" i="31"/>
  <c r="C232" i="31"/>
  <c r="C216" i="31"/>
  <c r="C200" i="31"/>
  <c r="C184" i="31"/>
  <c r="C391" i="31"/>
  <c r="C375" i="31"/>
  <c r="C359" i="31"/>
  <c r="C343" i="31"/>
  <c r="C327" i="31"/>
  <c r="C311" i="31"/>
  <c r="C295" i="31"/>
  <c r="C279" i="31"/>
  <c r="C263" i="31"/>
  <c r="C247" i="31"/>
  <c r="C231" i="31"/>
  <c r="C215" i="31"/>
  <c r="C199" i="31"/>
  <c r="C183" i="31"/>
  <c r="C167" i="31"/>
  <c r="C151" i="31"/>
  <c r="C390" i="31"/>
  <c r="C374" i="31"/>
  <c r="C358" i="31"/>
  <c r="C342" i="31"/>
  <c r="C326" i="31"/>
  <c r="C310" i="31"/>
  <c r="C294" i="31"/>
  <c r="C278" i="31"/>
  <c r="C262" i="31"/>
  <c r="C246" i="31"/>
  <c r="C230" i="31"/>
  <c r="C214" i="31"/>
  <c r="C198" i="31"/>
  <c r="C182" i="31"/>
  <c r="C166" i="31"/>
  <c r="C150" i="31"/>
  <c r="C134" i="31"/>
  <c r="C118" i="31"/>
  <c r="C102" i="31"/>
  <c r="C86" i="31"/>
  <c r="C70" i="31"/>
  <c r="C54" i="31"/>
  <c r="C405" i="31"/>
  <c r="C389" i="31"/>
  <c r="C373" i="31"/>
  <c r="C357" i="31"/>
  <c r="C341" i="31"/>
  <c r="C325" i="31"/>
  <c r="C309" i="31"/>
  <c r="C293" i="31"/>
  <c r="C277" i="31"/>
  <c r="C261" i="31"/>
  <c r="C245" i="31"/>
  <c r="C229" i="31"/>
  <c r="C213" i="31"/>
  <c r="C197" i="31"/>
  <c r="C181" i="31"/>
  <c r="C165" i="31"/>
  <c r="C149" i="31"/>
  <c r="C133" i="31"/>
  <c r="C117" i="31"/>
  <c r="C101" i="31"/>
  <c r="C85" i="31"/>
  <c r="C69" i="31"/>
  <c r="C53" i="31"/>
  <c r="C39" i="31"/>
  <c r="C404" i="31"/>
  <c r="C388" i="31"/>
  <c r="C372" i="31"/>
  <c r="C356" i="31"/>
  <c r="C340" i="31"/>
  <c r="C324" i="31"/>
  <c r="C308" i="31"/>
  <c r="C292" i="31"/>
  <c r="C276" i="31"/>
  <c r="C260" i="31"/>
  <c r="C244" i="31"/>
  <c r="C228" i="31"/>
  <c r="C212" i="31"/>
  <c r="C196" i="31"/>
  <c r="C180" i="31"/>
  <c r="C164" i="31"/>
  <c r="C148" i="31"/>
  <c r="C132" i="31"/>
  <c r="C116" i="31"/>
  <c r="C100" i="31"/>
  <c r="C84" i="31"/>
  <c r="C68" i="31"/>
  <c r="C52" i="31"/>
  <c r="C403" i="31"/>
  <c r="C387" i="31"/>
  <c r="C371" i="31"/>
  <c r="C355" i="31"/>
  <c r="C339" i="31"/>
  <c r="C323" i="31"/>
  <c r="C307" i="31"/>
  <c r="C291" i="31"/>
  <c r="C275" i="31"/>
  <c r="C259" i="31"/>
  <c r="C243" i="31"/>
  <c r="C227" i="31"/>
  <c r="C211" i="31"/>
  <c r="C195" i="31"/>
  <c r="C179" i="31"/>
  <c r="C163" i="31"/>
  <c r="C147" i="31"/>
  <c r="C131" i="31"/>
  <c r="C115" i="31"/>
  <c r="C99" i="31"/>
  <c r="C83" i="31"/>
  <c r="C67" i="31"/>
  <c r="C51" i="31"/>
  <c r="C38" i="31"/>
  <c r="C402" i="31"/>
  <c r="C386" i="31"/>
  <c r="C370" i="31"/>
  <c r="C354" i="31"/>
  <c r="C338" i="31"/>
  <c r="C322" i="31"/>
  <c r="C306" i="31"/>
  <c r="C290" i="31"/>
  <c r="C274" i="31"/>
  <c r="C258" i="31"/>
  <c r="C242" i="31"/>
  <c r="C226" i="31"/>
  <c r="C210" i="31"/>
  <c r="C194" i="31"/>
  <c r="C178" i="31"/>
  <c r="C162" i="31"/>
  <c r="C146" i="31"/>
  <c r="C130" i="31"/>
  <c r="C114" i="31"/>
  <c r="C98" i="31"/>
  <c r="C82" i="31"/>
  <c r="C66" i="31"/>
  <c r="C50" i="31"/>
  <c r="C401" i="31"/>
  <c r="C385" i="31"/>
  <c r="C369" i="31"/>
  <c r="C353" i="31"/>
  <c r="C337" i="31"/>
  <c r="C321" i="31"/>
  <c r="C305" i="31"/>
  <c r="C289" i="31"/>
  <c r="C273" i="31"/>
  <c r="C257" i="31"/>
  <c r="C241" i="31"/>
  <c r="C225" i="31"/>
  <c r="C209" i="31"/>
  <c r="C193" i="31"/>
  <c r="C177" i="31"/>
  <c r="C161" i="31"/>
  <c r="C145" i="31"/>
  <c r="C129" i="31"/>
  <c r="C113" i="31"/>
  <c r="C97" i="31"/>
  <c r="C81" i="31"/>
  <c r="C65" i="31"/>
  <c r="C49" i="31"/>
  <c r="C37" i="31"/>
  <c r="C27" i="31"/>
  <c r="C399" i="31"/>
  <c r="C383" i="31"/>
  <c r="C367" i="31"/>
  <c r="C351" i="31"/>
  <c r="C335" i="31"/>
  <c r="C319" i="31"/>
  <c r="C303" i="31"/>
  <c r="C287" i="31"/>
  <c r="C271" i="31"/>
  <c r="C255" i="31"/>
  <c r="C239" i="31"/>
  <c r="C223" i="31"/>
  <c r="C207" i="31"/>
  <c r="C191" i="31"/>
  <c r="C175" i="31"/>
  <c r="C159" i="31"/>
  <c r="C143" i="31"/>
  <c r="C127" i="31"/>
  <c r="C111" i="31"/>
  <c r="C95" i="31"/>
  <c r="C79" i="31"/>
  <c r="C63" i="31"/>
  <c r="C47" i="31"/>
  <c r="C398" i="31"/>
  <c r="C394" i="31"/>
  <c r="C378" i="31"/>
  <c r="C362" i="31"/>
  <c r="C346" i="31"/>
  <c r="C330" i="31"/>
  <c r="C314" i="31"/>
  <c r="C298" i="31"/>
  <c r="C282" i="31"/>
  <c r="C266" i="31"/>
  <c r="C250" i="31"/>
  <c r="C234" i="31"/>
  <c r="C218" i="31"/>
  <c r="C73" i="31"/>
  <c r="C103" i="31"/>
  <c r="C126" i="31"/>
  <c r="C157" i="31"/>
  <c r="C192" i="31"/>
  <c r="C240" i="31"/>
  <c r="C299" i="31"/>
  <c r="C348" i="31"/>
  <c r="C397" i="31"/>
  <c r="C6" i="29"/>
  <c r="C1" i="29" s="1"/>
  <c r="C22" i="29"/>
  <c r="C34" i="29"/>
  <c r="C44" i="29"/>
  <c r="C60" i="29"/>
  <c r="C76" i="29"/>
  <c r="C92" i="29"/>
  <c r="C108" i="29"/>
  <c r="C124" i="29"/>
  <c r="C140" i="29"/>
  <c r="C156" i="29"/>
  <c r="C172" i="29"/>
  <c r="C188" i="29"/>
  <c r="C204" i="29"/>
  <c r="C220" i="29"/>
  <c r="C236" i="29"/>
  <c r="C252" i="29"/>
  <c r="C268" i="29"/>
  <c r="C284" i="29"/>
  <c r="C300" i="29"/>
  <c r="C316" i="29"/>
  <c r="C332" i="29"/>
  <c r="C348" i="29"/>
  <c r="C364" i="29"/>
  <c r="C380" i="29"/>
  <c r="C396" i="29"/>
  <c r="C15" i="31"/>
  <c r="C31" i="31"/>
  <c r="C44" i="31"/>
  <c r="C74" i="31"/>
  <c r="C104" i="31"/>
  <c r="C128" i="31"/>
  <c r="C158" i="31"/>
  <c r="C202" i="31"/>
  <c r="C251" i="31"/>
  <c r="C300" i="31"/>
  <c r="C349" i="31"/>
  <c r="C400" i="31"/>
  <c r="C45" i="29"/>
  <c r="C61" i="29"/>
  <c r="C77" i="29"/>
  <c r="C93" i="29"/>
  <c r="C109" i="29"/>
  <c r="C125" i="29"/>
  <c r="C141" i="29"/>
  <c r="C157" i="29"/>
  <c r="C173" i="29"/>
  <c r="C189" i="29"/>
  <c r="C205" i="29"/>
  <c r="C221" i="29"/>
  <c r="C237" i="29"/>
  <c r="C253" i="29"/>
  <c r="C269" i="29"/>
  <c r="C285" i="29"/>
  <c r="C301" i="29"/>
  <c r="C317" i="29"/>
  <c r="C333" i="29"/>
  <c r="C349" i="29"/>
  <c r="C365" i="29"/>
  <c r="C381" i="29"/>
  <c r="C397" i="29"/>
  <c r="C16" i="31"/>
  <c r="C45" i="31"/>
  <c r="C75" i="31"/>
  <c r="C105" i="31"/>
  <c r="C135" i="31"/>
  <c r="C160" i="31"/>
  <c r="C203" i="31"/>
  <c r="C252" i="31"/>
  <c r="C301" i="31"/>
  <c r="C350" i="31"/>
  <c r="C8" i="29"/>
  <c r="C24" i="29"/>
  <c r="C35" i="29"/>
  <c r="C46" i="29"/>
  <c r="C62" i="29"/>
  <c r="C78" i="29"/>
  <c r="C94" i="29"/>
  <c r="C110" i="29"/>
  <c r="C126" i="29"/>
  <c r="C142" i="29"/>
  <c r="C158" i="29"/>
  <c r="C174" i="29"/>
  <c r="C190" i="29"/>
  <c r="C206" i="29"/>
  <c r="C222" i="29"/>
  <c r="C238" i="29"/>
  <c r="C254" i="29"/>
  <c r="C270" i="29"/>
  <c r="C286" i="29"/>
  <c r="C302" i="29"/>
  <c r="C318" i="29"/>
  <c r="C334" i="29"/>
  <c r="C350" i="29"/>
  <c r="C366" i="29"/>
  <c r="C382" i="29"/>
  <c r="C398" i="29"/>
  <c r="C17" i="31"/>
  <c r="C32" i="31"/>
  <c r="C46" i="31"/>
  <c r="C76" i="31"/>
  <c r="C106" i="31"/>
  <c r="C136" i="31"/>
  <c r="C168" i="31"/>
  <c r="C204" i="31"/>
  <c r="C253" i="31"/>
  <c r="C302" i="31"/>
  <c r="C352" i="31"/>
  <c r="C9" i="29"/>
  <c r="C25" i="29"/>
  <c r="C36" i="29"/>
  <c r="C47" i="29"/>
  <c r="C63" i="29"/>
  <c r="C79" i="29"/>
  <c r="C95" i="29"/>
  <c r="C111" i="29"/>
  <c r="C127" i="29"/>
  <c r="C143" i="29"/>
  <c r="C159" i="29"/>
  <c r="C175" i="29"/>
  <c r="C191" i="29"/>
  <c r="C207" i="29"/>
  <c r="C223" i="29"/>
  <c r="C239" i="29"/>
  <c r="C255" i="29"/>
  <c r="C271" i="29"/>
  <c r="C287" i="29"/>
  <c r="C303" i="29"/>
  <c r="C319" i="29"/>
  <c r="C335" i="29"/>
  <c r="C351" i="29"/>
  <c r="C367" i="29"/>
  <c r="C383" i="29"/>
  <c r="C399" i="29"/>
  <c r="C18" i="31"/>
  <c r="C48" i="31"/>
  <c r="C77" i="31"/>
  <c r="C107" i="31"/>
  <c r="C137" i="31"/>
  <c r="C169" i="31"/>
  <c r="C205" i="31"/>
  <c r="C254" i="31"/>
  <c r="C304" i="31"/>
  <c r="C363" i="31"/>
  <c r="C10" i="29"/>
  <c r="C26" i="29"/>
  <c r="C48" i="29"/>
  <c r="C64" i="29"/>
  <c r="C80" i="29"/>
  <c r="C96" i="29"/>
  <c r="C112" i="29"/>
  <c r="C128" i="29"/>
  <c r="C144" i="29"/>
  <c r="C160" i="29"/>
  <c r="C176" i="29"/>
  <c r="C192" i="29"/>
  <c r="C208" i="29"/>
  <c r="C224" i="29"/>
  <c r="C240" i="29"/>
  <c r="C256" i="29"/>
  <c r="C272" i="29"/>
  <c r="C288" i="29"/>
  <c r="C304" i="29"/>
  <c r="C320" i="29"/>
  <c r="C336" i="29"/>
  <c r="C352" i="29"/>
  <c r="C368" i="29"/>
  <c r="C384" i="29"/>
  <c r="C3" i="31"/>
  <c r="C19" i="31"/>
  <c r="C33" i="31"/>
  <c r="C55" i="31"/>
  <c r="C78" i="31"/>
  <c r="C108" i="31"/>
  <c r="C138" i="31"/>
  <c r="C170" i="31"/>
  <c r="C206" i="31"/>
  <c r="C256" i="31"/>
  <c r="C315" i="31"/>
  <c r="C364" i="31"/>
  <c r="C40" i="32"/>
  <c r="C55" i="32"/>
  <c r="C71" i="32"/>
  <c r="C87" i="32"/>
  <c r="C103" i="32"/>
  <c r="C119" i="32"/>
  <c r="C135" i="32"/>
  <c r="C151" i="32"/>
  <c r="C167" i="32"/>
  <c r="C183" i="32"/>
  <c r="C199" i="32"/>
  <c r="C215" i="32"/>
  <c r="C231" i="32"/>
  <c r="C247" i="32"/>
  <c r="C263" i="32"/>
  <c r="C279" i="32"/>
  <c r="C295" i="32"/>
  <c r="C311" i="32"/>
  <c r="C327" i="32"/>
  <c r="C343" i="32"/>
  <c r="C359" i="32"/>
  <c r="C375" i="32"/>
  <c r="C391" i="32"/>
  <c r="C447" i="33"/>
  <c r="C467" i="33"/>
  <c r="C492" i="33"/>
  <c r="C333" i="34"/>
  <c r="C317" i="34"/>
  <c r="C301" i="34"/>
  <c r="C285" i="34"/>
  <c r="C332" i="34"/>
  <c r="C316" i="34"/>
  <c r="C300" i="34"/>
  <c r="C284" i="34"/>
  <c r="C268" i="34"/>
  <c r="C252" i="34"/>
  <c r="C236" i="34"/>
  <c r="C220" i="34"/>
  <c r="C204" i="34"/>
  <c r="C188" i="34"/>
  <c r="C173" i="34"/>
  <c r="C157" i="34"/>
  <c r="C141" i="34"/>
  <c r="C125" i="34"/>
  <c r="C109" i="34"/>
  <c r="C93" i="34"/>
  <c r="C77" i="34"/>
  <c r="C61" i="34"/>
  <c r="C45" i="34"/>
  <c r="C23" i="34"/>
  <c r="C7" i="34"/>
  <c r="C347" i="34"/>
  <c r="C331" i="34"/>
  <c r="C315" i="34"/>
  <c r="C299" i="34"/>
  <c r="C283" i="34"/>
  <c r="C267" i="34"/>
  <c r="C251" i="34"/>
  <c r="C235" i="34"/>
  <c r="C219" i="34"/>
  <c r="C203" i="34"/>
  <c r="C187" i="34"/>
  <c r="C172" i="34"/>
  <c r="C156" i="34"/>
  <c r="C140" i="34"/>
  <c r="C124" i="34"/>
  <c r="C108" i="34"/>
  <c r="C92" i="34"/>
  <c r="C76" i="34"/>
  <c r="C60" i="34"/>
  <c r="C44" i="34"/>
  <c r="C34" i="34"/>
  <c r="C22" i="34"/>
  <c r="C6" i="34"/>
  <c r="C346" i="34"/>
  <c r="C330" i="34"/>
  <c r="C314" i="34"/>
  <c r="C298" i="34"/>
  <c r="C282" i="34"/>
  <c r="C266" i="34"/>
  <c r="C250" i="34"/>
  <c r="C234" i="34"/>
  <c r="C218" i="34"/>
  <c r="C202" i="34"/>
  <c r="C186" i="34"/>
  <c r="C171" i="34"/>
  <c r="C155" i="34"/>
  <c r="C139" i="34"/>
  <c r="C123" i="34"/>
  <c r="C107" i="34"/>
  <c r="C91" i="34"/>
  <c r="C75" i="34"/>
  <c r="C59" i="34"/>
  <c r="C21" i="34"/>
  <c r="C5" i="34"/>
  <c r="C345" i="34"/>
  <c r="C329" i="34"/>
  <c r="C313" i="34"/>
  <c r="C297" i="34"/>
  <c r="C281" i="34"/>
  <c r="C265" i="34"/>
  <c r="C249" i="34"/>
  <c r="C233" i="34"/>
  <c r="C217" i="34"/>
  <c r="C201" i="34"/>
  <c r="C185" i="34"/>
  <c r="C170" i="34"/>
  <c r="C154" i="34"/>
  <c r="C138" i="34"/>
  <c r="C122" i="34"/>
  <c r="C106" i="34"/>
  <c r="C90" i="34"/>
  <c r="C74" i="34"/>
  <c r="C58" i="34"/>
  <c r="C43" i="34"/>
  <c r="C33" i="34"/>
  <c r="C20" i="34"/>
  <c r="C4" i="34"/>
  <c r="C344" i="34"/>
  <c r="C328" i="34"/>
  <c r="C312" i="34"/>
  <c r="C296" i="34"/>
  <c r="C280" i="34"/>
  <c r="C264" i="34"/>
  <c r="C248" i="34"/>
  <c r="C232" i="34"/>
  <c r="C216" i="34"/>
  <c r="C200" i="34"/>
  <c r="C169" i="34"/>
  <c r="C153" i="34"/>
  <c r="C137" i="34"/>
  <c r="C121" i="34"/>
  <c r="C105" i="34"/>
  <c r="C89" i="34"/>
  <c r="C73" i="34"/>
  <c r="C57" i="34"/>
  <c r="C42" i="34"/>
  <c r="C19" i="34"/>
  <c r="C3" i="34"/>
  <c r="C343" i="34"/>
  <c r="C327" i="34"/>
  <c r="C311" i="34"/>
  <c r="C295" i="34"/>
  <c r="C279" i="34"/>
  <c r="C263" i="34"/>
  <c r="C247" i="34"/>
  <c r="C231" i="34"/>
  <c r="C215" i="34"/>
  <c r="C199" i="34"/>
  <c r="C184" i="34"/>
  <c r="C168" i="34"/>
  <c r="C152" i="34"/>
  <c r="C136" i="34"/>
  <c r="C120" i="34"/>
  <c r="C104" i="34"/>
  <c r="C88" i="34"/>
  <c r="C72" i="34"/>
  <c r="C56" i="34"/>
  <c r="C41" i="34"/>
  <c r="C32" i="34"/>
  <c r="C18" i="34"/>
  <c r="C342" i="34"/>
  <c r="C326" i="34"/>
  <c r="C310" i="34"/>
  <c r="C294" i="34"/>
  <c r="C278" i="34"/>
  <c r="C262" i="34"/>
  <c r="C246" i="34"/>
  <c r="C230" i="34"/>
  <c r="C214" i="34"/>
  <c r="C198" i="34"/>
  <c r="C183" i="34"/>
  <c r="C167" i="34"/>
  <c r="C151" i="34"/>
  <c r="C135" i="34"/>
  <c r="C119" i="34"/>
  <c r="C103" i="34"/>
  <c r="C87" i="34"/>
  <c r="C71" i="34"/>
  <c r="C55" i="34"/>
  <c r="C40" i="34"/>
  <c r="C341" i="34"/>
  <c r="C325" i="34"/>
  <c r="C309" i="34"/>
  <c r="C293" i="34"/>
  <c r="C277" i="34"/>
  <c r="C261" i="34"/>
  <c r="C245" i="34"/>
  <c r="C229" i="34"/>
  <c r="C213" i="34"/>
  <c r="C197" i="34"/>
  <c r="C182" i="34"/>
  <c r="C166" i="34"/>
  <c r="C150" i="34"/>
  <c r="C134" i="34"/>
  <c r="C118" i="34"/>
  <c r="C102" i="34"/>
  <c r="C86" i="34"/>
  <c r="C70" i="34"/>
  <c r="C54" i="34"/>
  <c r="C31" i="34"/>
  <c r="C16" i="34"/>
  <c r="C340" i="34"/>
  <c r="C324" i="34"/>
  <c r="C308" i="34"/>
  <c r="C292" i="34"/>
  <c r="C276" i="34"/>
  <c r="C260" i="34"/>
  <c r="C244" i="34"/>
  <c r="C228" i="34"/>
  <c r="C212" i="34"/>
  <c r="C196" i="34"/>
  <c r="C181" i="34"/>
  <c r="C165" i="34"/>
  <c r="C149" i="34"/>
  <c r="C133" i="34"/>
  <c r="C117" i="34"/>
  <c r="C101" i="34"/>
  <c r="C85" i="34"/>
  <c r="C69" i="34"/>
  <c r="C53" i="34"/>
  <c r="C39" i="34"/>
  <c r="C15" i="34"/>
  <c r="C339" i="34"/>
  <c r="C338" i="34"/>
  <c r="C322" i="34"/>
  <c r="C306" i="34"/>
  <c r="C290" i="34"/>
  <c r="C274" i="34"/>
  <c r="C258" i="34"/>
  <c r="C242" i="34"/>
  <c r="C226" i="34"/>
  <c r="C210" i="34"/>
  <c r="C194" i="34"/>
  <c r="C179" i="34"/>
  <c r="C163" i="34"/>
  <c r="C147" i="34"/>
  <c r="C131" i="34"/>
  <c r="C115" i="34"/>
  <c r="C337" i="34"/>
  <c r="C336" i="34"/>
  <c r="C224" i="34"/>
  <c r="C270" i="34"/>
  <c r="C319" i="34"/>
  <c r="C347" i="32"/>
  <c r="C363" i="32"/>
  <c r="C379" i="32"/>
  <c r="C395" i="32"/>
  <c r="K39" i="36"/>
  <c r="K38" i="36"/>
  <c r="C6" i="32"/>
  <c r="C1" i="32" s="1"/>
  <c r="C22" i="32"/>
  <c r="C34" i="32"/>
  <c r="C44" i="32"/>
  <c r="C60" i="32"/>
  <c r="C76" i="32"/>
  <c r="C92" i="32"/>
  <c r="C108" i="32"/>
  <c r="C124" i="32"/>
  <c r="C140" i="32"/>
  <c r="C156" i="32"/>
  <c r="C172" i="32"/>
  <c r="C188" i="32"/>
  <c r="C204" i="32"/>
  <c r="C220" i="32"/>
  <c r="C236" i="32"/>
  <c r="C252" i="32"/>
  <c r="C268" i="32"/>
  <c r="C284" i="32"/>
  <c r="C300" i="32"/>
  <c r="C316" i="32"/>
  <c r="C332" i="32"/>
  <c r="C348" i="32"/>
  <c r="C364" i="32"/>
  <c r="C380" i="32"/>
  <c r="C396" i="32"/>
  <c r="C334" i="33"/>
  <c r="C353" i="33"/>
  <c r="C372" i="33"/>
  <c r="C391" i="33"/>
  <c r="C413" i="33"/>
  <c r="C432" i="33"/>
  <c r="C452" i="33"/>
  <c r="C476" i="33"/>
  <c r="C26" i="34"/>
  <c r="C79" i="34"/>
  <c r="C113" i="34"/>
  <c r="C159" i="34"/>
  <c r="C193" i="34"/>
  <c r="C239" i="34"/>
  <c r="C286" i="34"/>
  <c r="C335" i="34"/>
  <c r="C45" i="32"/>
  <c r="C61" i="32"/>
  <c r="C77" i="32"/>
  <c r="C93" i="32"/>
  <c r="C109" i="32"/>
  <c r="C125" i="32"/>
  <c r="C141" i="32"/>
  <c r="C157" i="32"/>
  <c r="C173" i="32"/>
  <c r="C189" i="32"/>
  <c r="C205" i="32"/>
  <c r="C221" i="32"/>
  <c r="C237" i="32"/>
  <c r="C253" i="32"/>
  <c r="C269" i="32"/>
  <c r="C285" i="32"/>
  <c r="C301" i="32"/>
  <c r="C317" i="32"/>
  <c r="C333" i="32"/>
  <c r="C349" i="32"/>
  <c r="C365" i="32"/>
  <c r="C381" i="32"/>
  <c r="C397" i="32"/>
  <c r="C174" i="33"/>
  <c r="C189" i="33"/>
  <c r="C205" i="33"/>
  <c r="C221" i="33"/>
  <c r="C237" i="33"/>
  <c r="C253" i="33"/>
  <c r="C269" i="33"/>
  <c r="C285" i="33"/>
  <c r="C301" i="33"/>
  <c r="C317" i="33"/>
  <c r="C335" i="33"/>
  <c r="C354" i="33"/>
  <c r="C373" i="33"/>
  <c r="C395" i="33"/>
  <c r="C414" i="33"/>
  <c r="C433" i="33"/>
  <c r="C453" i="33"/>
  <c r="C477" i="33"/>
  <c r="C27" i="34"/>
  <c r="C46" i="34"/>
  <c r="C80" i="34"/>
  <c r="C114" i="34"/>
  <c r="C160" i="34"/>
  <c r="C195" i="34"/>
  <c r="C240" i="34"/>
  <c r="C287" i="34"/>
  <c r="C8" i="32"/>
  <c r="C24" i="32"/>
  <c r="C35" i="32"/>
  <c r="C46" i="32"/>
  <c r="C62" i="32"/>
  <c r="C78" i="32"/>
  <c r="C94" i="32"/>
  <c r="C110" i="32"/>
  <c r="C126" i="32"/>
  <c r="C142" i="32"/>
  <c r="C158" i="32"/>
  <c r="C174" i="32"/>
  <c r="C190" i="32"/>
  <c r="C206" i="32"/>
  <c r="C222" i="32"/>
  <c r="C238" i="32"/>
  <c r="C254" i="32"/>
  <c r="C270" i="32"/>
  <c r="C286" i="32"/>
  <c r="C302" i="32"/>
  <c r="C318" i="32"/>
  <c r="C334" i="32"/>
  <c r="C350" i="32"/>
  <c r="C366" i="32"/>
  <c r="C382" i="32"/>
  <c r="C398" i="32"/>
  <c r="C415" i="33"/>
  <c r="C434" i="33"/>
  <c r="C454" i="33"/>
  <c r="C478" i="33"/>
  <c r="C161" i="34"/>
  <c r="C205" i="34"/>
  <c r="C241" i="34"/>
  <c r="C288" i="34"/>
  <c r="C9" i="32"/>
  <c r="C25" i="32"/>
  <c r="C36" i="32"/>
  <c r="C47" i="32"/>
  <c r="C63" i="32"/>
  <c r="C79" i="32"/>
  <c r="C95" i="32"/>
  <c r="C111" i="32"/>
  <c r="C127" i="32"/>
  <c r="C143" i="32"/>
  <c r="C159" i="32"/>
  <c r="C175" i="32"/>
  <c r="C191" i="32"/>
  <c r="C207" i="32"/>
  <c r="C223" i="32"/>
  <c r="C239" i="32"/>
  <c r="C255" i="32"/>
  <c r="C271" i="32"/>
  <c r="C287" i="32"/>
  <c r="C303" i="32"/>
  <c r="C319" i="32"/>
  <c r="C335" i="32"/>
  <c r="C351" i="32"/>
  <c r="C367" i="32"/>
  <c r="C383" i="32"/>
  <c r="C399" i="32"/>
  <c r="C112" i="33"/>
  <c r="C128" i="33"/>
  <c r="C144" i="33"/>
  <c r="C160" i="33"/>
  <c r="C176" i="33"/>
  <c r="C191" i="33"/>
  <c r="C207" i="33"/>
  <c r="C223" i="33"/>
  <c r="C239" i="33"/>
  <c r="C255" i="33"/>
  <c r="C271" i="33"/>
  <c r="C287" i="33"/>
  <c r="C303" i="33"/>
  <c r="C319" i="33"/>
  <c r="C337" i="33"/>
  <c r="C356" i="33"/>
  <c r="C375" i="33"/>
  <c r="C397" i="33"/>
  <c r="C416" i="33"/>
  <c r="C435" i="33"/>
  <c r="C455" i="33"/>
  <c r="C479" i="33"/>
  <c r="C29" i="34"/>
  <c r="C48" i="34"/>
  <c r="C82" i="34"/>
  <c r="C126" i="34"/>
  <c r="C162" i="34"/>
  <c r="C206" i="34"/>
  <c r="C243" i="34"/>
  <c r="C289" i="34"/>
  <c r="C69" i="36"/>
  <c r="C227" i="36"/>
  <c r="C10" i="32"/>
  <c r="C26" i="32"/>
  <c r="C48" i="32"/>
  <c r="C64" i="32"/>
  <c r="C80" i="32"/>
  <c r="C96" i="32"/>
  <c r="C112" i="32"/>
  <c r="C128" i="32"/>
  <c r="C144" i="32"/>
  <c r="C160" i="32"/>
  <c r="C176" i="32"/>
  <c r="C192" i="32"/>
  <c r="C208" i="32"/>
  <c r="C224" i="32"/>
  <c r="C240" i="32"/>
  <c r="C256" i="32"/>
  <c r="C272" i="32"/>
  <c r="C288" i="32"/>
  <c r="C304" i="32"/>
  <c r="C320" i="32"/>
  <c r="C336" i="32"/>
  <c r="C352" i="32"/>
  <c r="C368" i="32"/>
  <c r="C384" i="32"/>
  <c r="C400" i="32"/>
  <c r="C256" i="33"/>
  <c r="C272" i="33"/>
  <c r="C288" i="33"/>
  <c r="C304" i="33"/>
  <c r="C320" i="33"/>
  <c r="C338" i="33"/>
  <c r="C357" i="33"/>
  <c r="C379" i="33"/>
  <c r="C398" i="33"/>
  <c r="C417" i="33"/>
  <c r="C436" i="33"/>
  <c r="C460" i="33"/>
  <c r="C480" i="33"/>
  <c r="C30" i="34"/>
  <c r="C49" i="34"/>
  <c r="C83" i="34"/>
  <c r="C127" i="34"/>
  <c r="C164" i="34"/>
  <c r="C207" i="34"/>
  <c r="C253" i="34"/>
  <c r="C291" i="34"/>
  <c r="C11" i="32"/>
  <c r="C27" i="32"/>
  <c r="C37" i="32"/>
  <c r="C49" i="32"/>
  <c r="C65" i="32"/>
  <c r="C81" i="32"/>
  <c r="C97" i="32"/>
  <c r="C113" i="32"/>
  <c r="C129" i="32"/>
  <c r="C145" i="32"/>
  <c r="C161" i="32"/>
  <c r="C177" i="32"/>
  <c r="C193" i="32"/>
  <c r="C209" i="32"/>
  <c r="C225" i="32"/>
  <c r="C241" i="32"/>
  <c r="C257" i="32"/>
  <c r="C273" i="32"/>
  <c r="C289" i="32"/>
  <c r="C305" i="32"/>
  <c r="C321" i="32"/>
  <c r="C337" i="32"/>
  <c r="C353" i="32"/>
  <c r="C369" i="32"/>
  <c r="C385" i="32"/>
  <c r="C401" i="32"/>
  <c r="C114" i="33"/>
  <c r="C130" i="33"/>
  <c r="C146" i="33"/>
  <c r="C162" i="33"/>
  <c r="C178" i="33"/>
  <c r="C193" i="33"/>
  <c r="C209" i="33"/>
  <c r="C225" i="33"/>
  <c r="C241" i="33"/>
  <c r="C257" i="33"/>
  <c r="C273" i="33"/>
  <c r="C289" i="33"/>
  <c r="C305" i="33"/>
  <c r="C321" i="33"/>
  <c r="C339" i="33"/>
  <c r="C358" i="33"/>
  <c r="C380" i="33"/>
  <c r="C399" i="33"/>
  <c r="C418" i="33"/>
  <c r="C437" i="33"/>
  <c r="C461" i="33"/>
  <c r="C481" i="33"/>
  <c r="C50" i="34"/>
  <c r="C84" i="34"/>
  <c r="C128" i="34"/>
  <c r="C174" i="34"/>
  <c r="C208" i="34"/>
  <c r="C254" i="34"/>
  <c r="C302" i="34"/>
  <c r="C433" i="36"/>
  <c r="C417" i="36"/>
  <c r="C401" i="36"/>
  <c r="C385" i="36"/>
  <c r="C369" i="36"/>
  <c r="C353" i="36"/>
  <c r="C337" i="36"/>
  <c r="C321" i="36"/>
  <c r="C305" i="36"/>
  <c r="C289" i="36"/>
  <c r="C273" i="36"/>
  <c r="C257" i="36"/>
  <c r="C241" i="36"/>
  <c r="C226" i="36"/>
  <c r="C210" i="36"/>
  <c r="C194" i="36"/>
  <c r="C178" i="36"/>
  <c r="C162" i="36"/>
  <c r="C146" i="36"/>
  <c r="C130" i="36"/>
  <c r="C114" i="36"/>
  <c r="C98" i="36"/>
  <c r="C82" i="36"/>
  <c r="C66" i="36"/>
  <c r="C50" i="36"/>
  <c r="C28" i="36"/>
  <c r="C12" i="36"/>
  <c r="C432" i="36"/>
  <c r="C416" i="36"/>
  <c r="C400" i="36"/>
  <c r="C384" i="36"/>
  <c r="C368" i="36"/>
  <c r="C352" i="36"/>
  <c r="C336" i="36"/>
  <c r="C320" i="36"/>
  <c r="C304" i="36"/>
  <c r="C288" i="36"/>
  <c r="C272" i="36"/>
  <c r="C256" i="36"/>
  <c r="C240" i="36"/>
  <c r="C225" i="36"/>
  <c r="C209" i="36"/>
  <c r="C193" i="36"/>
  <c r="C177" i="36"/>
  <c r="C161" i="36"/>
  <c r="C145" i="36"/>
  <c r="C129" i="36"/>
  <c r="C113" i="36"/>
  <c r="C97" i="36"/>
  <c r="C81" i="36"/>
  <c r="C65" i="36"/>
  <c r="C49" i="36"/>
  <c r="C37" i="36"/>
  <c r="C27" i="36"/>
  <c r="C11" i="36"/>
  <c r="C431" i="36"/>
  <c r="C415" i="36"/>
  <c r="C399" i="36"/>
  <c r="C383" i="36"/>
  <c r="C367" i="36"/>
  <c r="C351" i="36"/>
  <c r="C335" i="36"/>
  <c r="C319" i="36"/>
  <c r="C303" i="36"/>
  <c r="C287" i="36"/>
  <c r="C271" i="36"/>
  <c r="C255" i="36"/>
  <c r="C239" i="36"/>
  <c r="C224" i="36"/>
  <c r="C208" i="36"/>
  <c r="C192" i="36"/>
  <c r="C176" i="36"/>
  <c r="C160" i="36"/>
  <c r="C144" i="36"/>
  <c r="C128" i="36"/>
  <c r="C112" i="36"/>
  <c r="C96" i="36"/>
  <c r="C80" i="36"/>
  <c r="C64" i="36"/>
  <c r="C48" i="36"/>
  <c r="C26" i="36"/>
  <c r="C10" i="36"/>
  <c r="C421" i="36"/>
  <c r="C402" i="36"/>
  <c r="C380" i="36"/>
  <c r="C361" i="36"/>
  <c r="C342" i="36"/>
  <c r="C323" i="36"/>
  <c r="C301" i="36"/>
  <c r="C282" i="36"/>
  <c r="C263" i="36"/>
  <c r="C244" i="36"/>
  <c r="C223" i="36"/>
  <c r="C204" i="36"/>
  <c r="C185" i="36"/>
  <c r="C166" i="36"/>
  <c r="C147" i="36"/>
  <c r="C125" i="36"/>
  <c r="C106" i="36"/>
  <c r="C87" i="36"/>
  <c r="C68" i="36"/>
  <c r="C46" i="36"/>
  <c r="C18" i="36"/>
  <c r="C420" i="36"/>
  <c r="C398" i="36"/>
  <c r="C379" i="36"/>
  <c r="C360" i="36"/>
  <c r="C341" i="36"/>
  <c r="C322" i="36"/>
  <c r="C300" i="36"/>
  <c r="C281" i="36"/>
  <c r="C262" i="36"/>
  <c r="C243" i="36"/>
  <c r="C222" i="36"/>
  <c r="C203" i="36"/>
  <c r="C184" i="36"/>
  <c r="C165" i="36"/>
  <c r="C143" i="36"/>
  <c r="C124" i="36"/>
  <c r="C105" i="36"/>
  <c r="C86" i="36"/>
  <c r="C67" i="36"/>
  <c r="C45" i="36"/>
  <c r="C33" i="36"/>
  <c r="C17" i="36"/>
  <c r="C419" i="36"/>
  <c r="C397" i="36"/>
  <c r="C378" i="36"/>
  <c r="C359" i="36"/>
  <c r="C340" i="36"/>
  <c r="C318" i="36"/>
  <c r="C299" i="36"/>
  <c r="C280" i="36"/>
  <c r="C261" i="36"/>
  <c r="C242" i="36"/>
  <c r="C221" i="36"/>
  <c r="C202" i="36"/>
  <c r="C183" i="36"/>
  <c r="C164" i="36"/>
  <c r="C142" i="36"/>
  <c r="C123" i="36"/>
  <c r="C104" i="36"/>
  <c r="C85" i="36"/>
  <c r="C63" i="36"/>
  <c r="C44" i="36"/>
  <c r="C16" i="36"/>
  <c r="C418" i="36"/>
  <c r="C396" i="36"/>
  <c r="C377" i="36"/>
  <c r="C358" i="36"/>
  <c r="C339" i="36"/>
  <c r="C317" i="36"/>
  <c r="C298" i="36"/>
  <c r="C279" i="36"/>
  <c r="C260" i="36"/>
  <c r="C238" i="36"/>
  <c r="C220" i="36"/>
  <c r="C201" i="36"/>
  <c r="C182" i="36"/>
  <c r="C163" i="36"/>
  <c r="C141" i="36"/>
  <c r="C122" i="36"/>
  <c r="C103" i="36"/>
  <c r="C84" i="36"/>
  <c r="C62" i="36"/>
  <c r="C32" i="36"/>
  <c r="C15" i="36"/>
  <c r="C414" i="36"/>
  <c r="C395" i="36"/>
  <c r="C376" i="36"/>
  <c r="C357" i="36"/>
  <c r="C338" i="36"/>
  <c r="C316" i="36"/>
  <c r="C297" i="36"/>
  <c r="C278" i="36"/>
  <c r="C259" i="36"/>
  <c r="C237" i="36"/>
  <c r="C219" i="36"/>
  <c r="C200" i="36"/>
  <c r="C181" i="36"/>
  <c r="C159" i="36"/>
  <c r="C140" i="36"/>
  <c r="C121" i="36"/>
  <c r="C102" i="36"/>
  <c r="C83" i="36"/>
  <c r="C61" i="36"/>
  <c r="C43" i="36"/>
  <c r="C14" i="36"/>
  <c r="C413" i="36"/>
  <c r="C394" i="36"/>
  <c r="C375" i="36"/>
  <c r="C356" i="36"/>
  <c r="C334" i="36"/>
  <c r="C315" i="36"/>
  <c r="C296" i="36"/>
  <c r="C277" i="36"/>
  <c r="C258" i="36"/>
  <c r="C236" i="36"/>
  <c r="C218" i="36"/>
  <c r="C199" i="36"/>
  <c r="C180" i="36"/>
  <c r="C158" i="36"/>
  <c r="C139" i="36"/>
  <c r="C120" i="36"/>
  <c r="C101" i="36"/>
  <c r="C79" i="36"/>
  <c r="C60" i="36"/>
  <c r="C42" i="36"/>
  <c r="C31" i="36"/>
  <c r="C13" i="36"/>
  <c r="C412" i="36"/>
  <c r="C393" i="36"/>
  <c r="C374" i="36"/>
  <c r="C355" i="36"/>
  <c r="C333" i="36"/>
  <c r="C314" i="36"/>
  <c r="C295" i="36"/>
  <c r="C276" i="36"/>
  <c r="C254" i="36"/>
  <c r="C235" i="36"/>
  <c r="C217" i="36"/>
  <c r="C198" i="36"/>
  <c r="C179" i="36"/>
  <c r="C157" i="36"/>
  <c r="C138" i="36"/>
  <c r="C119" i="36"/>
  <c r="C100" i="36"/>
  <c r="C78" i="36"/>
  <c r="C59" i="36"/>
  <c r="C41" i="36"/>
  <c r="C9" i="36"/>
  <c r="C430" i="36"/>
  <c r="C411" i="36"/>
  <c r="C392" i="36"/>
  <c r="C373" i="36"/>
  <c r="C354" i="36"/>
  <c r="C332" i="36"/>
  <c r="C313" i="36"/>
  <c r="C294" i="36"/>
  <c r="C275" i="36"/>
  <c r="C253" i="36"/>
  <c r="C234" i="36"/>
  <c r="C216" i="36"/>
  <c r="C197" i="36"/>
  <c r="C175" i="36"/>
  <c r="C156" i="36"/>
  <c r="C137" i="36"/>
  <c r="C118" i="36"/>
  <c r="C99" i="36"/>
  <c r="C77" i="36"/>
  <c r="C58" i="36"/>
  <c r="C40" i="36"/>
  <c r="C30" i="36"/>
  <c r="C8" i="36"/>
  <c r="C429" i="36"/>
  <c r="C410" i="36"/>
  <c r="C391" i="36"/>
  <c r="C372" i="36"/>
  <c r="C350" i="36"/>
  <c r="C331" i="36"/>
  <c r="C312" i="36"/>
  <c r="C293" i="36"/>
  <c r="C274" i="36"/>
  <c r="C252" i="36"/>
  <c r="C233" i="36"/>
  <c r="C215" i="36"/>
  <c r="C196" i="36"/>
  <c r="C174" i="36"/>
  <c r="C155" i="36"/>
  <c r="C136" i="36"/>
  <c r="C117" i="36"/>
  <c r="C95" i="36"/>
  <c r="C76" i="36"/>
  <c r="C57" i="36"/>
  <c r="C29" i="36"/>
  <c r="C7" i="36"/>
  <c r="C428" i="36"/>
  <c r="C409" i="36"/>
  <c r="C390" i="36"/>
  <c r="C371" i="36"/>
  <c r="C349" i="36"/>
  <c r="C330" i="36"/>
  <c r="C311" i="36"/>
  <c r="C292" i="36"/>
  <c r="C270" i="36"/>
  <c r="C251" i="36"/>
  <c r="C232" i="36"/>
  <c r="C214" i="36"/>
  <c r="C195" i="36"/>
  <c r="C173" i="36"/>
  <c r="C154" i="36"/>
  <c r="C135" i="36"/>
  <c r="C116" i="36"/>
  <c r="C94" i="36"/>
  <c r="C75" i="36"/>
  <c r="C56" i="36"/>
  <c r="C39" i="36"/>
  <c r="C25" i="36"/>
  <c r="C6" i="36"/>
  <c r="C427" i="36"/>
  <c r="C408" i="36"/>
  <c r="C389" i="36"/>
  <c r="C370" i="36"/>
  <c r="C348" i="36"/>
  <c r="C329" i="36"/>
  <c r="C310" i="36"/>
  <c r="C291" i="36"/>
  <c r="C269" i="36"/>
  <c r="C250" i="36"/>
  <c r="C231" i="36"/>
  <c r="C213" i="36"/>
  <c r="C191" i="36"/>
  <c r="C172" i="36"/>
  <c r="C153" i="36"/>
  <c r="C134" i="36"/>
  <c r="C115" i="36"/>
  <c r="C93" i="36"/>
  <c r="C74" i="36"/>
  <c r="C55" i="36"/>
  <c r="C24" i="36"/>
  <c r="C5" i="36"/>
  <c r="C426" i="36"/>
  <c r="C407" i="36"/>
  <c r="C388" i="36"/>
  <c r="C366" i="36"/>
  <c r="C347" i="36"/>
  <c r="C328" i="36"/>
  <c r="C309" i="36"/>
  <c r="C290" i="36"/>
  <c r="C268" i="36"/>
  <c r="C249" i="36"/>
  <c r="C230" i="36"/>
  <c r="C212" i="36"/>
  <c r="C190" i="36"/>
  <c r="C171" i="36"/>
  <c r="C152" i="36"/>
  <c r="C133" i="36"/>
  <c r="C111" i="36"/>
  <c r="C92" i="36"/>
  <c r="C73" i="36"/>
  <c r="C54" i="36"/>
  <c r="C38" i="36"/>
  <c r="C23" i="36"/>
  <c r="C4" i="36"/>
  <c r="C425" i="36"/>
  <c r="C406" i="36"/>
  <c r="C387" i="36"/>
  <c r="C365" i="36"/>
  <c r="C346" i="36"/>
  <c r="C327" i="36"/>
  <c r="C308" i="36"/>
  <c r="C286" i="36"/>
  <c r="C267" i="36"/>
  <c r="C248" i="36"/>
  <c r="C229" i="36"/>
  <c r="C211" i="36"/>
  <c r="C189" i="36"/>
  <c r="C170" i="36"/>
  <c r="C151" i="36"/>
  <c r="C132" i="36"/>
  <c r="C110" i="36"/>
  <c r="C91" i="36"/>
  <c r="C72" i="36"/>
  <c r="C53" i="36"/>
  <c r="C36" i="36"/>
  <c r="C22" i="36"/>
  <c r="C3" i="36"/>
  <c r="C424" i="36"/>
  <c r="C405" i="36"/>
  <c r="C386" i="36"/>
  <c r="C364" i="36"/>
  <c r="C345" i="36"/>
  <c r="C326" i="36"/>
  <c r="C307" i="36"/>
  <c r="C285" i="36"/>
  <c r="C266" i="36"/>
  <c r="C247" i="36"/>
  <c r="C207" i="36"/>
  <c r="C188" i="36"/>
  <c r="C169" i="36"/>
  <c r="C150" i="36"/>
  <c r="C131" i="36"/>
  <c r="C109" i="36"/>
  <c r="C90" i="36"/>
  <c r="C71" i="36"/>
  <c r="C52" i="36"/>
  <c r="C35" i="36"/>
  <c r="C21" i="36"/>
  <c r="C382" i="36"/>
  <c r="C12" i="32"/>
  <c r="C28" i="32"/>
  <c r="C50" i="32"/>
  <c r="C66" i="32"/>
  <c r="C82" i="32"/>
  <c r="C98" i="32"/>
  <c r="C114" i="32"/>
  <c r="C130" i="32"/>
  <c r="C146" i="32"/>
  <c r="C162" i="32"/>
  <c r="C178" i="32"/>
  <c r="C194" i="32"/>
  <c r="C210" i="32"/>
  <c r="C226" i="32"/>
  <c r="C242" i="32"/>
  <c r="C258" i="32"/>
  <c r="C274" i="32"/>
  <c r="C290" i="32"/>
  <c r="C306" i="32"/>
  <c r="C322" i="32"/>
  <c r="C338" i="32"/>
  <c r="C354" i="32"/>
  <c r="C370" i="32"/>
  <c r="C386" i="32"/>
  <c r="C131" i="33"/>
  <c r="C147" i="33"/>
  <c r="C163" i="33"/>
  <c r="C179" i="33"/>
  <c r="C194" i="33"/>
  <c r="C210" i="33"/>
  <c r="C226" i="33"/>
  <c r="C242" i="33"/>
  <c r="C258" i="33"/>
  <c r="C274" i="33"/>
  <c r="C290" i="33"/>
  <c r="C306" i="33"/>
  <c r="C322" i="33"/>
  <c r="C340" i="33"/>
  <c r="C359" i="33"/>
  <c r="C381" i="33"/>
  <c r="C400" i="33"/>
  <c r="C419" i="33"/>
  <c r="C438" i="33"/>
  <c r="C462" i="33"/>
  <c r="C482" i="33"/>
  <c r="C8" i="34"/>
  <c r="C51" i="34"/>
  <c r="C94" i="34"/>
  <c r="C129" i="34"/>
  <c r="C175" i="34"/>
  <c r="C209" i="34"/>
  <c r="C255" i="34"/>
  <c r="C303" i="34"/>
  <c r="C89" i="36"/>
  <c r="C245" i="36"/>
  <c r="C403" i="36"/>
  <c r="C13" i="32"/>
  <c r="C29" i="32"/>
  <c r="C38" i="32"/>
  <c r="C51" i="32"/>
  <c r="C67" i="32"/>
  <c r="C83" i="32"/>
  <c r="C99" i="32"/>
  <c r="C115" i="32"/>
  <c r="C131" i="32"/>
  <c r="C147" i="32"/>
  <c r="C163" i="32"/>
  <c r="C179" i="32"/>
  <c r="C195" i="32"/>
  <c r="C211" i="32"/>
  <c r="C227" i="32"/>
  <c r="C243" i="32"/>
  <c r="C259" i="32"/>
  <c r="C275" i="32"/>
  <c r="C291" i="32"/>
  <c r="C307" i="32"/>
  <c r="C323" i="32"/>
  <c r="C339" i="32"/>
  <c r="C355" i="32"/>
  <c r="C371" i="32"/>
  <c r="C387" i="32"/>
  <c r="K38" i="33"/>
  <c r="C164" i="33"/>
  <c r="C180" i="33"/>
  <c r="C195" i="33"/>
  <c r="C211" i="33"/>
  <c r="C227" i="33"/>
  <c r="C243" i="33"/>
  <c r="C259" i="33"/>
  <c r="C275" i="33"/>
  <c r="C291" i="33"/>
  <c r="C307" i="33"/>
  <c r="C323" i="33"/>
  <c r="C341" i="33"/>
  <c r="C363" i="33"/>
  <c r="C382" i="33"/>
  <c r="C401" i="33"/>
  <c r="C420" i="33"/>
  <c r="C439" i="33"/>
  <c r="C463" i="33"/>
  <c r="C9" i="34"/>
  <c r="C52" i="34"/>
  <c r="C95" i="34"/>
  <c r="C130" i="34"/>
  <c r="C176" i="34"/>
  <c r="C211" i="34"/>
  <c r="C256" i="34"/>
  <c r="C304" i="34"/>
  <c r="C107" i="36"/>
  <c r="C246" i="36"/>
  <c r="C404" i="36"/>
  <c r="C14" i="32"/>
  <c r="C30" i="32"/>
  <c r="K38" i="32"/>
  <c r="C52" i="32"/>
  <c r="C68" i="32"/>
  <c r="C84" i="32"/>
  <c r="C100" i="32"/>
  <c r="C116" i="32"/>
  <c r="C132" i="32"/>
  <c r="C148" i="32"/>
  <c r="C164" i="32"/>
  <c r="C180" i="32"/>
  <c r="C196" i="32"/>
  <c r="C212" i="32"/>
  <c r="C228" i="32"/>
  <c r="C244" i="32"/>
  <c r="C260" i="32"/>
  <c r="C276" i="32"/>
  <c r="C292" i="32"/>
  <c r="C308" i="32"/>
  <c r="C324" i="32"/>
  <c r="C340" i="32"/>
  <c r="C356" i="32"/>
  <c r="C372" i="32"/>
  <c r="C388" i="32"/>
  <c r="C491" i="33"/>
  <c r="C475" i="33"/>
  <c r="C459" i="33"/>
  <c r="C443" i="33"/>
  <c r="C490" i="33"/>
  <c r="C474" i="33"/>
  <c r="C458" i="33"/>
  <c r="C442" i="33"/>
  <c r="C426" i="33"/>
  <c r="C410" i="33"/>
  <c r="C394" i="33"/>
  <c r="C378" i="33"/>
  <c r="C362" i="33"/>
  <c r="C346" i="33"/>
  <c r="C489" i="33"/>
  <c r="C473" i="33"/>
  <c r="C457" i="33"/>
  <c r="C441" i="33"/>
  <c r="C425" i="33"/>
  <c r="C409" i="33"/>
  <c r="C393" i="33"/>
  <c r="C377" i="33"/>
  <c r="C361" i="33"/>
  <c r="C345" i="33"/>
  <c r="C329" i="33"/>
  <c r="C488" i="33"/>
  <c r="C472" i="33"/>
  <c r="C456" i="33"/>
  <c r="C440" i="33"/>
  <c r="C424" i="33"/>
  <c r="C408" i="33"/>
  <c r="C392" i="33"/>
  <c r="C376" i="33"/>
  <c r="C360" i="33"/>
  <c r="C344" i="33"/>
  <c r="C328" i="33"/>
  <c r="C487" i="33"/>
  <c r="C39" i="33"/>
  <c r="C53" i="33"/>
  <c r="C69" i="33"/>
  <c r="C85" i="33"/>
  <c r="C101" i="33"/>
  <c r="C117" i="33"/>
  <c r="C133" i="33"/>
  <c r="C149" i="33"/>
  <c r="C165" i="33"/>
  <c r="C181" i="33"/>
  <c r="C196" i="33"/>
  <c r="C212" i="33"/>
  <c r="C228" i="33"/>
  <c r="C244" i="33"/>
  <c r="C260" i="33"/>
  <c r="C276" i="33"/>
  <c r="C292" i="33"/>
  <c r="C308" i="33"/>
  <c r="C324" i="33"/>
  <c r="C342" i="33"/>
  <c r="C364" i="33"/>
  <c r="C383" i="33"/>
  <c r="C402" i="33"/>
  <c r="C421" i="33"/>
  <c r="C444" i="33"/>
  <c r="C464" i="33"/>
  <c r="C484" i="33"/>
  <c r="C10" i="34"/>
  <c r="C62" i="34"/>
  <c r="C96" i="34"/>
  <c r="C132" i="34"/>
  <c r="C177" i="34"/>
  <c r="C221" i="34"/>
  <c r="C257" i="34"/>
  <c r="C305" i="34"/>
  <c r="C347" i="35"/>
  <c r="C331" i="35"/>
  <c r="C315" i="35"/>
  <c r="C299" i="35"/>
  <c r="C283" i="35"/>
  <c r="C267" i="35"/>
  <c r="C251" i="35"/>
  <c r="C235" i="35"/>
  <c r="C219" i="35"/>
  <c r="C203" i="35"/>
  <c r="C187" i="35"/>
  <c r="C172" i="35"/>
  <c r="C156" i="35"/>
  <c r="C140" i="35"/>
  <c r="C124" i="35"/>
  <c r="C346" i="35"/>
  <c r="C330" i="35"/>
  <c r="C314" i="35"/>
  <c r="C298" i="35"/>
  <c r="C282" i="35"/>
  <c r="C266" i="35"/>
  <c r="C250" i="35"/>
  <c r="C234" i="35"/>
  <c r="C218" i="35"/>
  <c r="C202" i="35"/>
  <c r="C186" i="35"/>
  <c r="C171" i="35"/>
  <c r="C155" i="35"/>
  <c r="C139" i="35"/>
  <c r="C123" i="35"/>
  <c r="C345" i="35"/>
  <c r="C329" i="35"/>
  <c r="C313" i="35"/>
  <c r="C297" i="35"/>
  <c r="C281" i="35"/>
  <c r="C265" i="35"/>
  <c r="C249" i="35"/>
  <c r="C233" i="35"/>
  <c r="C217" i="35"/>
  <c r="C201" i="35"/>
  <c r="C185" i="35"/>
  <c r="C170" i="35"/>
  <c r="C154" i="35"/>
  <c r="C138" i="35"/>
  <c r="C122" i="35"/>
  <c r="C328" i="35"/>
  <c r="C309" i="35"/>
  <c r="C290" i="35"/>
  <c r="C271" i="35"/>
  <c r="C252" i="35"/>
  <c r="C230" i="35"/>
  <c r="C211" i="35"/>
  <c r="C192" i="35"/>
  <c r="C174" i="35"/>
  <c r="C152" i="35"/>
  <c r="C133" i="35"/>
  <c r="C114" i="35"/>
  <c r="C98" i="35"/>
  <c r="C82" i="35"/>
  <c r="C66" i="35"/>
  <c r="C42" i="35"/>
  <c r="C30" i="35"/>
  <c r="C14" i="35"/>
  <c r="C327" i="35"/>
  <c r="C308" i="35"/>
  <c r="C289" i="35"/>
  <c r="C270" i="35"/>
  <c r="C248" i="35"/>
  <c r="C229" i="35"/>
  <c r="C210" i="35"/>
  <c r="C191" i="35"/>
  <c r="C173" i="35"/>
  <c r="C151" i="35"/>
  <c r="C132" i="35"/>
  <c r="C113" i="35"/>
  <c r="C97" i="35"/>
  <c r="C81" i="35"/>
  <c r="C65" i="35"/>
  <c r="C51" i="35"/>
  <c r="C41" i="35"/>
  <c r="C37" i="35"/>
  <c r="C33" i="35"/>
  <c r="C29" i="35"/>
  <c r="C13" i="35"/>
  <c r="C326" i="35"/>
  <c r="C307" i="35"/>
  <c r="C288" i="35"/>
  <c r="C269" i="35"/>
  <c r="C247" i="35"/>
  <c r="C228" i="35"/>
  <c r="C209" i="35"/>
  <c r="C190" i="35"/>
  <c r="C169" i="35"/>
  <c r="C150" i="35"/>
  <c r="C131" i="35"/>
  <c r="C112" i="35"/>
  <c r="C96" i="35"/>
  <c r="C80" i="35"/>
  <c r="C64" i="35"/>
  <c r="C40" i="35"/>
  <c r="C28" i="35"/>
  <c r="C12" i="35"/>
  <c r="C344" i="35"/>
  <c r="C325" i="35"/>
  <c r="C306" i="35"/>
  <c r="C287" i="35"/>
  <c r="C268" i="35"/>
  <c r="C246" i="35"/>
  <c r="C227" i="35"/>
  <c r="C208" i="35"/>
  <c r="C189" i="35"/>
  <c r="C168" i="35"/>
  <c r="C149" i="35"/>
  <c r="C130" i="35"/>
  <c r="C111" i="35"/>
  <c r="C95" i="35"/>
  <c r="C79" i="35"/>
  <c r="C63" i="35"/>
  <c r="C50" i="35"/>
  <c r="C27" i="35"/>
  <c r="C11" i="35"/>
  <c r="C343" i="35"/>
  <c r="C324" i="35"/>
  <c r="C305" i="35"/>
  <c r="C286" i="35"/>
  <c r="C264" i="35"/>
  <c r="C245" i="35"/>
  <c r="C226" i="35"/>
  <c r="C207" i="35"/>
  <c r="C188" i="35"/>
  <c r="C167" i="35"/>
  <c r="C148" i="35"/>
  <c r="C129" i="35"/>
  <c r="C110" i="35"/>
  <c r="C94" i="35"/>
  <c r="C78" i="35"/>
  <c r="C62" i="35"/>
  <c r="C26" i="35"/>
  <c r="C10" i="35"/>
  <c r="C342" i="35"/>
  <c r="C323" i="35"/>
  <c r="C304" i="35"/>
  <c r="C285" i="35"/>
  <c r="C263" i="35"/>
  <c r="C244" i="35"/>
  <c r="C225" i="35"/>
  <c r="C206" i="35"/>
  <c r="C184" i="35"/>
  <c r="C166" i="35"/>
  <c r="C147" i="35"/>
  <c r="C128" i="35"/>
  <c r="C109" i="35"/>
  <c r="C93" i="35"/>
  <c r="C77" i="35"/>
  <c r="C61" i="35"/>
  <c r="C49" i="35"/>
  <c r="C25" i="35"/>
  <c r="C9" i="35"/>
  <c r="C341" i="35"/>
  <c r="C322" i="35"/>
  <c r="C303" i="35"/>
  <c r="C284" i="35"/>
  <c r="C262" i="35"/>
  <c r="C243" i="35"/>
  <c r="C224" i="35"/>
  <c r="C205" i="35"/>
  <c r="C183" i="35"/>
  <c r="C165" i="35"/>
  <c r="C146" i="35"/>
  <c r="C127" i="35"/>
  <c r="C108" i="35"/>
  <c r="C92" i="35"/>
  <c r="C76" i="35"/>
  <c r="C60" i="35"/>
  <c r="C48" i="35"/>
  <c r="C36" i="35"/>
  <c r="C32" i="35"/>
  <c r="C24" i="35"/>
  <c r="C8" i="35"/>
  <c r="C340" i="35"/>
  <c r="C321" i="35"/>
  <c r="C302" i="35"/>
  <c r="C280" i="35"/>
  <c r="C261" i="35"/>
  <c r="C242" i="35"/>
  <c r="C223" i="35"/>
  <c r="C204" i="35"/>
  <c r="C182" i="35"/>
  <c r="C164" i="35"/>
  <c r="C145" i="35"/>
  <c r="C126" i="35"/>
  <c r="C107" i="35"/>
  <c r="C91" i="35"/>
  <c r="C75" i="35"/>
  <c r="C59" i="35"/>
  <c r="C47" i="35"/>
  <c r="C39" i="35"/>
  <c r="C35" i="35"/>
  <c r="C23" i="35"/>
  <c r="C7" i="35"/>
  <c r="C339" i="35"/>
  <c r="C320" i="35"/>
  <c r="C301" i="35"/>
  <c r="C279" i="35"/>
  <c r="C260" i="35"/>
  <c r="C241" i="35"/>
  <c r="C222" i="35"/>
  <c r="C200" i="35"/>
  <c r="C181" i="35"/>
  <c r="C163" i="35"/>
  <c r="C144" i="35"/>
  <c r="C125" i="35"/>
  <c r="C106" i="35"/>
  <c r="C90" i="35"/>
  <c r="C74" i="35"/>
  <c r="C58" i="35"/>
  <c r="C46" i="35"/>
  <c r="C22" i="35"/>
  <c r="C6" i="35"/>
  <c r="C338" i="35"/>
  <c r="C319" i="35"/>
  <c r="C300" i="35"/>
  <c r="C278" i="35"/>
  <c r="C259" i="35"/>
  <c r="C240" i="35"/>
  <c r="C221" i="35"/>
  <c r="C199" i="35"/>
  <c r="C180" i="35"/>
  <c r="C162" i="35"/>
  <c r="C143" i="35"/>
  <c r="C121" i="35"/>
  <c r="C105" i="35"/>
  <c r="C89" i="35"/>
  <c r="C73" i="35"/>
  <c r="C57" i="35"/>
  <c r="C45" i="35"/>
  <c r="C21" i="35"/>
  <c r="C5" i="35"/>
  <c r="C337" i="35"/>
  <c r="C318" i="35"/>
  <c r="C296" i="35"/>
  <c r="C277" i="35"/>
  <c r="C258" i="35"/>
  <c r="C239" i="35"/>
  <c r="C220" i="35"/>
  <c r="C198" i="35"/>
  <c r="C179" i="35"/>
  <c r="C161" i="35"/>
  <c r="C142" i="35"/>
  <c r="C120" i="35"/>
  <c r="C104" i="35"/>
  <c r="C88" i="35"/>
  <c r="C72" i="35"/>
  <c r="C56" i="35"/>
  <c r="C44" i="35"/>
  <c r="C20" i="35"/>
  <c r="C4" i="35"/>
  <c r="C336" i="35"/>
  <c r="C317" i="35"/>
  <c r="C295" i="35"/>
  <c r="C276" i="35"/>
  <c r="C257" i="35"/>
  <c r="C238" i="35"/>
  <c r="C216" i="35"/>
  <c r="C197" i="35"/>
  <c r="C178" i="35"/>
  <c r="C160" i="35"/>
  <c r="C141" i="35"/>
  <c r="C119" i="35"/>
  <c r="C103" i="35"/>
  <c r="C87" i="35"/>
  <c r="C71" i="35"/>
  <c r="C55" i="35"/>
  <c r="C31" i="35"/>
  <c r="C19" i="35"/>
  <c r="C3" i="35"/>
  <c r="C335" i="35"/>
  <c r="C316" i="35"/>
  <c r="C294" i="35"/>
  <c r="C275" i="35"/>
  <c r="C256" i="35"/>
  <c r="C237" i="35"/>
  <c r="C215" i="35"/>
  <c r="C196" i="35"/>
  <c r="C177" i="35"/>
  <c r="C159" i="35"/>
  <c r="C137" i="35"/>
  <c r="C118" i="35"/>
  <c r="C102" i="35"/>
  <c r="C86" i="35"/>
  <c r="C70" i="35"/>
  <c r="C54" i="35"/>
  <c r="C38" i="35"/>
  <c r="C34" i="35"/>
  <c r="C18" i="35"/>
  <c r="C334" i="35"/>
  <c r="C312" i="35"/>
  <c r="C293" i="35"/>
  <c r="C274" i="35"/>
  <c r="C255" i="35"/>
  <c r="C236" i="35"/>
  <c r="C214" i="35"/>
  <c r="C195" i="35"/>
  <c r="C176" i="35"/>
  <c r="C158" i="35"/>
  <c r="C136" i="35"/>
  <c r="C117" i="35"/>
  <c r="C101" i="35"/>
  <c r="C85" i="35"/>
  <c r="C69" i="35"/>
  <c r="C53" i="35"/>
  <c r="C17" i="35"/>
  <c r="R38" i="35"/>
  <c r="C83" i="35"/>
  <c r="C231" i="35"/>
  <c r="C108" i="36"/>
  <c r="C264" i="36"/>
  <c r="C422" i="36"/>
  <c r="C39" i="32"/>
  <c r="C53" i="32"/>
  <c r="C69" i="32"/>
  <c r="C85" i="32"/>
  <c r="C101" i="32"/>
  <c r="C117" i="32"/>
  <c r="C133" i="32"/>
  <c r="C149" i="32"/>
  <c r="C165" i="32"/>
  <c r="C181" i="32"/>
  <c r="C197" i="32"/>
  <c r="C213" i="32"/>
  <c r="C229" i="32"/>
  <c r="C245" i="32"/>
  <c r="C261" i="32"/>
  <c r="C277" i="32"/>
  <c r="C293" i="32"/>
  <c r="C309" i="32"/>
  <c r="C325" i="32"/>
  <c r="C341" i="32"/>
  <c r="C357" i="32"/>
  <c r="C373" i="32"/>
  <c r="C389" i="32"/>
  <c r="C16" i="33"/>
  <c r="C1" i="33" s="1"/>
  <c r="C31" i="33"/>
  <c r="C54" i="33"/>
  <c r="C70" i="33"/>
  <c r="C86" i="33"/>
  <c r="C102" i="33"/>
  <c r="C118" i="33"/>
  <c r="C134" i="33"/>
  <c r="C150" i="33"/>
  <c r="C166" i="33"/>
  <c r="C182" i="33"/>
  <c r="C197" i="33"/>
  <c r="C213" i="33"/>
  <c r="C229" i="33"/>
  <c r="C245" i="33"/>
  <c r="C261" i="33"/>
  <c r="C277" i="33"/>
  <c r="C293" i="33"/>
  <c r="C309" i="33"/>
  <c r="C325" i="33"/>
  <c r="C343" i="33"/>
  <c r="C365" i="33"/>
  <c r="C384" i="33"/>
  <c r="C403" i="33"/>
  <c r="C422" i="33"/>
  <c r="C445" i="33"/>
  <c r="C465" i="33"/>
  <c r="C485" i="33"/>
  <c r="C11" i="34"/>
  <c r="C35" i="34"/>
  <c r="C63" i="34"/>
  <c r="C97" i="34"/>
  <c r="C142" i="34"/>
  <c r="C178" i="34"/>
  <c r="C222" i="34"/>
  <c r="C259" i="34"/>
  <c r="C307" i="34"/>
  <c r="M30" i="35"/>
  <c r="C84" i="35"/>
  <c r="C232" i="35"/>
  <c r="C19" i="36"/>
  <c r="C126" i="36"/>
  <c r="C265" i="36"/>
  <c r="C423" i="36"/>
  <c r="C16" i="32"/>
  <c r="C31" i="32"/>
  <c r="C54" i="32"/>
  <c r="C70" i="32"/>
  <c r="C86" i="32"/>
  <c r="C102" i="32"/>
  <c r="C118" i="32"/>
  <c r="C134" i="32"/>
  <c r="C150" i="32"/>
  <c r="C166" i="32"/>
  <c r="C182" i="32"/>
  <c r="C198" i="32"/>
  <c r="C214" i="32"/>
  <c r="C230" i="32"/>
  <c r="C246" i="32"/>
  <c r="C262" i="32"/>
  <c r="C278" i="32"/>
  <c r="C294" i="32"/>
  <c r="C310" i="32"/>
  <c r="C326" i="32"/>
  <c r="C342" i="32"/>
  <c r="C358" i="32"/>
  <c r="C374" i="32"/>
  <c r="C40" i="33"/>
  <c r="C55" i="33"/>
  <c r="C71" i="33"/>
  <c r="C87" i="33"/>
  <c r="C103" i="33"/>
  <c r="C119" i="33"/>
  <c r="C135" i="33"/>
  <c r="C151" i="33"/>
  <c r="C167" i="33"/>
  <c r="C183" i="33"/>
  <c r="C198" i="33"/>
  <c r="C214" i="33"/>
  <c r="C230" i="33"/>
  <c r="C246" i="33"/>
  <c r="C262" i="33"/>
  <c r="C278" i="33"/>
  <c r="C294" i="33"/>
  <c r="C310" i="33"/>
  <c r="C326" i="33"/>
  <c r="C347" i="33"/>
  <c r="C366" i="33"/>
  <c r="C385" i="33"/>
  <c r="C404" i="33"/>
  <c r="C423" i="33"/>
  <c r="C446" i="33"/>
  <c r="C466" i="33"/>
  <c r="C486" i="33"/>
  <c r="C12" i="34"/>
  <c r="C36" i="34"/>
  <c r="C64" i="34"/>
  <c r="C98" i="34"/>
  <c r="C143" i="34"/>
  <c r="C180" i="34"/>
  <c r="C223" i="34"/>
  <c r="C269" i="34"/>
  <c r="C318" i="34"/>
  <c r="C99" i="35"/>
  <c r="C253" i="35"/>
  <c r="C20" i="36"/>
  <c r="C127" i="36"/>
  <c r="C283" i="36"/>
  <c r="W37" i="35"/>
  <c r="C106" i="37"/>
  <c r="C138" i="37"/>
  <c r="C170" i="37"/>
  <c r="C199" i="37"/>
  <c r="C231" i="37"/>
  <c r="K38" i="35"/>
  <c r="C282" i="37"/>
  <c r="C266" i="37"/>
  <c r="C250" i="37"/>
  <c r="C234" i="37"/>
  <c r="C218" i="37"/>
  <c r="C202" i="37"/>
  <c r="C186" i="37"/>
  <c r="C171" i="37"/>
  <c r="C155" i="37"/>
  <c r="C139" i="37"/>
  <c r="C123" i="37"/>
  <c r="C107" i="37"/>
  <c r="C91" i="37"/>
  <c r="C75" i="37"/>
  <c r="C59" i="37"/>
  <c r="C280" i="37"/>
  <c r="C264" i="37"/>
  <c r="C248" i="37"/>
  <c r="C232" i="37"/>
  <c r="C216" i="37"/>
  <c r="C200" i="37"/>
  <c r="C184" i="37"/>
  <c r="C169" i="37"/>
  <c r="C153" i="37"/>
  <c r="C137" i="37"/>
  <c r="C121" i="37"/>
  <c r="C105" i="37"/>
  <c r="C89" i="37"/>
  <c r="C73" i="37"/>
  <c r="C57" i="37"/>
  <c r="C42" i="37"/>
  <c r="C278" i="37"/>
  <c r="C262" i="37"/>
  <c r="C246" i="37"/>
  <c r="C230" i="37"/>
  <c r="C214" i="37"/>
  <c r="C198" i="37"/>
  <c r="C182" i="37"/>
  <c r="C167" i="37"/>
  <c r="C151" i="37"/>
  <c r="C135" i="37"/>
  <c r="C119" i="37"/>
  <c r="C103" i="37"/>
  <c r="C87" i="37"/>
  <c r="C71" i="37"/>
  <c r="C55" i="37"/>
  <c r="C40" i="37"/>
  <c r="C277" i="37"/>
  <c r="C261" i="37"/>
  <c r="C245" i="37"/>
  <c r="C229" i="37"/>
  <c r="C213" i="37"/>
  <c r="C197" i="37"/>
  <c r="C181" i="37"/>
  <c r="C166" i="37"/>
  <c r="C150" i="37"/>
  <c r="C134" i="37"/>
  <c r="C118" i="37"/>
  <c r="C102" i="37"/>
  <c r="C86" i="37"/>
  <c r="C70" i="37"/>
  <c r="C54" i="37"/>
  <c r="C31" i="37"/>
  <c r="C16" i="37"/>
  <c r="C289" i="37"/>
  <c r="C273" i="37"/>
  <c r="C257" i="37"/>
  <c r="C241" i="37"/>
  <c r="C225" i="37"/>
  <c r="C209" i="37"/>
  <c r="C193" i="37"/>
  <c r="C177" i="37"/>
  <c r="C162" i="37"/>
  <c r="C146" i="37"/>
  <c r="C130" i="37"/>
  <c r="C114" i="37"/>
  <c r="C98" i="37"/>
  <c r="C82" i="37"/>
  <c r="C66" i="37"/>
  <c r="C50" i="37"/>
  <c r="C28" i="37"/>
  <c r="C12" i="37"/>
  <c r="C288" i="37"/>
  <c r="C272" i="37"/>
  <c r="C256" i="37"/>
  <c r="C240" i="37"/>
  <c r="C224" i="37"/>
  <c r="C208" i="37"/>
  <c r="C192" i="37"/>
  <c r="C176" i="37"/>
  <c r="C161" i="37"/>
  <c r="C145" i="37"/>
  <c r="C129" i="37"/>
  <c r="C113" i="37"/>
  <c r="C97" i="37"/>
  <c r="C81" i="37"/>
  <c r="C65" i="37"/>
  <c r="C49" i="37"/>
  <c r="C37" i="37"/>
  <c r="C27" i="37"/>
  <c r="C11" i="37"/>
  <c r="C287" i="37"/>
  <c r="C271" i="37"/>
  <c r="C255" i="37"/>
  <c r="C239" i="37"/>
  <c r="C223" i="37"/>
  <c r="C207" i="37"/>
  <c r="C191" i="37"/>
  <c r="C175" i="37"/>
  <c r="C160" i="37"/>
  <c r="C144" i="37"/>
  <c r="C128" i="37"/>
  <c r="C112" i="37"/>
  <c r="C96" i="37"/>
  <c r="C80" i="37"/>
  <c r="C64" i="37"/>
  <c r="C48" i="37"/>
  <c r="C26" i="37"/>
  <c r="C10" i="37"/>
  <c r="C284" i="37"/>
  <c r="C268" i="37"/>
  <c r="C252" i="37"/>
  <c r="C236" i="37"/>
  <c r="C220" i="37"/>
  <c r="C204" i="37"/>
  <c r="C188" i="37"/>
  <c r="C157" i="37"/>
  <c r="C141" i="37"/>
  <c r="C125" i="37"/>
  <c r="C109" i="37"/>
  <c r="C93" i="37"/>
  <c r="C77" i="37"/>
  <c r="C61" i="37"/>
  <c r="C45" i="37"/>
  <c r="C44" i="37"/>
  <c r="C76" i="37"/>
  <c r="C108" i="37"/>
  <c r="C140" i="37"/>
  <c r="C172" i="37"/>
  <c r="C201" i="37"/>
  <c r="C233" i="37"/>
  <c r="C265" i="37"/>
  <c r="M38" i="35"/>
  <c r="C78" i="37"/>
  <c r="C110" i="37"/>
  <c r="C142" i="37"/>
  <c r="C203" i="37"/>
  <c r="C235" i="37"/>
  <c r="C267" i="37"/>
  <c r="C13" i="37"/>
  <c r="C32" i="37"/>
  <c r="C47" i="37"/>
  <c r="C79" i="37"/>
  <c r="C111" i="37"/>
  <c r="C143" i="37"/>
  <c r="C173" i="37"/>
  <c r="C205" i="37"/>
  <c r="C237" i="37"/>
  <c r="C269" i="37"/>
  <c r="W38" i="35"/>
  <c r="C14" i="37"/>
  <c r="C51" i="37"/>
  <c r="C83" i="37"/>
  <c r="C115" i="37"/>
  <c r="C147" i="37"/>
  <c r="C174" i="37"/>
  <c r="C206" i="37"/>
  <c r="C238" i="37"/>
  <c r="C270" i="37"/>
  <c r="C84" i="37"/>
  <c r="C116" i="37"/>
  <c r="C148" i="37"/>
  <c r="C178" i="37"/>
  <c r="C210" i="37"/>
  <c r="C242" i="37"/>
  <c r="C274" i="37"/>
  <c r="C17" i="37"/>
  <c r="C53" i="37"/>
  <c r="C85" i="37"/>
  <c r="C117" i="37"/>
  <c r="C149" i="37"/>
  <c r="C179" i="37"/>
  <c r="C211" i="37"/>
  <c r="C243" i="37"/>
  <c r="C275" i="37"/>
  <c r="C18" i="37"/>
  <c r="C34" i="37"/>
  <c r="C56" i="37"/>
  <c r="C88" i="37"/>
  <c r="C120" i="37"/>
  <c r="C152" i="37"/>
  <c r="C180" i="37"/>
  <c r="C212" i="37"/>
  <c r="C244" i="37"/>
  <c r="C276" i="37"/>
  <c r="C19" i="37"/>
  <c r="C58" i="37"/>
  <c r="C90" i="37"/>
  <c r="C122" i="37"/>
  <c r="C154" i="37"/>
  <c r="C183" i="37"/>
  <c r="C215" i="37"/>
  <c r="C247" i="37"/>
  <c r="C279" i="37"/>
  <c r="C20" i="37"/>
  <c r="C35" i="37"/>
  <c r="C60" i="37"/>
  <c r="C92" i="37"/>
  <c r="C124" i="37"/>
  <c r="C156" i="37"/>
  <c r="C185" i="37"/>
  <c r="C217" i="37"/>
  <c r="C249" i="37"/>
  <c r="C281" i="37"/>
  <c r="K36" i="36"/>
  <c r="C21" i="37"/>
  <c r="C36" i="37"/>
  <c r="C62" i="37"/>
  <c r="C94" i="37"/>
  <c r="C126" i="37"/>
  <c r="C158" i="37"/>
  <c r="C187" i="37"/>
  <c r="C219" i="37"/>
  <c r="C251" i="37"/>
  <c r="C283" i="37"/>
  <c r="C22" i="37"/>
  <c r="C38" i="37"/>
  <c r="C63" i="37"/>
  <c r="C95" i="37"/>
  <c r="C127" i="37"/>
  <c r="C159" i="37"/>
  <c r="C189" i="37"/>
  <c r="C221" i="37"/>
  <c r="C253" i="37"/>
  <c r="C285" i="37"/>
  <c r="K37" i="36"/>
  <c r="C3" i="37"/>
  <c r="C23" i="37"/>
  <c r="C67" i="37"/>
  <c r="C99" i="37"/>
  <c r="C131" i="37"/>
  <c r="C163" i="37"/>
  <c r="C190" i="37"/>
  <c r="C222" i="37"/>
  <c r="C254" i="37"/>
  <c r="C286" i="37"/>
  <c r="C362" i="38"/>
  <c r="C346" i="38"/>
  <c r="C330" i="38"/>
  <c r="C314" i="38"/>
  <c r="C298" i="38"/>
  <c r="C282" i="38"/>
  <c r="C266" i="38"/>
  <c r="C250" i="38"/>
  <c r="C234" i="38"/>
  <c r="C218" i="38"/>
  <c r="C202" i="38"/>
  <c r="C186" i="38"/>
  <c r="C171" i="38"/>
  <c r="C155" i="38"/>
  <c r="C139" i="38"/>
  <c r="C123" i="38"/>
  <c r="C107" i="38"/>
  <c r="C91" i="38"/>
  <c r="C75" i="38"/>
  <c r="C59" i="38"/>
  <c r="C361" i="38"/>
  <c r="C345" i="38"/>
  <c r="C329" i="38"/>
  <c r="C313" i="38"/>
  <c r="C297" i="38"/>
  <c r="C281" i="38"/>
  <c r="C265" i="38"/>
  <c r="C249" i="38"/>
  <c r="C233" i="38"/>
  <c r="C217" i="38"/>
  <c r="C201" i="38"/>
  <c r="C185" i="38"/>
  <c r="C170" i="38"/>
  <c r="C154" i="38"/>
  <c r="C138" i="38"/>
  <c r="C122" i="38"/>
  <c r="C106" i="38"/>
  <c r="C90" i="38"/>
  <c r="C74" i="38"/>
  <c r="C58" i="38"/>
  <c r="C43" i="38"/>
  <c r="C33" i="38"/>
  <c r="C20" i="38"/>
  <c r="C4" i="38"/>
  <c r="C360" i="38"/>
  <c r="C344" i="38"/>
  <c r="C328" i="38"/>
  <c r="C312" i="38"/>
  <c r="C296" i="38"/>
  <c r="C280" i="38"/>
  <c r="C264" i="38"/>
  <c r="C248" i="38"/>
  <c r="C232" i="38"/>
  <c r="C216" i="38"/>
  <c r="C200" i="38"/>
  <c r="C184" i="38"/>
  <c r="C169" i="38"/>
  <c r="C153" i="38"/>
  <c r="C137" i="38"/>
  <c r="C121" i="38"/>
  <c r="C105" i="38"/>
  <c r="C89" i="38"/>
  <c r="C73" i="38"/>
  <c r="C57" i="38"/>
  <c r="C42" i="38"/>
  <c r="C359" i="38"/>
  <c r="C343" i="38"/>
  <c r="C327" i="38"/>
  <c r="C311" i="38"/>
  <c r="C295" i="38"/>
  <c r="C279" i="38"/>
  <c r="C263" i="38"/>
  <c r="C247" i="38"/>
  <c r="C231" i="38"/>
  <c r="C215" i="38"/>
  <c r="C199" i="38"/>
  <c r="C183" i="38"/>
  <c r="C168" i="38"/>
  <c r="C152" i="38"/>
  <c r="C136" i="38"/>
  <c r="C120" i="38"/>
  <c r="C104" i="38"/>
  <c r="C88" i="38"/>
  <c r="C72" i="38"/>
  <c r="C56" i="38"/>
  <c r="C41" i="38"/>
  <c r="C32" i="38"/>
  <c r="C18" i="38"/>
  <c r="C358" i="38"/>
  <c r="C342" i="38"/>
  <c r="C326" i="38"/>
  <c r="C310" i="38"/>
  <c r="C294" i="38"/>
  <c r="C278" i="38"/>
  <c r="C262" i="38"/>
  <c r="C246" i="38"/>
  <c r="C230" i="38"/>
  <c r="C214" i="38"/>
  <c r="C198" i="38"/>
  <c r="C182" i="38"/>
  <c r="C167" i="38"/>
  <c r="C151" i="38"/>
  <c r="C135" i="38"/>
  <c r="C119" i="38"/>
  <c r="C103" i="38"/>
  <c r="C87" i="38"/>
  <c r="C71" i="38"/>
  <c r="C55" i="38"/>
  <c r="C40" i="38"/>
  <c r="C357" i="38"/>
  <c r="C341" i="38"/>
  <c r="C325" i="38"/>
  <c r="C309" i="38"/>
  <c r="C293" i="38"/>
  <c r="C277" i="38"/>
  <c r="C261" i="38"/>
  <c r="C245" i="38"/>
  <c r="C229" i="38"/>
  <c r="C213" i="38"/>
  <c r="C197" i="38"/>
  <c r="C181" i="38"/>
  <c r="C166" i="38"/>
  <c r="C150" i="38"/>
  <c r="C134" i="38"/>
  <c r="C118" i="38"/>
  <c r="C102" i="38"/>
  <c r="C86" i="38"/>
  <c r="C70" i="38"/>
  <c r="C54" i="38"/>
  <c r="C31" i="38"/>
  <c r="C16" i="38"/>
  <c r="C356" i="38"/>
  <c r="C340" i="38"/>
  <c r="C324" i="38"/>
  <c r="C308" i="38"/>
  <c r="C292" i="38"/>
  <c r="C276" i="38"/>
  <c r="C260" i="38"/>
  <c r="C244" i="38"/>
  <c r="C228" i="38"/>
  <c r="C212" i="38"/>
  <c r="C196" i="38"/>
  <c r="C180" i="38"/>
  <c r="C165" i="38"/>
  <c r="C149" i="38"/>
  <c r="C133" i="38"/>
  <c r="C117" i="38"/>
  <c r="C101" i="38"/>
  <c r="C85" i="38"/>
  <c r="C69" i="38"/>
  <c r="C53" i="38"/>
  <c r="C39" i="38"/>
  <c r="C15" i="38"/>
  <c r="C352" i="38"/>
  <c r="C336" i="38"/>
  <c r="C320" i="38"/>
  <c r="C304" i="38"/>
  <c r="C288" i="38"/>
  <c r="C272" i="38"/>
  <c r="C256" i="38"/>
  <c r="C240" i="38"/>
  <c r="C224" i="38"/>
  <c r="C208" i="38"/>
  <c r="C192" i="38"/>
  <c r="C176" i="38"/>
  <c r="C161" i="38"/>
  <c r="C145" i="38"/>
  <c r="C129" i="38"/>
  <c r="C113" i="38"/>
  <c r="C97" i="38"/>
  <c r="C81" i="38"/>
  <c r="C65" i="38"/>
  <c r="C49" i="38"/>
  <c r="C37" i="38"/>
  <c r="C27" i="38"/>
  <c r="C11" i="38"/>
  <c r="C351" i="38"/>
  <c r="C335" i="38"/>
  <c r="C319" i="38"/>
  <c r="C303" i="38"/>
  <c r="C287" i="38"/>
  <c r="C271" i="38"/>
  <c r="C255" i="38"/>
  <c r="C239" i="38"/>
  <c r="C223" i="38"/>
  <c r="C207" i="38"/>
  <c r="C191" i="38"/>
  <c r="C175" i="38"/>
  <c r="C160" i="38"/>
  <c r="C144" i="38"/>
  <c r="C128" i="38"/>
  <c r="C112" i="38"/>
  <c r="C96" i="38"/>
  <c r="C80" i="38"/>
  <c r="C64" i="38"/>
  <c r="C48" i="38"/>
  <c r="C26" i="38"/>
  <c r="C10" i="38"/>
  <c r="C350" i="38"/>
  <c r="C334" i="38"/>
  <c r="C318" i="38"/>
  <c r="C302" i="38"/>
  <c r="C286" i="38"/>
  <c r="C270" i="38"/>
  <c r="C254" i="38"/>
  <c r="C238" i="38"/>
  <c r="C222" i="38"/>
  <c r="C206" i="38"/>
  <c r="C190" i="38"/>
  <c r="C174" i="38"/>
  <c r="C159" i="38"/>
  <c r="C143" i="38"/>
  <c r="C127" i="38"/>
  <c r="C111" i="38"/>
  <c r="C95" i="38"/>
  <c r="C79" i="38"/>
  <c r="C63" i="38"/>
  <c r="C47" i="38"/>
  <c r="C36" i="38"/>
  <c r="C25" i="38"/>
  <c r="C9" i="38"/>
  <c r="C348" i="38"/>
  <c r="C332" i="38"/>
  <c r="C316" i="38"/>
  <c r="C300" i="38"/>
  <c r="C284" i="38"/>
  <c r="C268" i="38"/>
  <c r="C252" i="38"/>
  <c r="C236" i="38"/>
  <c r="C220" i="38"/>
  <c r="C204" i="38"/>
  <c r="C188" i="38"/>
  <c r="C157" i="38"/>
  <c r="C141" i="38"/>
  <c r="C125" i="38"/>
  <c r="C109" i="38"/>
  <c r="C93" i="38"/>
  <c r="C77" i="38"/>
  <c r="C61" i="38"/>
  <c r="C45" i="38"/>
  <c r="C347" i="38"/>
  <c r="C331" i="38"/>
  <c r="C315" i="38"/>
  <c r="C299" i="38"/>
  <c r="C283" i="38"/>
  <c r="C267" i="38"/>
  <c r="C251" i="38"/>
  <c r="C235" i="38"/>
  <c r="C219" i="38"/>
  <c r="C203" i="38"/>
  <c r="C187" i="38"/>
  <c r="C172" i="38"/>
  <c r="C156" i="38"/>
  <c r="C140" i="38"/>
  <c r="C124" i="38"/>
  <c r="C108" i="38"/>
  <c r="C92" i="38"/>
  <c r="C76" i="38"/>
  <c r="C60" i="38"/>
  <c r="C44" i="38"/>
  <c r="C34" i="38"/>
  <c r="C22" i="38"/>
  <c r="C6" i="38"/>
  <c r="C227" i="38"/>
  <c r="C291" i="38"/>
  <c r="C355" i="38"/>
  <c r="K37" i="28"/>
  <c r="M12" i="7" s="1"/>
  <c r="K36" i="28"/>
  <c r="C347" i="28"/>
  <c r="C342" i="28"/>
  <c r="C306" i="28"/>
  <c r="C274" i="28"/>
  <c r="C242" i="28"/>
  <c r="C210" i="28"/>
  <c r="C183" i="28"/>
  <c r="C151" i="28"/>
  <c r="C119" i="28"/>
  <c r="C93" i="28"/>
  <c r="C63" i="28"/>
  <c r="C36" i="28"/>
  <c r="C19" i="28"/>
  <c r="C14" i="28"/>
  <c r="C127" i="28"/>
  <c r="C95" i="28"/>
  <c r="C337" i="28"/>
  <c r="C305" i="28"/>
  <c r="C273" i="28"/>
  <c r="C241" i="28"/>
  <c r="C209" i="28"/>
  <c r="C179" i="28"/>
  <c r="C147" i="28"/>
  <c r="C115" i="28"/>
  <c r="C87" i="28"/>
  <c r="C62" i="28"/>
  <c r="C35" i="28"/>
  <c r="C17" i="28"/>
  <c r="C96" i="28"/>
  <c r="C188" i="28"/>
  <c r="C336" i="28"/>
  <c r="C304" i="28"/>
  <c r="C272" i="28"/>
  <c r="C240" i="28"/>
  <c r="C208" i="28"/>
  <c r="C178" i="28"/>
  <c r="C146" i="28"/>
  <c r="C114" i="28"/>
  <c r="C84" i="28"/>
  <c r="C61" i="28"/>
  <c r="C15" i="28"/>
  <c r="C40" i="28"/>
  <c r="C38" i="28"/>
  <c r="C335" i="28"/>
  <c r="C303" i="28"/>
  <c r="C271" i="28"/>
  <c r="C239" i="28"/>
  <c r="C207" i="28"/>
  <c r="C177" i="28"/>
  <c r="C145" i="28"/>
  <c r="C113" i="28"/>
  <c r="C83" i="28"/>
  <c r="C55" i="28"/>
  <c r="C334" i="28"/>
  <c r="C302" i="28"/>
  <c r="C270" i="28"/>
  <c r="C238" i="28"/>
  <c r="C206" i="28"/>
  <c r="C176" i="28"/>
  <c r="C144" i="28"/>
  <c r="C112" i="28"/>
  <c r="C82" i="28"/>
  <c r="C52" i="28"/>
  <c r="C13" i="28"/>
  <c r="C317" i="28"/>
  <c r="C284" i="28"/>
  <c r="C333" i="28"/>
  <c r="C301" i="28"/>
  <c r="C269" i="28"/>
  <c r="C237" i="28"/>
  <c r="C205" i="28"/>
  <c r="C175" i="28"/>
  <c r="C143" i="28"/>
  <c r="C111" i="28"/>
  <c r="C81" i="28"/>
  <c r="C51" i="28"/>
  <c r="C12" i="28"/>
  <c r="C332" i="28"/>
  <c r="C300" i="28"/>
  <c r="C268" i="28"/>
  <c r="C236" i="28"/>
  <c r="C204" i="28"/>
  <c r="C174" i="28"/>
  <c r="C142" i="28"/>
  <c r="C110" i="28"/>
  <c r="C80" i="28"/>
  <c r="C50" i="28"/>
  <c r="C11" i="28"/>
  <c r="C191" i="28"/>
  <c r="C189" i="28"/>
  <c r="C126" i="28"/>
  <c r="C326" i="28"/>
  <c r="C294" i="28"/>
  <c r="C262" i="28"/>
  <c r="C230" i="28"/>
  <c r="C198" i="28"/>
  <c r="C173" i="28"/>
  <c r="C141" i="28"/>
  <c r="C109" i="28"/>
  <c r="C79" i="28"/>
  <c r="C49" i="28"/>
  <c r="C30" i="28"/>
  <c r="C10" i="28"/>
  <c r="C161" i="28"/>
  <c r="C221" i="28"/>
  <c r="C158" i="28"/>
  <c r="C322" i="28"/>
  <c r="C290" i="28"/>
  <c r="C258" i="28"/>
  <c r="C226" i="28"/>
  <c r="C194" i="28"/>
  <c r="C167" i="28"/>
  <c r="C135" i="28"/>
  <c r="C103" i="28"/>
  <c r="C78" i="28"/>
  <c r="C48" i="28"/>
  <c r="C29" i="28"/>
  <c r="C9" i="28"/>
  <c r="C223" i="28"/>
  <c r="C285" i="28"/>
  <c r="C65" i="28"/>
  <c r="C321" i="28"/>
  <c r="C289" i="28"/>
  <c r="C257" i="28"/>
  <c r="C225" i="28"/>
  <c r="C193" i="28"/>
  <c r="C163" i="28"/>
  <c r="C131" i="28"/>
  <c r="C100" i="28"/>
  <c r="C77" i="28"/>
  <c r="C47" i="28"/>
  <c r="C28" i="28"/>
  <c r="C8" i="28"/>
  <c r="C255" i="28"/>
  <c r="C159" i="28"/>
  <c r="C252" i="28"/>
  <c r="C320" i="28"/>
  <c r="C288" i="28"/>
  <c r="C256" i="28"/>
  <c r="C224" i="28"/>
  <c r="C192" i="28"/>
  <c r="C162" i="28"/>
  <c r="C130" i="28"/>
  <c r="C99" i="28"/>
  <c r="C71" i="28"/>
  <c r="C46" i="28"/>
  <c r="C27" i="28"/>
  <c r="C7" i="28"/>
  <c r="C287" i="28"/>
  <c r="C26" i="28"/>
  <c r="C253" i="28"/>
  <c r="C23" i="28"/>
  <c r="C319" i="28"/>
  <c r="C129" i="28"/>
  <c r="C98" i="28"/>
  <c r="C68" i="28"/>
  <c r="C45" i="28"/>
  <c r="C5" i="28"/>
  <c r="C66" i="28"/>
  <c r="C220" i="28"/>
  <c r="C318" i="28"/>
  <c r="C286" i="28"/>
  <c r="C254" i="28"/>
  <c r="C222" i="28"/>
  <c r="C190" i="28"/>
  <c r="C160" i="28"/>
  <c r="C128" i="28"/>
  <c r="C97" i="28"/>
  <c r="C67" i="28"/>
  <c r="C25" i="28"/>
  <c r="C3" i="28"/>
  <c r="C24" i="28"/>
  <c r="C310" i="28"/>
  <c r="C278" i="28"/>
  <c r="C246" i="28"/>
  <c r="C214" i="28"/>
  <c r="C157" i="28"/>
  <c r="C125" i="28"/>
  <c r="C94" i="28"/>
  <c r="C64" i="28"/>
  <c r="C37" i="28"/>
  <c r="C21" i="28"/>
  <c r="C316" i="28"/>
  <c r="K39" i="28"/>
  <c r="L12" i="7" s="1"/>
  <c r="C338" i="28"/>
  <c r="K38" i="28"/>
  <c r="C116" i="28"/>
  <c r="C132" i="28"/>
  <c r="C148" i="28"/>
  <c r="C164" i="28"/>
  <c r="C180" i="28"/>
  <c r="C195" i="28"/>
  <c r="C211" i="28"/>
  <c r="C227" i="28"/>
  <c r="C243" i="28"/>
  <c r="C259" i="28"/>
  <c r="C275" i="28"/>
  <c r="C291" i="28"/>
  <c r="C307" i="28"/>
  <c r="C323" i="28"/>
  <c r="C339" i="28"/>
  <c r="C39" i="28"/>
  <c r="C53" i="28"/>
  <c r="C69" i="28"/>
  <c r="C85" i="28"/>
  <c r="C101" i="28"/>
  <c r="C117" i="28"/>
  <c r="C133" i="28"/>
  <c r="C149" i="28"/>
  <c r="C165" i="28"/>
  <c r="C181" i="28"/>
  <c r="C196" i="28"/>
  <c r="C212" i="28"/>
  <c r="C228" i="28"/>
  <c r="C244" i="28"/>
  <c r="C260" i="28"/>
  <c r="C276" i="28"/>
  <c r="C292" i="28"/>
  <c r="C308" i="28"/>
  <c r="C324" i="28"/>
  <c r="C340" i="28"/>
  <c r="C16" i="28"/>
  <c r="C31" i="28"/>
  <c r="C54" i="28"/>
  <c r="C70" i="28"/>
  <c r="C86" i="28"/>
  <c r="C102" i="28"/>
  <c r="C118" i="28"/>
  <c r="C134" i="28"/>
  <c r="C150" i="28"/>
  <c r="C166" i="28"/>
  <c r="C182" i="28"/>
  <c r="C197" i="28"/>
  <c r="C213" i="28"/>
  <c r="C229" i="28"/>
  <c r="C245" i="28"/>
  <c r="C261" i="28"/>
  <c r="C277" i="28"/>
  <c r="C293" i="28"/>
  <c r="C309" i="28"/>
  <c r="C325" i="28"/>
  <c r="C341" i="28"/>
  <c r="C18" i="28"/>
  <c r="C32" i="28"/>
  <c r="C41" i="28"/>
  <c r="C56" i="28"/>
  <c r="C72" i="28"/>
  <c r="C88" i="28"/>
  <c r="C104" i="28"/>
  <c r="C120" i="28"/>
  <c r="C136" i="28"/>
  <c r="C152" i="28"/>
  <c r="C168" i="28"/>
  <c r="C184" i="28"/>
  <c r="C199" i="28"/>
  <c r="C215" i="28"/>
  <c r="C231" i="28"/>
  <c r="C247" i="28"/>
  <c r="C263" i="28"/>
  <c r="C279" i="28"/>
  <c r="C295" i="28"/>
  <c r="C311" i="28"/>
  <c r="C327" i="28"/>
  <c r="C343" i="28"/>
  <c r="C42" i="28"/>
  <c r="C57" i="28"/>
  <c r="C73" i="28"/>
  <c r="C89" i="28"/>
  <c r="C105" i="28"/>
  <c r="C121" i="28"/>
  <c r="C137" i="28"/>
  <c r="C153" i="28"/>
  <c r="C169" i="28"/>
  <c r="C200" i="28"/>
  <c r="C216" i="28"/>
  <c r="C232" i="28"/>
  <c r="C248" i="28"/>
  <c r="C264" i="28"/>
  <c r="C280" i="28"/>
  <c r="C296" i="28"/>
  <c r="C312" i="28"/>
  <c r="C328" i="28"/>
  <c r="C344" i="28"/>
  <c r="C4" i="28"/>
  <c r="C20" i="28"/>
  <c r="C33" i="28"/>
  <c r="C43" i="28"/>
  <c r="C58" i="28"/>
  <c r="C74" i="28"/>
  <c r="C90" i="28"/>
  <c r="C106" i="28"/>
  <c r="C122" i="28"/>
  <c r="C138" i="28"/>
  <c r="C154" i="28"/>
  <c r="C170" i="28"/>
  <c r="C185" i="28"/>
  <c r="C201" i="28"/>
  <c r="C217" i="28"/>
  <c r="C233" i="28"/>
  <c r="C249" i="28"/>
  <c r="C265" i="28"/>
  <c r="C281" i="28"/>
  <c r="C297" i="28"/>
  <c r="C313" i="28"/>
  <c r="C329" i="28"/>
  <c r="C345" i="28"/>
  <c r="C59" i="28"/>
  <c r="C75" i="28"/>
  <c r="C91" i="28"/>
  <c r="C107" i="28"/>
  <c r="C123" i="28"/>
  <c r="C139" i="28"/>
  <c r="C155" i="28"/>
  <c r="C171" i="28"/>
  <c r="C186" i="28"/>
  <c r="C202" i="28"/>
  <c r="C218" i="28"/>
  <c r="C234" i="28"/>
  <c r="C250" i="28"/>
  <c r="C266" i="28"/>
  <c r="C282" i="28"/>
  <c r="C298" i="28"/>
  <c r="C314" i="28"/>
  <c r="C330" i="28"/>
  <c r="C346" i="28"/>
  <c r="C6" i="28"/>
  <c r="C22" i="28"/>
  <c r="C34" i="28"/>
  <c r="C44" i="28"/>
  <c r="C60" i="28"/>
  <c r="C76" i="28"/>
  <c r="C92" i="28"/>
  <c r="C108" i="28"/>
  <c r="C124" i="28"/>
  <c r="C140" i="28"/>
  <c r="C156" i="28"/>
  <c r="C172" i="28"/>
  <c r="C187" i="28"/>
  <c r="C203" i="28"/>
  <c r="C219" i="28"/>
  <c r="C235" i="28"/>
  <c r="C251" i="28"/>
  <c r="C267" i="28"/>
  <c r="C283" i="28"/>
  <c r="C299" i="28"/>
  <c r="C315" i="28"/>
  <c r="C331" i="28"/>
  <c r="C298" i="26"/>
  <c r="C314" i="26"/>
  <c r="C330" i="26"/>
  <c r="C346" i="26"/>
  <c r="C362" i="26"/>
  <c r="C378" i="26"/>
  <c r="C394" i="26"/>
  <c r="C410" i="26"/>
  <c r="C426" i="26"/>
  <c r="C299" i="26"/>
  <c r="C315" i="26"/>
  <c r="C331" i="26"/>
  <c r="C347" i="26"/>
  <c r="C363" i="26"/>
  <c r="C379" i="26"/>
  <c r="C395" i="26"/>
  <c r="C411" i="26"/>
  <c r="C427" i="26"/>
  <c r="C300" i="26"/>
  <c r="C316" i="26"/>
  <c r="C332" i="26"/>
  <c r="C348" i="26"/>
  <c r="C364" i="26"/>
  <c r="C380" i="26"/>
  <c r="C396" i="26"/>
  <c r="C412" i="26"/>
  <c r="C428" i="26"/>
  <c r="C303" i="26"/>
  <c r="C319" i="26"/>
  <c r="C335" i="26"/>
  <c r="C351" i="26"/>
  <c r="C367" i="26"/>
  <c r="C383" i="26"/>
  <c r="C399" i="26"/>
  <c r="C415" i="26"/>
  <c r="C431" i="26"/>
  <c r="C304" i="26"/>
  <c r="C320" i="26"/>
  <c r="C336" i="26"/>
  <c r="C352" i="26"/>
  <c r="C368" i="26"/>
  <c r="C384" i="26"/>
  <c r="C400" i="26"/>
  <c r="C416" i="26"/>
  <c r="C432" i="26"/>
  <c r="C305" i="26"/>
  <c r="C321" i="26"/>
  <c r="C337" i="26"/>
  <c r="C353" i="26"/>
  <c r="C369" i="26"/>
  <c r="C385" i="26"/>
  <c r="C401" i="26"/>
  <c r="C417" i="26"/>
  <c r="C433" i="26"/>
  <c r="C306" i="26"/>
  <c r="C322" i="26"/>
  <c r="C338" i="26"/>
  <c r="C354" i="26"/>
  <c r="C370" i="26"/>
  <c r="C386" i="26"/>
  <c r="C402" i="26"/>
  <c r="C290" i="26"/>
  <c r="C164" i="26"/>
  <c r="C15" i="26"/>
  <c r="C148" i="26"/>
  <c r="C14" i="26"/>
  <c r="C132" i="26"/>
  <c r="C30" i="26"/>
  <c r="C116" i="26"/>
  <c r="C100" i="26"/>
  <c r="C84" i="26"/>
  <c r="C68" i="26"/>
  <c r="C52" i="26"/>
  <c r="C275" i="26"/>
  <c r="C259" i="26"/>
  <c r="C243" i="26"/>
  <c r="C227" i="26"/>
  <c r="C211" i="26"/>
  <c r="C195" i="26"/>
  <c r="C179" i="26"/>
  <c r="K36" i="26"/>
  <c r="K37" i="26"/>
  <c r="M15" i="7" s="1"/>
  <c r="K39" i="26"/>
  <c r="L15" i="7" s="1"/>
  <c r="K38" i="26"/>
  <c r="C39" i="26"/>
  <c r="C53" i="26"/>
  <c r="C69" i="26"/>
  <c r="C85" i="26"/>
  <c r="C101" i="26"/>
  <c r="C117" i="26"/>
  <c r="C133" i="26"/>
  <c r="C149" i="26"/>
  <c r="C165" i="26"/>
  <c r="C180" i="26"/>
  <c r="C196" i="26"/>
  <c r="C212" i="26"/>
  <c r="C228" i="26"/>
  <c r="C244" i="26"/>
  <c r="C260" i="26"/>
  <c r="C276" i="26"/>
  <c r="C16" i="26"/>
  <c r="C31" i="26"/>
  <c r="C54" i="26"/>
  <c r="C70" i="26"/>
  <c r="C86" i="26"/>
  <c r="C102" i="26"/>
  <c r="C118" i="26"/>
  <c r="C134" i="26"/>
  <c r="C150" i="26"/>
  <c r="C166" i="26"/>
  <c r="C181" i="26"/>
  <c r="C197" i="26"/>
  <c r="C213" i="26"/>
  <c r="C229" i="26"/>
  <c r="C245" i="26"/>
  <c r="C261" i="26"/>
  <c r="C277" i="26"/>
  <c r="C40" i="26"/>
  <c r="C55" i="26"/>
  <c r="C71" i="26"/>
  <c r="C87" i="26"/>
  <c r="C103" i="26"/>
  <c r="C119" i="26"/>
  <c r="C135" i="26"/>
  <c r="C151" i="26"/>
  <c r="C167" i="26"/>
  <c r="C182" i="26"/>
  <c r="C198" i="26"/>
  <c r="C214" i="26"/>
  <c r="C230" i="26"/>
  <c r="C246" i="26"/>
  <c r="C262" i="26"/>
  <c r="C278" i="26"/>
  <c r="C18" i="26"/>
  <c r="C32" i="26"/>
  <c r="C41" i="26"/>
  <c r="C56" i="26"/>
  <c r="C72" i="26"/>
  <c r="C88" i="26"/>
  <c r="C104" i="26"/>
  <c r="C120" i="26"/>
  <c r="C136" i="26"/>
  <c r="C152" i="26"/>
  <c r="C168" i="26"/>
  <c r="C183" i="26"/>
  <c r="C199" i="26"/>
  <c r="C215" i="26"/>
  <c r="C231" i="26"/>
  <c r="C247" i="26"/>
  <c r="C263" i="26"/>
  <c r="C279" i="26"/>
  <c r="C42" i="26"/>
  <c r="C57" i="26"/>
  <c r="C73" i="26"/>
  <c r="C89" i="26"/>
  <c r="C105" i="26"/>
  <c r="C121" i="26"/>
  <c r="C137" i="26"/>
  <c r="C153" i="26"/>
  <c r="C169" i="26"/>
  <c r="C184" i="26"/>
  <c r="C200" i="26"/>
  <c r="C216" i="26"/>
  <c r="C232" i="26"/>
  <c r="C248" i="26"/>
  <c r="C264" i="26"/>
  <c r="C280" i="26"/>
  <c r="C3" i="26"/>
  <c r="C19" i="26"/>
  <c r="C4" i="26"/>
  <c r="C20" i="26"/>
  <c r="C33" i="26"/>
  <c r="C43" i="26"/>
  <c r="C58" i="26"/>
  <c r="C74" i="26"/>
  <c r="C90" i="26"/>
  <c r="C106" i="26"/>
  <c r="C122" i="26"/>
  <c r="C138" i="26"/>
  <c r="C154" i="26"/>
  <c r="C170" i="26"/>
  <c r="C185" i="26"/>
  <c r="C201" i="26"/>
  <c r="C217" i="26"/>
  <c r="C233" i="26"/>
  <c r="C249" i="26"/>
  <c r="C265" i="26"/>
  <c r="C281" i="26"/>
  <c r="C59" i="26"/>
  <c r="C75" i="26"/>
  <c r="C91" i="26"/>
  <c r="C107" i="26"/>
  <c r="C123" i="26"/>
  <c r="C139" i="26"/>
  <c r="C155" i="26"/>
  <c r="C171" i="26"/>
  <c r="C186" i="26"/>
  <c r="C202" i="26"/>
  <c r="C218" i="26"/>
  <c r="C234" i="26"/>
  <c r="C250" i="26"/>
  <c r="C266" i="26"/>
  <c r="C282" i="26"/>
  <c r="C5" i="26"/>
  <c r="C21" i="26"/>
  <c r="C6" i="26"/>
  <c r="C22" i="26"/>
  <c r="C34" i="26"/>
  <c r="C44" i="26"/>
  <c r="C60" i="26"/>
  <c r="C76" i="26"/>
  <c r="C92" i="26"/>
  <c r="C108" i="26"/>
  <c r="C124" i="26"/>
  <c r="C140" i="26"/>
  <c r="C156" i="26"/>
  <c r="C172" i="26"/>
  <c r="C187" i="26"/>
  <c r="C203" i="26"/>
  <c r="C219" i="26"/>
  <c r="C235" i="26"/>
  <c r="C251" i="26"/>
  <c r="C267" i="26"/>
  <c r="C283" i="26"/>
  <c r="C45" i="26"/>
  <c r="C61" i="26"/>
  <c r="C77" i="26"/>
  <c r="C93" i="26"/>
  <c r="C109" i="26"/>
  <c r="C125" i="26"/>
  <c r="C141" i="26"/>
  <c r="C157" i="26"/>
  <c r="C188" i="26"/>
  <c r="C204" i="26"/>
  <c r="C220" i="26"/>
  <c r="C236" i="26"/>
  <c r="C252" i="26"/>
  <c r="C268" i="26"/>
  <c r="C284" i="26"/>
  <c r="C24" i="26"/>
  <c r="C78" i="26"/>
  <c r="C94" i="26"/>
  <c r="C110" i="26"/>
  <c r="C126" i="26"/>
  <c r="C142" i="26"/>
  <c r="C158" i="26"/>
  <c r="C173" i="26"/>
  <c r="C189" i="26"/>
  <c r="C205" i="26"/>
  <c r="C221" i="26"/>
  <c r="C237" i="26"/>
  <c r="C253" i="26"/>
  <c r="C269" i="26"/>
  <c r="C285" i="26"/>
  <c r="C46" i="26"/>
  <c r="C9" i="26"/>
  <c r="C25" i="26"/>
  <c r="C36" i="26"/>
  <c r="C47" i="26"/>
  <c r="C63" i="26"/>
  <c r="C79" i="26"/>
  <c r="C95" i="26"/>
  <c r="C111" i="26"/>
  <c r="C127" i="26"/>
  <c r="C143" i="26"/>
  <c r="C159" i="26"/>
  <c r="C174" i="26"/>
  <c r="C190" i="26"/>
  <c r="C206" i="26"/>
  <c r="C222" i="26"/>
  <c r="C238" i="26"/>
  <c r="C254" i="26"/>
  <c r="C270" i="26"/>
  <c r="C286" i="26"/>
  <c r="C23" i="26"/>
  <c r="C8" i="26"/>
  <c r="C10" i="26"/>
  <c r="C26" i="26"/>
  <c r="C48" i="26"/>
  <c r="C64" i="26"/>
  <c r="C80" i="26"/>
  <c r="C96" i="26"/>
  <c r="C112" i="26"/>
  <c r="C128" i="26"/>
  <c r="C144" i="26"/>
  <c r="C160" i="26"/>
  <c r="C175" i="26"/>
  <c r="C191" i="26"/>
  <c r="C207" i="26"/>
  <c r="C223" i="26"/>
  <c r="C239" i="26"/>
  <c r="C255" i="26"/>
  <c r="C271" i="26"/>
  <c r="C287" i="26"/>
  <c r="C62" i="26"/>
  <c r="C11" i="26"/>
  <c r="C27" i="26"/>
  <c r="C37" i="26"/>
  <c r="C49" i="26"/>
  <c r="C65" i="26"/>
  <c r="C81" i="26"/>
  <c r="C97" i="26"/>
  <c r="C113" i="26"/>
  <c r="C129" i="26"/>
  <c r="C145" i="26"/>
  <c r="C161" i="26"/>
  <c r="C176" i="26"/>
  <c r="C192" i="26"/>
  <c r="C208" i="26"/>
  <c r="C224" i="26"/>
  <c r="C240" i="26"/>
  <c r="C256" i="26"/>
  <c r="C272" i="26"/>
  <c r="C288" i="26"/>
  <c r="C17" i="26"/>
  <c r="C7" i="26"/>
  <c r="C12" i="26"/>
  <c r="C28" i="26"/>
  <c r="C50" i="26"/>
  <c r="C66" i="26"/>
  <c r="C82" i="26"/>
  <c r="C98" i="26"/>
  <c r="C114" i="26"/>
  <c r="C130" i="26"/>
  <c r="C146" i="26"/>
  <c r="C162" i="26"/>
  <c r="C177" i="26"/>
  <c r="C193" i="26"/>
  <c r="C209" i="26"/>
  <c r="C225" i="26"/>
  <c r="C241" i="26"/>
  <c r="C257" i="26"/>
  <c r="C273" i="26"/>
  <c r="C289" i="26"/>
  <c r="C35" i="26"/>
  <c r="C13" i="26"/>
  <c r="C29" i="26"/>
  <c r="C38" i="26"/>
  <c r="C51" i="26"/>
  <c r="C67" i="26"/>
  <c r="C83" i="26"/>
  <c r="C99" i="26"/>
  <c r="C115" i="26"/>
  <c r="C131" i="26"/>
  <c r="C147" i="26"/>
  <c r="C163" i="26"/>
  <c r="C178" i="26"/>
  <c r="C194" i="26"/>
  <c r="C210" i="26"/>
  <c r="C226" i="26"/>
  <c r="C242" i="26"/>
  <c r="C258" i="26"/>
  <c r="C274" i="26"/>
  <c r="K37" i="25"/>
  <c r="C116" i="25"/>
  <c r="C117" i="25"/>
  <c r="C132" i="25"/>
  <c r="K36" i="25"/>
  <c r="C148" i="25"/>
  <c r="C149" i="25"/>
  <c r="K39" i="25"/>
  <c r="C164" i="25"/>
  <c r="K38" i="25"/>
  <c r="C165" i="25"/>
  <c r="C39" i="25"/>
  <c r="C179" i="25"/>
  <c r="C52" i="25"/>
  <c r="C195" i="25"/>
  <c r="C53" i="25"/>
  <c r="C211" i="25"/>
  <c r="C68" i="25"/>
  <c r="C227" i="25"/>
  <c r="C84" i="25"/>
  <c r="C243" i="25"/>
  <c r="C85" i="25"/>
  <c r="C259" i="25"/>
  <c r="C14" i="25"/>
  <c r="C100" i="25"/>
  <c r="C275" i="25"/>
  <c r="C15" i="25"/>
  <c r="C101" i="25"/>
  <c r="C69" i="25"/>
  <c r="C133" i="25"/>
  <c r="C180" i="25"/>
  <c r="C196" i="25"/>
  <c r="C212" i="25"/>
  <c r="C228" i="25"/>
  <c r="C244" i="25"/>
  <c r="C260" i="25"/>
  <c r="C276" i="25"/>
  <c r="C16" i="25"/>
  <c r="C31" i="25"/>
  <c r="C54" i="25"/>
  <c r="C70" i="25"/>
  <c r="C86" i="25"/>
  <c r="C102" i="25"/>
  <c r="C118" i="25"/>
  <c r="C134" i="25"/>
  <c r="C150" i="25"/>
  <c r="C166" i="25"/>
  <c r="C181" i="25"/>
  <c r="C197" i="25"/>
  <c r="C213" i="25"/>
  <c r="C229" i="25"/>
  <c r="C245" i="25"/>
  <c r="C261" i="25"/>
  <c r="C277" i="25"/>
  <c r="C40" i="25"/>
  <c r="C55" i="25"/>
  <c r="C71" i="25"/>
  <c r="C87" i="25"/>
  <c r="C103" i="25"/>
  <c r="C119" i="25"/>
  <c r="C135" i="25"/>
  <c r="C151" i="25"/>
  <c r="C167" i="25"/>
  <c r="C182" i="25"/>
  <c r="C198" i="25"/>
  <c r="C214" i="25"/>
  <c r="C230" i="25"/>
  <c r="C246" i="25"/>
  <c r="C262" i="25"/>
  <c r="C278" i="25"/>
  <c r="C18" i="25"/>
  <c r="C32" i="25"/>
  <c r="C41" i="25"/>
  <c r="C56" i="25"/>
  <c r="C72" i="25"/>
  <c r="C88" i="25"/>
  <c r="C104" i="25"/>
  <c r="C120" i="25"/>
  <c r="C136" i="25"/>
  <c r="C152" i="25"/>
  <c r="C168" i="25"/>
  <c r="C183" i="25"/>
  <c r="C199" i="25"/>
  <c r="C215" i="25"/>
  <c r="C231" i="25"/>
  <c r="C247" i="25"/>
  <c r="C263" i="25"/>
  <c r="C279" i="25"/>
  <c r="C42" i="25"/>
  <c r="C57" i="25"/>
  <c r="C89" i="25"/>
  <c r="C105" i="25"/>
  <c r="C121" i="25"/>
  <c r="C137" i="25"/>
  <c r="C153" i="25"/>
  <c r="C169" i="25"/>
  <c r="C184" i="25"/>
  <c r="C200" i="25"/>
  <c r="C216" i="25"/>
  <c r="C232" i="25"/>
  <c r="C248" i="25"/>
  <c r="C264" i="25"/>
  <c r="C280" i="25"/>
  <c r="C3" i="25"/>
  <c r="C19" i="25"/>
  <c r="C73" i="25"/>
  <c r="C4" i="25"/>
  <c r="C20" i="25"/>
  <c r="C33" i="25"/>
  <c r="C43" i="25"/>
  <c r="C58" i="25"/>
  <c r="C74" i="25"/>
  <c r="C90" i="25"/>
  <c r="C106" i="25"/>
  <c r="C122" i="25"/>
  <c r="C138" i="25"/>
  <c r="C154" i="25"/>
  <c r="C170" i="25"/>
  <c r="C185" i="25"/>
  <c r="C201" i="25"/>
  <c r="C217" i="25"/>
  <c r="C233" i="25"/>
  <c r="C249" i="25"/>
  <c r="C265" i="25"/>
  <c r="C281" i="25"/>
  <c r="C59" i="25"/>
  <c r="C75" i="25"/>
  <c r="C91" i="25"/>
  <c r="C107" i="25"/>
  <c r="C123" i="25"/>
  <c r="C139" i="25"/>
  <c r="C155" i="25"/>
  <c r="C171" i="25"/>
  <c r="C186" i="25"/>
  <c r="C202" i="25"/>
  <c r="C218" i="25"/>
  <c r="C234" i="25"/>
  <c r="C250" i="25"/>
  <c r="C266" i="25"/>
  <c r="C282" i="25"/>
  <c r="C5" i="25"/>
  <c r="C21" i="25"/>
  <c r="C6" i="25"/>
  <c r="C22" i="25"/>
  <c r="C34" i="25"/>
  <c r="C44" i="25"/>
  <c r="C60" i="25"/>
  <c r="C76" i="25"/>
  <c r="C92" i="25"/>
  <c r="C108" i="25"/>
  <c r="C124" i="25"/>
  <c r="C140" i="25"/>
  <c r="C156" i="25"/>
  <c r="C172" i="25"/>
  <c r="C187" i="25"/>
  <c r="C203" i="25"/>
  <c r="C219" i="25"/>
  <c r="C235" i="25"/>
  <c r="C251" i="25"/>
  <c r="C267" i="25"/>
  <c r="C283" i="25"/>
  <c r="C45" i="25"/>
  <c r="C61" i="25"/>
  <c r="C77" i="25"/>
  <c r="C93" i="25"/>
  <c r="C109" i="25"/>
  <c r="C125" i="25"/>
  <c r="C141" i="25"/>
  <c r="C157" i="25"/>
  <c r="C188" i="25"/>
  <c r="C204" i="25"/>
  <c r="C220" i="25"/>
  <c r="C236" i="25"/>
  <c r="C252" i="25"/>
  <c r="C268" i="25"/>
  <c r="C284" i="25"/>
  <c r="C23" i="25"/>
  <c r="C8" i="25"/>
  <c r="C24" i="25"/>
  <c r="C35" i="25"/>
  <c r="C46" i="25"/>
  <c r="C62" i="25"/>
  <c r="C78" i="25"/>
  <c r="C94" i="25"/>
  <c r="C110" i="25"/>
  <c r="C126" i="25"/>
  <c r="C142" i="25"/>
  <c r="C158" i="25"/>
  <c r="C173" i="25"/>
  <c r="C189" i="25"/>
  <c r="C205" i="25"/>
  <c r="C221" i="25"/>
  <c r="C237" i="25"/>
  <c r="C253" i="25"/>
  <c r="C269" i="25"/>
  <c r="C285" i="25"/>
  <c r="C17" i="25"/>
  <c r="C7" i="25"/>
  <c r="C9" i="25"/>
  <c r="C25" i="25"/>
  <c r="C36" i="25"/>
  <c r="C47" i="25"/>
  <c r="C63" i="25"/>
  <c r="C79" i="25"/>
  <c r="C95" i="25"/>
  <c r="C111" i="25"/>
  <c r="C127" i="25"/>
  <c r="C143" i="25"/>
  <c r="C159" i="25"/>
  <c r="C174" i="25"/>
  <c r="C190" i="25"/>
  <c r="C206" i="25"/>
  <c r="C222" i="25"/>
  <c r="C238" i="25"/>
  <c r="C254" i="25"/>
  <c r="C270" i="25"/>
  <c r="C286" i="25"/>
  <c r="C10" i="25"/>
  <c r="C26" i="25"/>
  <c r="C48" i="25"/>
  <c r="C64" i="25"/>
  <c r="C80" i="25"/>
  <c r="C96" i="25"/>
  <c r="C112" i="25"/>
  <c r="C128" i="25"/>
  <c r="C144" i="25"/>
  <c r="C160" i="25"/>
  <c r="C175" i="25"/>
  <c r="C191" i="25"/>
  <c r="C207" i="25"/>
  <c r="C223" i="25"/>
  <c r="C239" i="25"/>
  <c r="C255" i="25"/>
  <c r="C271" i="25"/>
  <c r="C287" i="25"/>
  <c r="C11" i="25"/>
  <c r="C27" i="25"/>
  <c r="C37" i="25"/>
  <c r="C49" i="25"/>
  <c r="C65" i="25"/>
  <c r="C81" i="25"/>
  <c r="C97" i="25"/>
  <c r="C113" i="25"/>
  <c r="C129" i="25"/>
  <c r="C145" i="25"/>
  <c r="C161" i="25"/>
  <c r="C176" i="25"/>
  <c r="C192" i="25"/>
  <c r="C208" i="25"/>
  <c r="C224" i="25"/>
  <c r="C240" i="25"/>
  <c r="C256" i="25"/>
  <c r="C272" i="25"/>
  <c r="C288" i="25"/>
  <c r="C12" i="25"/>
  <c r="C28" i="25"/>
  <c r="C50" i="25"/>
  <c r="C66" i="25"/>
  <c r="C82" i="25"/>
  <c r="C98" i="25"/>
  <c r="C114" i="25"/>
  <c r="C130" i="25"/>
  <c r="C146" i="25"/>
  <c r="C162" i="25"/>
  <c r="C177" i="25"/>
  <c r="C193" i="25"/>
  <c r="C209" i="25"/>
  <c r="C225" i="25"/>
  <c r="C241" i="25"/>
  <c r="C257" i="25"/>
  <c r="C273" i="25"/>
  <c r="C289" i="25"/>
  <c r="C13" i="25"/>
  <c r="C29" i="25"/>
  <c r="C38" i="25"/>
  <c r="C51" i="25"/>
  <c r="C67" i="25"/>
  <c r="C83" i="25"/>
  <c r="C99" i="25"/>
  <c r="C115" i="25"/>
  <c r="C131" i="25"/>
  <c r="C147" i="25"/>
  <c r="C163" i="25"/>
  <c r="C178" i="25"/>
  <c r="C194" i="25"/>
  <c r="C210" i="25"/>
  <c r="C226" i="25"/>
  <c r="C242" i="25"/>
  <c r="C258" i="25"/>
  <c r="C274" i="25"/>
  <c r="C30" i="21"/>
  <c r="C216" i="21"/>
  <c r="C259" i="21"/>
  <c r="C260" i="21"/>
  <c r="C224" i="21"/>
  <c r="C73" i="21"/>
  <c r="C116" i="21"/>
  <c r="C150" i="21"/>
  <c r="C3" i="21"/>
  <c r="C182" i="21"/>
  <c r="C29" i="21"/>
  <c r="C41" i="21"/>
  <c r="C72" i="21"/>
  <c r="C113" i="21"/>
  <c r="C149" i="21"/>
  <c r="C181" i="21"/>
  <c r="C215" i="21"/>
  <c r="C256" i="21"/>
  <c r="C183" i="21"/>
  <c r="C4" i="21"/>
  <c r="C31" i="21"/>
  <c r="C44" i="21"/>
  <c r="C84" i="21"/>
  <c r="C118" i="21"/>
  <c r="C152" i="21"/>
  <c r="C184" i="21"/>
  <c r="C227" i="21"/>
  <c r="C261" i="21"/>
  <c r="C45" i="21"/>
  <c r="C85" i="21"/>
  <c r="C119" i="21"/>
  <c r="C153" i="21"/>
  <c r="C192" i="21"/>
  <c r="C228" i="21"/>
  <c r="C262" i="21"/>
  <c r="C5" i="21"/>
  <c r="C9" i="21"/>
  <c r="C51" i="21"/>
  <c r="C86" i="21"/>
  <c r="C120" i="21"/>
  <c r="C161" i="21"/>
  <c r="C195" i="21"/>
  <c r="C229" i="21"/>
  <c r="C263" i="21"/>
  <c r="C53" i="21"/>
  <c r="C87" i="21"/>
  <c r="C121" i="21"/>
  <c r="C164" i="21"/>
  <c r="C196" i="21"/>
  <c r="C230" i="21"/>
  <c r="C264" i="21"/>
  <c r="C14" i="21"/>
  <c r="C54" i="21"/>
  <c r="C88" i="21"/>
  <c r="C129" i="21"/>
  <c r="C165" i="21"/>
  <c r="C197" i="21"/>
  <c r="C231" i="21"/>
  <c r="C275" i="21"/>
  <c r="C117" i="21"/>
  <c r="C13" i="21"/>
  <c r="C15" i="21"/>
  <c r="C33" i="21"/>
  <c r="C55" i="21"/>
  <c r="C89" i="21"/>
  <c r="C132" i="21"/>
  <c r="C166" i="21"/>
  <c r="C198" i="21"/>
  <c r="C232" i="21"/>
  <c r="C276" i="21"/>
  <c r="C56" i="21"/>
  <c r="C97" i="21"/>
  <c r="C133" i="21"/>
  <c r="C167" i="21"/>
  <c r="C199" i="21"/>
  <c r="C240" i="21"/>
  <c r="C277" i="21"/>
  <c r="C81" i="21"/>
  <c r="C16" i="21"/>
  <c r="C17" i="21"/>
  <c r="C57" i="21"/>
  <c r="C100" i="21"/>
  <c r="C134" i="21"/>
  <c r="C168" i="21"/>
  <c r="C200" i="21"/>
  <c r="C243" i="21"/>
  <c r="C278" i="21"/>
  <c r="C18" i="21"/>
  <c r="C34" i="21"/>
  <c r="C65" i="21"/>
  <c r="C101" i="21"/>
  <c r="C135" i="21"/>
  <c r="C169" i="21"/>
  <c r="C208" i="21"/>
  <c r="C244" i="21"/>
  <c r="C279" i="21"/>
  <c r="C68" i="21"/>
  <c r="C102" i="21"/>
  <c r="C136" i="21"/>
  <c r="C211" i="21"/>
  <c r="C245" i="21"/>
  <c r="C280" i="21"/>
  <c r="C19" i="21"/>
  <c r="C20" i="21"/>
  <c r="C69" i="21"/>
  <c r="C103" i="21"/>
  <c r="C137" i="21"/>
  <c r="C176" i="21"/>
  <c r="C212" i="21"/>
  <c r="C246" i="21"/>
  <c r="C21" i="21"/>
  <c r="C37" i="21"/>
  <c r="C70" i="21"/>
  <c r="C104" i="21"/>
  <c r="C145" i="21"/>
  <c r="C179" i="21"/>
  <c r="C213" i="21"/>
  <c r="C247" i="21"/>
  <c r="C151" i="21"/>
  <c r="C25" i="21"/>
  <c r="C38" i="21"/>
  <c r="C71" i="21"/>
  <c r="C105" i="21"/>
  <c r="C148" i="21"/>
  <c r="C180" i="21"/>
  <c r="C214" i="21"/>
  <c r="C248" i="21"/>
  <c r="K37" i="21"/>
  <c r="K36" i="21"/>
  <c r="K39" i="21"/>
  <c r="C49" i="21"/>
  <c r="C61" i="21"/>
  <c r="C77" i="21"/>
  <c r="C93" i="21"/>
  <c r="C109" i="21"/>
  <c r="C125" i="21"/>
  <c r="C141" i="21"/>
  <c r="C157" i="21"/>
  <c r="C173" i="21"/>
  <c r="C188" i="21"/>
  <c r="C204" i="21"/>
  <c r="C220" i="21"/>
  <c r="C236" i="21"/>
  <c r="C252" i="21"/>
  <c r="C268" i="21"/>
  <c r="C284" i="21"/>
  <c r="C10" i="21"/>
  <c r="C26" i="21"/>
  <c r="C62" i="21"/>
  <c r="C78" i="21"/>
  <c r="C94" i="21"/>
  <c r="C110" i="21"/>
  <c r="C126" i="21"/>
  <c r="C142" i="21"/>
  <c r="C158" i="21"/>
  <c r="C174" i="21"/>
  <c r="C189" i="21"/>
  <c r="C205" i="21"/>
  <c r="C221" i="21"/>
  <c r="C237" i="21"/>
  <c r="C253" i="21"/>
  <c r="C269" i="21"/>
  <c r="C285" i="21"/>
  <c r="C11" i="21"/>
  <c r="C27" i="21"/>
  <c r="C50" i="21"/>
  <c r="C63" i="21"/>
  <c r="C79" i="21"/>
  <c r="C95" i="21"/>
  <c r="C111" i="21"/>
  <c r="C127" i="21"/>
  <c r="C143" i="21"/>
  <c r="C159" i="21"/>
  <c r="C175" i="21"/>
  <c r="C190" i="21"/>
  <c r="C206" i="21"/>
  <c r="C222" i="21"/>
  <c r="C238" i="21"/>
  <c r="C254" i="21"/>
  <c r="C270" i="21"/>
  <c r="C286" i="21"/>
  <c r="C12" i="21"/>
  <c r="C28" i="21"/>
  <c r="C40" i="21"/>
  <c r="C64" i="21"/>
  <c r="C80" i="21"/>
  <c r="C96" i="21"/>
  <c r="C112" i="21"/>
  <c r="C128" i="21"/>
  <c r="C144" i="21"/>
  <c r="C160" i="21"/>
  <c r="C191" i="21"/>
  <c r="C207" i="21"/>
  <c r="C223" i="21"/>
  <c r="C239" i="21"/>
  <c r="C255" i="21"/>
  <c r="C271" i="21"/>
  <c r="C287" i="21"/>
  <c r="C272" i="21"/>
  <c r="C288" i="21"/>
  <c r="C42" i="21"/>
  <c r="C66" i="21"/>
  <c r="C82" i="21"/>
  <c r="C98" i="21"/>
  <c r="C114" i="21"/>
  <c r="C130" i="21"/>
  <c r="C146" i="21"/>
  <c r="C162" i="21"/>
  <c r="C177" i="21"/>
  <c r="C193" i="21"/>
  <c r="C209" i="21"/>
  <c r="C225" i="21"/>
  <c r="C241" i="21"/>
  <c r="C257" i="21"/>
  <c r="C273" i="21"/>
  <c r="C289" i="21"/>
  <c r="C43" i="21"/>
  <c r="C52" i="21"/>
  <c r="C67" i="21"/>
  <c r="C83" i="21"/>
  <c r="C99" i="21"/>
  <c r="C115" i="21"/>
  <c r="C131" i="21"/>
  <c r="C147" i="21"/>
  <c r="C163" i="21"/>
  <c r="C178" i="21"/>
  <c r="C194" i="21"/>
  <c r="C210" i="21"/>
  <c r="C226" i="21"/>
  <c r="C242" i="21"/>
  <c r="C258" i="21"/>
  <c r="C274" i="21"/>
  <c r="C290" i="21"/>
  <c r="C6" i="21"/>
  <c r="C22" i="21"/>
  <c r="C46" i="21"/>
  <c r="C58" i="21"/>
  <c r="C74" i="21"/>
  <c r="C90" i="21"/>
  <c r="C106" i="21"/>
  <c r="C122" i="21"/>
  <c r="C138" i="21"/>
  <c r="C154" i="21"/>
  <c r="C170" i="21"/>
  <c r="C185" i="21"/>
  <c r="C201" i="21"/>
  <c r="C217" i="21"/>
  <c r="C233" i="21"/>
  <c r="C249" i="21"/>
  <c r="C265" i="21"/>
  <c r="C281" i="21"/>
  <c r="C7" i="21"/>
  <c r="C23" i="21"/>
  <c r="C35" i="21"/>
  <c r="C39" i="21"/>
  <c r="C47" i="21"/>
  <c r="C59" i="21"/>
  <c r="C75" i="21"/>
  <c r="C91" i="21"/>
  <c r="C107" i="21"/>
  <c r="C123" i="21"/>
  <c r="C139" i="21"/>
  <c r="C155" i="21"/>
  <c r="C171" i="21"/>
  <c r="C186" i="21"/>
  <c r="C202" i="21"/>
  <c r="C218" i="21"/>
  <c r="C234" i="21"/>
  <c r="C250" i="21"/>
  <c r="C266" i="21"/>
  <c r="C282" i="21"/>
  <c r="K38" i="21"/>
  <c r="C8" i="21"/>
  <c r="C24" i="21"/>
  <c r="C32" i="21"/>
  <c r="C36" i="21"/>
  <c r="C48" i="21"/>
  <c r="C60" i="21"/>
  <c r="C76" i="21"/>
  <c r="C92" i="21"/>
  <c r="C108" i="21"/>
  <c r="C124" i="21"/>
  <c r="C140" i="21"/>
  <c r="C156" i="21"/>
  <c r="C172" i="21"/>
  <c r="C187" i="21"/>
  <c r="C203" i="21"/>
  <c r="C219" i="21"/>
  <c r="C235" i="21"/>
  <c r="C251" i="21"/>
  <c r="C267" i="21"/>
  <c r="C283" i="21"/>
  <c r="W39" i="13"/>
  <c r="W30" i="13"/>
  <c r="W36" i="13"/>
  <c r="W38" i="13"/>
  <c r="R30" i="13"/>
  <c r="R37" i="13"/>
  <c r="R39" i="13"/>
  <c r="R36" i="13"/>
  <c r="R38" i="13"/>
  <c r="M37" i="13"/>
  <c r="J9" i="19"/>
  <c r="J14" i="19"/>
  <c r="J11" i="19"/>
  <c r="K9" i="19"/>
  <c r="K14" i="19"/>
  <c r="K11" i="19"/>
  <c r="N14" i="19"/>
  <c r="N9" i="19"/>
  <c r="N11" i="19"/>
  <c r="O14" i="19"/>
  <c r="O11" i="19"/>
  <c r="O9" i="19"/>
  <c r="Q14" i="19"/>
  <c r="Q11" i="19"/>
  <c r="Q9" i="19"/>
  <c r="H11" i="19"/>
  <c r="H9" i="19"/>
  <c r="H14" i="19"/>
  <c r="G11" i="19"/>
  <c r="G9" i="19"/>
  <c r="G14" i="19"/>
  <c r="M8" i="19"/>
  <c r="L9" i="19"/>
  <c r="N10" i="19"/>
  <c r="M10" i="19"/>
  <c r="P8" i="19"/>
  <c r="O10" i="19"/>
  <c r="L11" i="19"/>
  <c r="R8" i="19"/>
  <c r="P10" i="19"/>
  <c r="S8" i="19"/>
  <c r="Q10" i="19"/>
  <c r="N13" i="19"/>
  <c r="D8" i="19"/>
  <c r="T8" i="19"/>
  <c r="O13" i="19"/>
  <c r="E8" i="19"/>
  <c r="F9" i="19"/>
  <c r="I8" i="19"/>
  <c r="G10" i="19"/>
  <c r="H10" i="19"/>
  <c r="C11" i="19"/>
  <c r="C10" i="19"/>
  <c r="C9" i="19"/>
  <c r="K39" i="14"/>
  <c r="L13" i="7" s="1"/>
  <c r="K13" i="7"/>
  <c r="K36" i="14"/>
  <c r="K37" i="14"/>
  <c r="M13" i="7" s="1"/>
  <c r="K10" i="7"/>
  <c r="K36" i="15"/>
  <c r="K39" i="15"/>
  <c r="L10" i="7" s="1"/>
  <c r="K8" i="7"/>
  <c r="K14" i="7"/>
  <c r="K36" i="13"/>
  <c r="K9" i="7"/>
  <c r="K39" i="13"/>
  <c r="L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L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M9" i="7" s="1"/>
  <c r="K36" i="12"/>
  <c r="K37" i="16"/>
  <c r="K39" i="16"/>
  <c r="K36" i="16"/>
  <c r="K37" i="15"/>
  <c r="M10" i="7" s="1"/>
  <c r="K37" i="13"/>
  <c r="M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M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L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H34" i="7"/>
  <c r="F44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45" i="7"/>
  <c r="D46" i="7" s="1"/>
  <c r="D47" i="7" s="1"/>
  <c r="D48" i="7" s="1"/>
  <c r="D49" i="7" s="1"/>
  <c r="D50" i="7" s="1"/>
  <c r="D51" i="7" s="1"/>
  <c r="D52" i="7" s="1"/>
  <c r="D37" i="7"/>
  <c r="D38" i="7" s="1"/>
  <c r="D39" i="7" s="1"/>
  <c r="F14" i="7"/>
  <c r="F13" i="7"/>
  <c r="F11" i="7"/>
  <c r="F10" i="7"/>
  <c r="F7" i="7"/>
  <c r="F6" i="7"/>
  <c r="F5" i="7"/>
  <c r="E14" i="7"/>
  <c r="E13" i="7"/>
  <c r="E12" i="7"/>
  <c r="E11" i="7"/>
  <c r="E10" i="7"/>
  <c r="E9" i="7"/>
  <c r="E8" i="7"/>
  <c r="E7" i="7"/>
  <c r="E6" i="7"/>
  <c r="E5" i="7"/>
  <c r="E4" i="7"/>
  <c r="I14" i="7"/>
  <c r="J14" i="7" s="1"/>
  <c r="I13" i="7"/>
  <c r="J13" i="7" s="1"/>
  <c r="I11" i="7"/>
  <c r="J11" i="7" s="1"/>
  <c r="I10" i="7"/>
  <c r="J10" i="7" s="1"/>
  <c r="I9" i="7"/>
  <c r="J9" i="7" s="1"/>
  <c r="I8" i="7"/>
  <c r="J8" i="7" s="1"/>
  <c r="I39" i="5"/>
  <c r="G139" i="5"/>
  <c r="A166" i="5"/>
  <c r="C166" i="5" s="1"/>
  <c r="C164" i="5"/>
  <c r="F39" i="5"/>
  <c r="C39" i="5"/>
  <c r="Q14" i="7" l="1"/>
  <c r="Q13" i="7"/>
  <c r="Q10" i="7"/>
  <c r="Q12" i="7"/>
  <c r="Q11" i="7"/>
  <c r="Q9" i="7"/>
  <c r="Q8" i="7"/>
  <c r="L30" i="35"/>
  <c r="L30" i="36"/>
  <c r="L30" i="37"/>
  <c r="L30" i="38"/>
  <c r="L30" i="29"/>
  <c r="L30" i="11"/>
  <c r="Q6" i="7"/>
  <c r="L30" i="12"/>
  <c r="Q5" i="7"/>
  <c r="L30" i="15"/>
  <c r="Q4" i="7"/>
  <c r="L30" i="16"/>
  <c r="Q7" i="7"/>
  <c r="L30" i="28"/>
  <c r="L30" i="14"/>
  <c r="L30" i="30"/>
  <c r="L30" i="13"/>
  <c r="L30" i="25"/>
  <c r="L30" i="21"/>
  <c r="L30" i="31"/>
  <c r="L30" i="26"/>
  <c r="L30" i="32"/>
  <c r="L30" i="33"/>
  <c r="L30" i="34"/>
  <c r="P13" i="7"/>
  <c r="P9" i="7"/>
  <c r="P14" i="7"/>
  <c r="P8" i="7"/>
  <c r="P10" i="7"/>
  <c r="Q17" i="7"/>
  <c r="K18" i="7"/>
  <c r="Q22" i="7"/>
  <c r="K23" i="7"/>
  <c r="O12" i="7"/>
  <c r="C1" i="38"/>
  <c r="C1" i="36"/>
  <c r="C1" i="31"/>
  <c r="C1" i="30"/>
  <c r="C1" i="37"/>
  <c r="C1" i="35"/>
  <c r="C1" i="34"/>
  <c r="O15" i="7"/>
  <c r="C1" i="28"/>
  <c r="C1" i="26"/>
  <c r="C1" i="25"/>
  <c r="C1" i="21"/>
  <c r="S14" i="19"/>
  <c r="S11" i="19"/>
  <c r="S9" i="19"/>
  <c r="Q15" i="19"/>
  <c r="Q12" i="19"/>
  <c r="R14" i="19"/>
  <c r="R11" i="19"/>
  <c r="R9" i="19"/>
  <c r="C12" i="19"/>
  <c r="C15" i="19"/>
  <c r="O15" i="19"/>
  <c r="O12" i="19"/>
  <c r="P14" i="19"/>
  <c r="P11" i="19"/>
  <c r="P9" i="19"/>
  <c r="N15" i="19"/>
  <c r="N12" i="19"/>
  <c r="I9" i="19"/>
  <c r="I11" i="19"/>
  <c r="I14" i="19"/>
  <c r="L15" i="19"/>
  <c r="L12" i="19"/>
  <c r="F12" i="19"/>
  <c r="F15" i="19"/>
  <c r="M14" i="19"/>
  <c r="M11" i="19"/>
  <c r="M9" i="19"/>
  <c r="E14" i="19"/>
  <c r="E11" i="19"/>
  <c r="E9" i="19"/>
  <c r="G12" i="19"/>
  <c r="G15" i="19"/>
  <c r="K12" i="19"/>
  <c r="K15" i="19"/>
  <c r="T14" i="19"/>
  <c r="T11" i="19"/>
  <c r="T9" i="19"/>
  <c r="D14" i="19"/>
  <c r="D11" i="19"/>
  <c r="D9" i="19"/>
  <c r="H12" i="19"/>
  <c r="H15" i="19"/>
  <c r="J15" i="19"/>
  <c r="J12" i="19"/>
  <c r="O13" i="7"/>
  <c r="O10" i="7"/>
  <c r="O8" i="7"/>
  <c r="O14" i="7"/>
  <c r="O9" i="7"/>
  <c r="C1" i="15"/>
  <c r="C1" i="16"/>
  <c r="C1" i="13"/>
  <c r="C1" i="14"/>
  <c r="C1" i="12"/>
  <c r="C1" i="11"/>
  <c r="F34" i="7"/>
  <c r="F47" i="7"/>
  <c r="F45" i="7"/>
  <c r="F46" i="7"/>
  <c r="F52" i="7"/>
  <c r="F53" i="7"/>
  <c r="F35" i="7"/>
  <c r="F54" i="7"/>
  <c r="F39" i="7"/>
  <c r="F50" i="7"/>
  <c r="F37" i="7"/>
  <c r="F42" i="7"/>
  <c r="F48" i="7"/>
  <c r="F49" i="7"/>
  <c r="F51" i="7"/>
  <c r="F36" i="7"/>
  <c r="F38" i="7"/>
  <c r="F43" i="7"/>
  <c r="D40" i="7"/>
  <c r="F40" i="7" s="1"/>
  <c r="F9" i="7"/>
  <c r="Q18" i="7" l="1"/>
  <c r="K24" i="7"/>
  <c r="Q23" i="7"/>
  <c r="P15" i="19"/>
  <c r="P12" i="19"/>
  <c r="E12" i="19"/>
  <c r="E15" i="19"/>
  <c r="M15" i="19"/>
  <c r="M12" i="19"/>
  <c r="R12" i="19"/>
  <c r="R15" i="19"/>
  <c r="D15" i="19"/>
  <c r="D12" i="19"/>
  <c r="T15" i="19"/>
  <c r="T12" i="19"/>
  <c r="S15" i="19"/>
  <c r="S12" i="19"/>
  <c r="I15" i="19"/>
  <c r="I12" i="19"/>
  <c r="D41" i="7"/>
  <c r="F41" i="7" s="1"/>
  <c r="K26" i="7" l="1"/>
  <c r="Q24" i="7"/>
  <c r="K27" i="7" l="1"/>
  <c r="Q26" i="7"/>
  <c r="K28" i="7" l="1"/>
  <c r="Q28" i="7" s="1"/>
  <c r="Q27" i="7"/>
</calcChain>
</file>

<file path=xl/sharedStrings.xml><?xml version="1.0" encoding="utf-8"?>
<sst xmlns="http://schemas.openxmlformats.org/spreadsheetml/2006/main" count="1015" uniqueCount="221">
  <si>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</si>
  <si>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</si>
  <si>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</si>
  <si>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</si>
  <si>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</si>
  <si>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</si>
  <si>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</si>
  <si>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</si>
  <si>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</si>
  <si>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</si>
  <si>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</si>
  <si>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</si>
  <si>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</si>
  <si>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</si>
  <si>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</si>
  <si>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</si>
  <si>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</si>
  <si>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</si>
  <si>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</si>
  <si>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</si>
  <si>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</si>
  <si>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</si>
  <si>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</si>
  <si>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</si>
  <si>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</si>
  <si>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</si>
  <si>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</si>
  <si>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</si>
  <si>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</si>
  <si>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</si>
  <si>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</si>
  <si>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</si>
  <si>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</si>
  <si>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</si>
  <si>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</si>
  <si>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</si>
  <si>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</si>
  <si>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</si>
  <si>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</si>
  <si>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</si>
  <si>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</si>
  <si>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</si>
  <si>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</si>
  <si>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</si>
  <si>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</si>
  <si>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</si>
  <si>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</si>
  <si>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</si>
  <si>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</si>
  <si>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</si>
  <si>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</si>
  <si>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</si>
  <si>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</si>
  <si>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</si>
  <si>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</si>
  <si>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</si>
  <si>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</si>
  <si>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</si>
  <si>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</si>
  <si>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</si>
  <si>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</si>
  <si>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</si>
  <si>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</si>
  <si>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</si>
  <si>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</si>
  <si>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</si>
  <si>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</si>
  <si>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</si>
  <si>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</si>
  <si>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</si>
  <si>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</si>
  <si>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</si>
  <si>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</si>
  <si>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</si>
  <si>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</si>
  <si>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</si>
  <si>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</si>
  <si>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</si>
  <si>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</si>
  <si>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</si>
  <si>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</si>
  <si>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</si>
  <si>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</si>
  <si>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</si>
  <si>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</si>
  <si>
    <t>video runtime [s]</t>
  </si>
  <si>
    <t>fps</t>
  </si>
  <si>
    <t>sampling rate</t>
  </si>
  <si>
    <t>dt</t>
  </si>
  <si>
    <t>frames</t>
  </si>
  <si>
    <t>real time / video second [s]</t>
  </si>
  <si>
    <t>real time / video second [h]</t>
  </si>
  <si>
    <t>real time / video second [d]</t>
  </si>
  <si>
    <t>real time / frame [s]</t>
  </si>
  <si>
    <t>real time / frame [h]</t>
  </si>
  <si>
    <t>real time / frame [d]</t>
  </si>
  <si>
    <t>real time total video [s]</t>
  </si>
  <si>
    <t>real time total video [h]</t>
  </si>
  <si>
    <t>real time total video [d]</t>
  </si>
  <si>
    <t>Julian Date &lt;-&gt; Gregorian Calendar Converter:</t>
  </si>
  <si>
    <t>http://www.csgnetwork.com/juliangregcalconv.html</t>
  </si>
  <si>
    <t>Sektor 89 Schnelle Vorabschaetzung</t>
  </si>
  <si>
    <t>Transit c</t>
  </si>
  <si>
    <t>Sektor 88 Schnelle Vorabschaetzung</t>
  </si>
  <si>
    <t>c jup_r</t>
  </si>
  <si>
    <t>flaeche c/d</t>
  </si>
  <si>
    <t>radius c/d</t>
  </si>
  <si>
    <t>d jup_r</t>
  </si>
  <si>
    <t>P d</t>
  </si>
  <si>
    <t>Transit d</t>
  </si>
  <si>
    <t>T28</t>
  </si>
  <si>
    <t>[minutes]</t>
  </si>
  <si>
    <t>T22</t>
  </si>
  <si>
    <t>T24</t>
  </si>
  <si>
    <t>T25</t>
  </si>
  <si>
    <t>T26</t>
  </si>
  <si>
    <t>T27</t>
  </si>
  <si>
    <t>T5</t>
  </si>
  <si>
    <t>T6</t>
  </si>
  <si>
    <t>T7</t>
  </si>
  <si>
    <t>T12</t>
  </si>
  <si>
    <t>T13</t>
  </si>
  <si>
    <t>T15</t>
  </si>
  <si>
    <t>T16</t>
  </si>
  <si>
    <t>T17</t>
  </si>
  <si>
    <t>T18</t>
  </si>
  <si>
    <t>Delta BJD zu Excel-internem Datum:</t>
  </si>
  <si>
    <t>Planet</t>
  </si>
  <si>
    <t>T29</t>
  </si>
  <si>
    <t>T30</t>
  </si>
  <si>
    <t>T31</t>
  </si>
  <si>
    <t>94/95</t>
  </si>
  <si>
    <t>Published data</t>
  </si>
  <si>
    <t>Excel vs. Published</t>
  </si>
  <si>
    <t>TT Date</t>
  </si>
  <si>
    <t>Start</t>
  </si>
  <si>
    <t>End</t>
  </si>
  <si>
    <t>TESS Sector</t>
  </si>
  <si>
    <t>mit Rebound:</t>
  </si>
  <si>
    <t>ohne Rebound:</t>
  </si>
  <si>
    <t>ma</t>
  </si>
  <si>
    <t>i</t>
  </si>
  <si>
    <t>e</t>
  </si>
  <si>
    <t>m</t>
  </si>
  <si>
    <t>ω</t>
  </si>
  <si>
    <t>err T0</t>
  </si>
  <si>
    <t>err T1</t>
  </si>
  <si>
    <t>err P</t>
  </si>
  <si>
    <t>fit1</t>
  </si>
  <si>
    <t>fit2</t>
  </si>
  <si>
    <t>T28 c</t>
  </si>
  <si>
    <t>T1 d</t>
  </si>
  <si>
    <t>T0 d</t>
  </si>
  <si>
    <t>err T28</t>
  </si>
  <si>
    <t>* IAS15 chooses the optimal dt. In this system it choses up to 5000)</t>
  </si>
  <si>
    <t>#</t>
  </si>
  <si>
    <t>mission</t>
  </si>
  <si>
    <t>year</t>
  </si>
  <si>
    <t>author</t>
  </si>
  <si>
    <t>SPOC</t>
  </si>
  <si>
    <t>TESS-SPOC</t>
  </si>
  <si>
    <t>QLP</t>
  </si>
  <si>
    <t>GSFC-ELEANOR-LITE</t>
  </si>
  <si>
    <t>TGLC</t>
  </si>
  <si>
    <t>TASOC</t>
  </si>
  <si>
    <t>exptime [s]</t>
  </si>
  <si>
    <t>x</t>
  </si>
  <si>
    <t>Priority for sources:</t>
  </si>
  <si>
    <t>SPOC 120</t>
  </si>
  <si>
    <t>TGLC 1800</t>
  </si>
  <si>
    <t>X</t>
  </si>
  <si>
    <t>QLP 1800</t>
  </si>
  <si>
    <t>needs detrending</t>
  </si>
  <si>
    <t>Remove data</t>
  </si>
  <si>
    <t>17-18, 30-33</t>
  </si>
  <si>
    <t>47-49</t>
  </si>
  <si>
    <t>1, 11, 12, 13</t>
  </si>
  <si>
    <t>2 - 10</t>
  </si>
  <si>
    <t>27 - 90</t>
  </si>
  <si>
    <t>Prio</t>
  </si>
  <si>
    <t>Author/ExpTime</t>
  </si>
  <si>
    <t>Sectors</t>
  </si>
  <si>
    <t>dt [s]</t>
  </si>
  <si>
    <t>start_date:</t>
  </si>
  <si>
    <t>area=1.572794e+16  impact=0.442288</t>
  </si>
  <si>
    <t>last c-transit TT:</t>
  </si>
  <si>
    <t>iteration last c-transit TT:</t>
  </si>
  <si>
    <t>iterations</t>
  </si>
  <si>
    <t>sim duration [d]</t>
  </si>
  <si>
    <t>Standard whfast</t>
  </si>
  <si>
    <t>impact</t>
  </si>
  <si>
    <t>sim time [s]</t>
  </si>
  <si>
    <t>area=1.572794e+16  impact=0.442289</t>
  </si>
  <si>
    <t>area=1.572794e+16  impact=0.442301</t>
  </si>
  <si>
    <t>area=1.572794e+16  impact=0.444328</t>
  </si>
  <si>
    <t>Without planet b. Planets c and d are misplaced significantly! Planet b hast to be included in all simulations!</t>
  </si>
  <si>
    <t>rel err impact</t>
  </si>
  <si>
    <t>Simulation does not integrate because dt is larger than P of planet b (in fact, twice as large)</t>
  </si>
  <si>
    <t>way off</t>
  </si>
  <si>
    <t>Ø T23 planet c [d]</t>
  </si>
  <si>
    <t>max err TT [s]</t>
  </si>
  <si>
    <t>energy change</t>
  </si>
  <si>
    <t>area=1.572794e+16  impact=0.444338</t>
  </si>
  <si>
    <t>ias15 (default)</t>
  </si>
  <si>
    <t>iteration to T_Check:</t>
  </si>
  <si>
    <t>T_Check (near last c-transit TT) [s]:</t>
  </si>
  <si>
    <t>flex</t>
  </si>
  <si>
    <t>area=1.572794e+16  impact=0.442284</t>
  </si>
  <si>
    <t>area=1.572794e+16  impact=0.441706</t>
  </si>
  <si>
    <t>whfast, safety off</t>
  </si>
  <si>
    <t>whfast, safety off, 11grade corrector</t>
  </si>
  <si>
    <t>area=1.572794e+16  impact=0.443247</t>
  </si>
  <si>
    <t>area=1.572794e+16  impact=0.442595</t>
  </si>
  <si>
    <t>area=1.572794e+16  impact=0.442203</t>
  </si>
  <si>
    <t>area=1.572794e+16  impact=0.442274</t>
  </si>
  <si>
    <t>area=1.572794e+16  impact=0.442131</t>
  </si>
  <si>
    <t>area=1.572794e+16  impact=0.441988</t>
  </si>
  <si>
    <t>T_Check [BJD]:</t>
  </si>
  <si>
    <t>Integrator</t>
  </si>
  <si>
    <t>Factor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</si>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</sst>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yyyy"/>
    <numFmt numFmtId="169" formatCode="#,##0.0000"/>
    <numFmt numFmtId="170" formatCode="dd/mm/yy;@"/>
    <numFmt numFmtId="171" formatCode="_-* #,##0.00\ _€_-;\-* #,##0.00\ _€_-;_-* &quot;-&quot;??\ _€_-;_-@_-"/>
    <numFmt numFmtId="172" formatCode="0E+00"/>
    <numFmt numFmtId="173" formatCode="0.000000E+00"/>
    <numFmt numFmtId="174" formatCode="0.000%"/>
    <numFmt numFmtId="175" formatCode="#,##0.000"/>
    <numFmt numFmtId="176" formatCode="0.00000000000"/>
    <numFmt numFmtId="177" formatCode="0.000000"/>
  </numFmts>
  <fonts count="2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70C0"/>
      <name val="Calibri"/>
      <family val="2"/>
    </font>
    <font>
      <sz val="8"/>
      <name val="Aptos Narrow"/>
      <family val="2"/>
      <scheme val="minor"/>
    </font>
    <font>
      <b/>
      <sz val="11"/>
      <name val="Var(--jp-content-font-family)"/>
    </font>
    <font>
      <sz val="11"/>
      <name val="Aptos Narrow"/>
      <family val="2"/>
      <scheme val="minor"/>
    </font>
    <font>
      <sz val="11"/>
      <name val="Var(--jp-content-font-family)"/>
    </font>
    <font>
      <u/>
      <sz val="11"/>
      <name val="Aptos Narrow"/>
      <family val="2"/>
      <scheme val="minor"/>
    </font>
    <font>
      <strike/>
      <sz val="11"/>
      <name val="Var(--jp-content-font-family)"/>
    </font>
    <font>
      <strike/>
      <u/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64" fontId="4" fillId="0" borderId="1" xfId="0" applyNumberFormat="1" applyFont="1" applyBorder="1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  <xf numFmtId="165" fontId="4" fillId="0" borderId="0" xfId="0" applyNumberFormat="1" applyFont="1"/>
    <xf numFmtId="0" fontId="5" fillId="3" borderId="0" xfId="0" applyFont="1" applyFill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11" fillId="7" borderId="0" xfId="0" applyFont="1" applyFill="1" applyAlignment="1">
      <alignment horizontal="right"/>
    </xf>
    <xf numFmtId="165" fontId="11" fillId="7" borderId="0" xfId="0" applyNumberFormat="1" applyFont="1" applyFill="1"/>
    <xf numFmtId="2" fontId="11" fillId="7" borderId="0" xfId="0" applyNumberFormat="1" applyFont="1" applyFill="1" applyAlignment="1">
      <alignment horizontal="right"/>
    </xf>
    <xf numFmtId="2" fontId="11" fillId="7" borderId="0" xfId="0" applyNumberFormat="1" applyFont="1" applyFill="1"/>
    <xf numFmtId="10" fontId="11" fillId="7" borderId="0" xfId="1" applyNumberFormat="1" applyFont="1" applyFill="1"/>
    <xf numFmtId="0" fontId="11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6" fillId="0" borderId="1" xfId="0" applyFont="1" applyBorder="1"/>
    <xf numFmtId="166" fontId="6" fillId="6" borderId="3" xfId="0" applyNumberFormat="1" applyFont="1" applyFill="1" applyBorder="1"/>
    <xf numFmtId="166" fontId="6" fillId="5" borderId="3" xfId="0" applyNumberFormat="1" applyFont="1" applyFill="1" applyBorder="1"/>
    <xf numFmtId="0" fontId="6" fillId="0" borderId="3" xfId="0" applyFont="1" applyBorder="1"/>
    <xf numFmtId="0" fontId="4" fillId="0" borderId="3" xfId="0" applyFont="1" applyBorder="1"/>
    <xf numFmtId="1" fontId="6" fillId="5" borderId="3" xfId="0" applyNumberFormat="1" applyFont="1" applyFill="1" applyBorder="1"/>
    <xf numFmtId="1" fontId="6" fillId="5" borderId="2" xfId="0" applyNumberFormat="1" applyFont="1" applyFill="1" applyBorder="1"/>
    <xf numFmtId="1" fontId="4" fillId="5" borderId="3" xfId="0" applyNumberFormat="1" applyFont="1" applyFill="1" applyBorder="1"/>
    <xf numFmtId="164" fontId="6" fillId="5" borderId="3" xfId="0" applyNumberFormat="1" applyFont="1" applyFill="1" applyBorder="1" applyAlignment="1">
      <alignment vertical="center"/>
    </xf>
    <xf numFmtId="166" fontId="11" fillId="7" borderId="0" xfId="0" applyNumberFormat="1" applyFont="1" applyFill="1"/>
    <xf numFmtId="166" fontId="12" fillId="7" borderId="0" xfId="0" applyNumberFormat="1" applyFont="1" applyFill="1"/>
    <xf numFmtId="0" fontId="4" fillId="8" borderId="0" xfId="0" applyFont="1" applyFill="1" applyAlignment="1">
      <alignment horizontal="centerContinuous"/>
    </xf>
    <xf numFmtId="0" fontId="5" fillId="8" borderId="0" xfId="0" applyFont="1" applyFill="1" applyAlignment="1">
      <alignment horizontal="center"/>
    </xf>
    <xf numFmtId="10" fontId="5" fillId="0" borderId="0" xfId="0" applyNumberFormat="1" applyFont="1"/>
    <xf numFmtId="166" fontId="6" fillId="0" borderId="0" xfId="0" applyNumberFormat="1" applyFont="1"/>
    <xf numFmtId="0" fontId="13" fillId="0" borderId="0" xfId="0" applyFont="1" applyAlignment="1">
      <alignment horizontal="center" textRotation="255"/>
    </xf>
    <xf numFmtId="167" fontId="14" fillId="0" borderId="0" xfId="2" applyNumberFormat="1" applyFont="1"/>
    <xf numFmtId="43" fontId="0" fillId="0" borderId="0" xfId="2" applyFont="1"/>
    <xf numFmtId="43" fontId="14" fillId="0" borderId="0" xfId="2" applyFont="1"/>
    <xf numFmtId="167" fontId="14" fillId="0" borderId="4" xfId="2" applyNumberFormat="1" applyFont="1" applyBorder="1"/>
    <xf numFmtId="43" fontId="0" fillId="0" borderId="4" xfId="2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43" fontId="0" fillId="0" borderId="6" xfId="2" applyFont="1" applyBorder="1"/>
    <xf numFmtId="168" fontId="13" fillId="0" borderId="0" xfId="0" applyNumberFormat="1" applyFont="1" applyAlignment="1">
      <alignment horizontal="center" textRotation="255"/>
    </xf>
    <xf numFmtId="168" fontId="13" fillId="10" borderId="0" xfId="0" applyNumberFormat="1" applyFont="1" applyFill="1" applyAlignment="1">
      <alignment horizontal="center" textRotation="255"/>
    </xf>
    <xf numFmtId="168" fontId="13" fillId="11" borderId="0" xfId="0" applyNumberFormat="1" applyFont="1" applyFill="1" applyAlignment="1">
      <alignment horizontal="center" textRotation="255"/>
    </xf>
    <xf numFmtId="0" fontId="0" fillId="12" borderId="0" xfId="0" applyFill="1"/>
    <xf numFmtId="0" fontId="15" fillId="0" borderId="0" xfId="3"/>
    <xf numFmtId="165" fontId="6" fillId="0" borderId="0" xfId="0" applyNumberFormat="1" applyFont="1"/>
    <xf numFmtId="166" fontId="6" fillId="10" borderId="0" xfId="0" applyNumberFormat="1" applyFont="1" applyFill="1"/>
    <xf numFmtId="0" fontId="6" fillId="10" borderId="0" xfId="0" applyFont="1" applyFill="1"/>
    <xf numFmtId="10" fontId="11" fillId="10" borderId="0" xfId="1" applyNumberFormat="1" applyFont="1" applyFill="1"/>
    <xf numFmtId="169" fontId="6" fillId="10" borderId="0" xfId="0" applyNumberFormat="1" applyFont="1" applyFill="1"/>
    <xf numFmtId="2" fontId="6" fillId="10" borderId="0" xfId="0" applyNumberFormat="1" applyFont="1" applyFill="1"/>
    <xf numFmtId="164" fontId="6" fillId="10" borderId="0" xfId="0" applyNumberFormat="1" applyFont="1" applyFill="1"/>
    <xf numFmtId="14" fontId="4" fillId="10" borderId="0" xfId="0" applyNumberFormat="1" applyFont="1" applyFill="1"/>
    <xf numFmtId="0" fontId="4" fillId="10" borderId="0" xfId="0" applyFont="1" applyFill="1"/>
    <xf numFmtId="0" fontId="9" fillId="10" borderId="0" xfId="0" applyFont="1" applyFill="1"/>
    <xf numFmtId="0" fontId="16" fillId="7" borderId="0" xfId="0" applyFont="1" applyFill="1"/>
    <xf numFmtId="164" fontId="16" fillId="7" borderId="0" xfId="0" applyNumberFormat="1" applyFont="1" applyFill="1"/>
    <xf numFmtId="2" fontId="16" fillId="7" borderId="0" xfId="0" applyNumberFormat="1" applyFont="1" applyFill="1"/>
    <xf numFmtId="166" fontId="4" fillId="0" borderId="0" xfId="0" applyNumberFormat="1" applyFont="1"/>
    <xf numFmtId="0" fontId="0" fillId="4" borderId="0" xfId="0" applyFill="1"/>
    <xf numFmtId="0" fontId="2" fillId="13" borderId="0" xfId="0" applyFont="1" applyFill="1"/>
    <xf numFmtId="0" fontId="0" fillId="13" borderId="0" xfId="0" applyFill="1"/>
    <xf numFmtId="170" fontId="6" fillId="0" borderId="0" xfId="0" applyNumberFormat="1" applyFont="1"/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2" fontId="4" fillId="0" borderId="8" xfId="0" applyNumberFormat="1" applyFont="1" applyBorder="1"/>
    <xf numFmtId="0" fontId="4" fillId="3" borderId="0" xfId="0" applyFont="1" applyFill="1" applyAlignment="1">
      <alignment horizontal="centerContinuous"/>
    </xf>
    <xf numFmtId="0" fontId="4" fillId="0" borderId="9" xfId="0" applyFont="1" applyBorder="1"/>
    <xf numFmtId="0" fontId="4" fillId="2" borderId="1" xfId="0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"/>
    </xf>
    <xf numFmtId="10" fontId="4" fillId="0" borderId="1" xfId="1" applyNumberFormat="1" applyFont="1" applyBorder="1"/>
    <xf numFmtId="0" fontId="4" fillId="8" borderId="0" xfId="0" applyFont="1" applyFill="1"/>
    <xf numFmtId="0" fontId="5" fillId="0" borderId="0" xfId="0" applyFont="1" applyAlignment="1">
      <alignment horizontal="left"/>
    </xf>
    <xf numFmtId="170" fontId="4" fillId="14" borderId="0" xfId="0" applyNumberFormat="1" applyFont="1" applyFill="1"/>
    <xf numFmtId="170" fontId="4" fillId="9" borderId="0" xfId="0" applyNumberFormat="1" applyFont="1" applyFill="1"/>
    <xf numFmtId="0" fontId="5" fillId="0" borderId="0" xfId="0" applyFont="1" applyAlignment="1">
      <alignment horizontal="centerContinuous"/>
    </xf>
    <xf numFmtId="170" fontId="5" fillId="0" borderId="0" xfId="0" applyNumberFormat="1" applyFont="1" applyAlignment="1">
      <alignment horizontal="center"/>
    </xf>
    <xf numFmtId="170" fontId="4" fillId="0" borderId="0" xfId="0" applyNumberFormat="1" applyFont="1"/>
    <xf numFmtId="170" fontId="4" fillId="15" borderId="0" xfId="0" applyNumberFormat="1" applyFont="1" applyFill="1"/>
    <xf numFmtId="170" fontId="4" fillId="15" borderId="8" xfId="0" applyNumberFormat="1" applyFont="1" applyFill="1" applyBorder="1"/>
    <xf numFmtId="170" fontId="4" fillId="16" borderId="0" xfId="0" applyNumberFormat="1" applyFont="1" applyFill="1"/>
    <xf numFmtId="170" fontId="4" fillId="1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43" fontId="0" fillId="10" borderId="0" xfId="2" applyFont="1" applyFill="1"/>
    <xf numFmtId="17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64" fontId="0" fillId="3" borderId="0" xfId="0" applyNumberFormat="1" applyFill="1"/>
    <xf numFmtId="43" fontId="0" fillId="3" borderId="0" xfId="2" applyFont="1" applyFill="1"/>
    <xf numFmtId="17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9" borderId="0" xfId="0" applyNumberFormat="1" applyFill="1"/>
    <xf numFmtId="164" fontId="0" fillId="9" borderId="0" xfId="0" applyNumberFormat="1" applyFill="1"/>
    <xf numFmtId="165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43" fontId="0" fillId="7" borderId="0" xfId="2" applyFont="1" applyFill="1"/>
    <xf numFmtId="171" fontId="0" fillId="7" borderId="0" xfId="0" applyNumberFormat="1" applyFill="1"/>
    <xf numFmtId="0" fontId="0" fillId="10" borderId="0" xfId="0" applyFill="1" applyAlignment="1">
      <alignment horizontal="center"/>
    </xf>
    <xf numFmtId="165" fontId="0" fillId="17" borderId="0" xfId="0" applyNumberFormat="1" applyFill="1"/>
    <xf numFmtId="164" fontId="0" fillId="17" borderId="0" xfId="0" applyNumberFormat="1" applyFill="1"/>
    <xf numFmtId="166" fontId="0" fillId="17" borderId="0" xfId="0" applyNumberFormat="1" applyFill="1"/>
    <xf numFmtId="0" fontId="0" fillId="0" borderId="1" xfId="0" applyBorder="1"/>
    <xf numFmtId="164" fontId="0" fillId="0" borderId="1" xfId="0" applyNumberFormat="1" applyBorder="1"/>
    <xf numFmtId="164" fontId="0" fillId="17" borderId="1" xfId="0" applyNumberFormat="1" applyFill="1" applyBorder="1"/>
    <xf numFmtId="164" fontId="0" fillId="9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43" fontId="0" fillId="10" borderId="1" xfId="2" applyFont="1" applyFill="1" applyBorder="1"/>
    <xf numFmtId="43" fontId="0" fillId="0" borderId="1" xfId="2" applyFont="1" applyBorder="1"/>
    <xf numFmtId="43" fontId="0" fillId="7" borderId="1" xfId="2" applyFont="1" applyFill="1" applyBorder="1"/>
    <xf numFmtId="43" fontId="0" fillId="3" borderId="1" xfId="2" applyFont="1" applyFill="1" applyBorder="1"/>
    <xf numFmtId="0" fontId="0" fillId="10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right" vertical="center" wrapText="1"/>
    </xf>
    <xf numFmtId="0" fontId="21" fillId="0" borderId="0" xfId="3" applyFont="1" applyAlignment="1">
      <alignment horizontal="right" vertical="center" wrapText="1"/>
    </xf>
    <xf numFmtId="0" fontId="18" fillId="18" borderId="0" xfId="0" applyFont="1" applyFill="1" applyAlignment="1">
      <alignment horizontal="center" vertical="center" wrapText="1"/>
    </xf>
    <xf numFmtId="0" fontId="21" fillId="0" borderId="0" xfId="3" applyFont="1" applyFill="1" applyAlignment="1">
      <alignment horizontal="right" vertical="center" wrapText="1"/>
    </xf>
    <xf numFmtId="0" fontId="21" fillId="19" borderId="0" xfId="3" applyFont="1" applyFill="1" applyAlignment="1">
      <alignment horizontal="right" vertical="center" wrapText="1"/>
    </xf>
    <xf numFmtId="0" fontId="20" fillId="20" borderId="0" xfId="0" applyFont="1" applyFill="1" applyAlignment="1">
      <alignment horizontal="right" vertical="center" wrapText="1"/>
    </xf>
    <xf numFmtId="0" fontId="21" fillId="20" borderId="0" xfId="3" applyFont="1" applyFill="1" applyAlignment="1">
      <alignment horizontal="right" vertical="center" wrapText="1"/>
    </xf>
    <xf numFmtId="0" fontId="20" fillId="21" borderId="0" xfId="0" applyFont="1" applyFill="1" applyAlignment="1">
      <alignment horizontal="right" vertical="center" wrapText="1"/>
    </xf>
    <xf numFmtId="0" fontId="21" fillId="22" borderId="0" xfId="3" applyFont="1" applyFill="1" applyAlignment="1">
      <alignment horizontal="right" vertical="center" wrapText="1"/>
    </xf>
    <xf numFmtId="0" fontId="21" fillId="14" borderId="0" xfId="3" applyFont="1" applyFill="1" applyAlignment="1">
      <alignment horizontal="right" vertical="center" wrapText="1"/>
    </xf>
    <xf numFmtId="0" fontId="20" fillId="3" borderId="0" xfId="0" applyFont="1" applyFill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/>
    </xf>
    <xf numFmtId="0" fontId="20" fillId="18" borderId="0" xfId="0" applyFont="1" applyFill="1" applyAlignment="1">
      <alignment horizontal="right" vertical="center" wrapText="1"/>
    </xf>
    <xf numFmtId="0" fontId="20" fillId="23" borderId="0" xfId="0" applyFont="1" applyFill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23" fillId="22" borderId="0" xfId="3" applyFont="1" applyFill="1" applyAlignment="1">
      <alignment horizontal="right" vertical="center" wrapText="1"/>
    </xf>
    <xf numFmtId="0" fontId="22" fillId="23" borderId="0" xfId="0" applyFont="1" applyFill="1" applyAlignment="1">
      <alignment horizontal="right" vertical="center" wrapText="1"/>
    </xf>
    <xf numFmtId="0" fontId="19" fillId="5" borderId="11" xfId="0" applyFont="1" applyFill="1" applyBorder="1"/>
    <xf numFmtId="0" fontId="19" fillId="5" borderId="12" xfId="0" applyFont="1" applyFill="1" applyBorder="1"/>
    <xf numFmtId="0" fontId="24" fillId="5" borderId="10" xfId="0" applyFont="1" applyFill="1" applyBorder="1"/>
    <xf numFmtId="0" fontId="19" fillId="5" borderId="13" xfId="0" applyFont="1" applyFill="1" applyBorder="1" applyAlignment="1">
      <alignment horizontal="center"/>
    </xf>
    <xf numFmtId="0" fontId="19" fillId="5" borderId="14" xfId="0" applyFont="1" applyFill="1" applyBorder="1" applyAlignment="1">
      <alignment horizontal="center"/>
    </xf>
    <xf numFmtId="0" fontId="19" fillId="5" borderId="15" xfId="0" applyFont="1" applyFill="1" applyBorder="1" applyAlignment="1">
      <alignment horizontal="center"/>
    </xf>
    <xf numFmtId="0" fontId="19" fillId="5" borderId="16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/>
    </xf>
    <xf numFmtId="0" fontId="19" fillId="5" borderId="18" xfId="0" quotePrefix="1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19" fillId="5" borderId="20" xfId="0" applyFont="1" applyFill="1" applyBorder="1" applyAlignment="1">
      <alignment horizontal="center"/>
    </xf>
    <xf numFmtId="0" fontId="19" fillId="5" borderId="2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0" borderId="4" xfId="0" applyBorder="1"/>
    <xf numFmtId="172" fontId="0" fillId="0" borderId="0" xfId="0" applyNumberFormat="1"/>
    <xf numFmtId="174" fontId="0" fillId="0" borderId="0" xfId="1" applyNumberFormat="1" applyFont="1"/>
    <xf numFmtId="0" fontId="14" fillId="0" borderId="0" xfId="0" applyFont="1"/>
    <xf numFmtId="172" fontId="14" fillId="0" borderId="0" xfId="0" applyNumberFormat="1" applyFont="1"/>
    <xf numFmtId="173" fontId="0" fillId="0" borderId="0" xfId="0" applyNumberFormat="1" applyAlignment="1">
      <alignment horizontal="center"/>
    </xf>
    <xf numFmtId="0" fontId="0" fillId="3" borderId="0" xfId="0" applyFill="1"/>
    <xf numFmtId="3" fontId="14" fillId="0" borderId="0" xfId="0" applyNumberFormat="1" applyFont="1"/>
    <xf numFmtId="3" fontId="0" fillId="0" borderId="0" xfId="0" applyNumberFormat="1"/>
    <xf numFmtId="4" fontId="0" fillId="0" borderId="0" xfId="0" applyNumberFormat="1"/>
    <xf numFmtId="175" fontId="0" fillId="0" borderId="0" xfId="0" applyNumberFormat="1"/>
    <xf numFmtId="1" fontId="0" fillId="0" borderId="4" xfId="0" applyNumberFormat="1" applyBorder="1"/>
    <xf numFmtId="174" fontId="0" fillId="0" borderId="4" xfId="1" applyNumberFormat="1" applyFont="1" applyBorder="1"/>
    <xf numFmtId="0" fontId="25" fillId="0" borderId="0" xfId="0" applyFont="1" applyAlignment="1">
      <alignment horizontal="right"/>
    </xf>
    <xf numFmtId="0" fontId="25" fillId="0" borderId="4" xfId="0" applyFont="1" applyBorder="1" applyAlignment="1">
      <alignment horizontal="right"/>
    </xf>
    <xf numFmtId="165" fontId="0" fillId="0" borderId="4" xfId="0" applyNumberFormat="1" applyBorder="1"/>
    <xf numFmtId="172" fontId="0" fillId="0" borderId="4" xfId="0" applyNumberFormat="1" applyBorder="1"/>
    <xf numFmtId="0" fontId="25" fillId="3" borderId="0" xfId="0" applyFont="1" applyFill="1" applyAlignment="1">
      <alignment horizontal="right"/>
    </xf>
    <xf numFmtId="174" fontId="0" fillId="3" borderId="0" xfId="1" applyNumberFormat="1" applyFont="1" applyFill="1"/>
    <xf numFmtId="172" fontId="0" fillId="3" borderId="0" xfId="0" applyNumberFormat="1" applyFill="1"/>
    <xf numFmtId="176" fontId="0" fillId="0" borderId="0" xfId="0" applyNumberFormat="1"/>
    <xf numFmtId="3" fontId="0" fillId="0" borderId="4" xfId="0" applyNumberFormat="1" applyBorder="1" applyAlignment="1">
      <alignment horizontal="center"/>
    </xf>
    <xf numFmtId="0" fontId="0" fillId="22" borderId="0" xfId="0" applyFill="1"/>
    <xf numFmtId="0" fontId="0" fillId="22" borderId="4" xfId="0" applyFill="1" applyBorder="1"/>
    <xf numFmtId="2" fontId="1" fillId="0" borderId="0" xfId="0" applyNumberFormat="1" applyFont="1"/>
    <xf numFmtId="2" fontId="1" fillId="0" borderId="4" xfId="0" applyNumberFormat="1" applyFont="1" applyBorder="1"/>
    <xf numFmtId="2" fontId="1" fillId="3" borderId="0" xfId="0" applyNumberFormat="1" applyFont="1" applyFill="1"/>
    <xf numFmtId="177" fontId="0" fillId="0" borderId="0" xfId="0" applyNumberFormat="1"/>
    <xf numFmtId="177" fontId="0" fillId="3" borderId="0" xfId="0" applyNumberFormat="1" applyFill="1"/>
  </cellXfs>
  <cellStyles count="4">
    <cellStyle name="Komma" xfId="2" builtinId="3"/>
    <cellStyle name="Link" xfId="3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'61c'!$D$3:$D$503</c:f>
              <c:numCache>
                <c:formatCode>0</c:formatCode>
                <c:ptCount val="501"/>
                <c:pt idx="0">
                  <c:v>1305.1202000000001</c:v>
                </c:pt>
                <c:pt idx="1">
                  <c:v>1308.8081</c:v>
                </c:pt>
                <c:pt idx="2">
                  <c:v>1303.6769999999999</c:v>
                </c:pt>
                <c:pt idx="3">
                  <c:v>1274.8876</c:v>
                </c:pt>
                <c:pt idx="4">
                  <c:v>1294.1385</c:v>
                </c:pt>
                <c:pt idx="5">
                  <c:v>1289.7147</c:v>
                </c:pt>
                <c:pt idx="6">
                  <c:v>1297.9075</c:v>
                </c:pt>
                <c:pt idx="7">
                  <c:v>1288.2570000000001</c:v>
                </c:pt>
                <c:pt idx="8">
                  <c:v>1308.309</c:v>
                </c:pt>
                <c:pt idx="9">
                  <c:v>1306.9807000000001</c:v>
                </c:pt>
                <c:pt idx="10">
                  <c:v>1296.5259000000001</c:v>
                </c:pt>
                <c:pt idx="11">
                  <c:v>1313.4577999999999</c:v>
                </c:pt>
                <c:pt idx="12">
                  <c:v>1301.1151</c:v>
                </c:pt>
                <c:pt idx="13">
                  <c:v>1304.8873000000001</c:v>
                </c:pt>
                <c:pt idx="14">
                  <c:v>1276.0323000000001</c:v>
                </c:pt>
                <c:pt idx="15">
                  <c:v>1320.614</c:v>
                </c:pt>
                <c:pt idx="16">
                  <c:v>1308.2838999999999</c:v>
                </c:pt>
                <c:pt idx="17">
                  <c:v>1311.9531999999999</c:v>
                </c:pt>
                <c:pt idx="18">
                  <c:v>1311.2072000000001</c:v>
                </c:pt>
                <c:pt idx="19">
                  <c:v>1306.6848</c:v>
                </c:pt>
                <c:pt idx="20">
                  <c:v>1296.8101999999999</c:v>
                </c:pt>
                <c:pt idx="21">
                  <c:v>1297.4792</c:v>
                </c:pt>
                <c:pt idx="22">
                  <c:v>1307.9811</c:v>
                </c:pt>
                <c:pt idx="23">
                  <c:v>1311.8021000000001</c:v>
                </c:pt>
                <c:pt idx="24">
                  <c:v>1304.1342</c:v>
                </c:pt>
                <c:pt idx="25">
                  <c:v>1281.7373</c:v>
                </c:pt>
                <c:pt idx="26">
                  <c:v>1315.0645</c:v>
                </c:pt>
                <c:pt idx="27">
                  <c:v>1307.5927999999999</c:v>
                </c:pt>
                <c:pt idx="28">
                  <c:v>1298.2367999999999</c:v>
                </c:pt>
                <c:pt idx="29">
                  <c:v>1291.3726999999999</c:v>
                </c:pt>
                <c:pt idx="30">
                  <c:v>1287.6427000000001</c:v>
                </c:pt>
                <c:pt idx="31">
                  <c:v>1288.3117999999999</c:v>
                </c:pt>
                <c:pt idx="32">
                  <c:v>1299.3385000000001</c:v>
                </c:pt>
                <c:pt idx="33">
                  <c:v>1298.1799000000001</c:v>
                </c:pt>
                <c:pt idx="34">
                  <c:v>1304.6414</c:v>
                </c:pt>
                <c:pt idx="35">
                  <c:v>1306.4266</c:v>
                </c:pt>
                <c:pt idx="36">
                  <c:v>1306.0443</c:v>
                </c:pt>
                <c:pt idx="37">
                  <c:v>1307.4521</c:v>
                </c:pt>
                <c:pt idx="38">
                  <c:v>1298.8579</c:v>
                </c:pt>
                <c:pt idx="39">
                  <c:v>1303.9209000000001</c:v>
                </c:pt>
                <c:pt idx="40">
                  <c:v>1304.3225</c:v>
                </c:pt>
                <c:pt idx="41">
                  <c:v>1297.6378</c:v>
                </c:pt>
                <c:pt idx="42">
                  <c:v>1308.2949000000001</c:v>
                </c:pt>
                <c:pt idx="43">
                  <c:v>1313.9707000000001</c:v>
                </c:pt>
                <c:pt idx="44">
                  <c:v>1311.9978000000001</c:v>
                </c:pt>
                <c:pt idx="45">
                  <c:v>1320.7064</c:v>
                </c:pt>
                <c:pt idx="46">
                  <c:v>1312.3578</c:v>
                </c:pt>
                <c:pt idx="47">
                  <c:v>1310.0597</c:v>
                </c:pt>
                <c:pt idx="48">
                  <c:v>1306.8987999999999</c:v>
                </c:pt>
                <c:pt idx="49">
                  <c:v>1312.0762999999999</c:v>
                </c:pt>
                <c:pt idx="50">
                  <c:v>1320.0238999999999</c:v>
                </c:pt>
                <c:pt idx="51">
                  <c:v>1311.7609</c:v>
                </c:pt>
                <c:pt idx="52">
                  <c:v>1307.1024</c:v>
                </c:pt>
                <c:pt idx="53">
                  <c:v>1313.5727999999999</c:v>
                </c:pt>
                <c:pt idx="54">
                  <c:v>1301.0717</c:v>
                </c:pt>
                <c:pt idx="55">
                  <c:v>1302.1312</c:v>
                </c:pt>
                <c:pt idx="56">
                  <c:v>1309.2556999999999</c:v>
                </c:pt>
                <c:pt idx="57">
                  <c:v>1313.4362000000001</c:v>
                </c:pt>
                <c:pt idx="58">
                  <c:v>1299.3171</c:v>
                </c:pt>
                <c:pt idx="59">
                  <c:v>1309.4674</c:v>
                </c:pt>
                <c:pt idx="60">
                  <c:v>1287.3713</c:v>
                </c:pt>
                <c:pt idx="61">
                  <c:v>1303.8163999999999</c:v>
                </c:pt>
                <c:pt idx="62">
                  <c:v>1302.3175000000001</c:v>
                </c:pt>
                <c:pt idx="63">
                  <c:v>1308.0631000000001</c:v>
                </c:pt>
                <c:pt idx="64">
                  <c:v>1311.0742</c:v>
                </c:pt>
                <c:pt idx="65">
                  <c:v>1289.0951</c:v>
                </c:pt>
                <c:pt idx="66">
                  <c:v>1307.077</c:v>
                </c:pt>
                <c:pt idx="67">
                  <c:v>1315.473</c:v>
                </c:pt>
                <c:pt idx="68">
                  <c:v>1323.8667</c:v>
                </c:pt>
                <c:pt idx="69">
                  <c:v>1303.4384</c:v>
                </c:pt>
                <c:pt idx="70">
                  <c:v>1303.2219</c:v>
                </c:pt>
                <c:pt idx="71">
                  <c:v>1317.0416</c:v>
                </c:pt>
                <c:pt idx="72">
                  <c:v>1294.2725</c:v>
                </c:pt>
                <c:pt idx="73">
                  <c:v>1300.3787</c:v>
                </c:pt>
                <c:pt idx="74">
                  <c:v>1309.9196999999999</c:v>
                </c:pt>
                <c:pt idx="75">
                  <c:v>1296.009</c:v>
                </c:pt>
                <c:pt idx="76">
                  <c:v>1305.1646000000001</c:v>
                </c:pt>
                <c:pt idx="77">
                  <c:v>1310.7832000000001</c:v>
                </c:pt>
                <c:pt idx="78">
                  <c:v>1308.5924</c:v>
                </c:pt>
                <c:pt idx="79">
                  <c:v>1293.3942</c:v>
                </c:pt>
                <c:pt idx="80">
                  <c:v>1305.0585000000001</c:v>
                </c:pt>
                <c:pt idx="81">
                  <c:v>1302.1174000000001</c:v>
                </c:pt>
                <c:pt idx="82">
                  <c:v>1318.3097</c:v>
                </c:pt>
                <c:pt idx="83">
                  <c:v>1307.6866</c:v>
                </c:pt>
                <c:pt idx="84">
                  <c:v>1309.6878999999999</c:v>
                </c:pt>
                <c:pt idx="85">
                  <c:v>1307.3379</c:v>
                </c:pt>
                <c:pt idx="86">
                  <c:v>1299.9047</c:v>
                </c:pt>
                <c:pt idx="87">
                  <c:v>1321.7356</c:v>
                </c:pt>
                <c:pt idx="88">
                  <c:v>1302.4051999999999</c:v>
                </c:pt>
                <c:pt idx="89">
                  <c:v>1316.7535</c:v>
                </c:pt>
                <c:pt idx="90">
                  <c:v>1292.1423</c:v>
                </c:pt>
                <c:pt idx="91">
                  <c:v>1312.5941</c:v>
                </c:pt>
                <c:pt idx="92">
                  <c:v>1306.6912</c:v>
                </c:pt>
                <c:pt idx="93">
                  <c:v>1304.0925</c:v>
                </c:pt>
                <c:pt idx="94">
                  <c:v>1298.8131000000001</c:v>
                </c:pt>
                <c:pt idx="95">
                  <c:v>1280.5020999999999</c:v>
                </c:pt>
                <c:pt idx="96">
                  <c:v>1309.1677</c:v>
                </c:pt>
                <c:pt idx="97">
                  <c:v>1316.2025000000001</c:v>
                </c:pt>
                <c:pt idx="98">
                  <c:v>1296.5753999999999</c:v>
                </c:pt>
                <c:pt idx="99">
                  <c:v>1296.0137</c:v>
                </c:pt>
                <c:pt idx="100">
                  <c:v>1303.0477000000001</c:v>
                </c:pt>
                <c:pt idx="101">
                  <c:v>1293.3954000000001</c:v>
                </c:pt>
                <c:pt idx="102">
                  <c:v>1286.7808</c:v>
                </c:pt>
                <c:pt idx="103">
                  <c:v>1292.2236</c:v>
                </c:pt>
                <c:pt idx="104">
                  <c:v>1305.7523000000001</c:v>
                </c:pt>
                <c:pt idx="105">
                  <c:v>1309.3013000000001</c:v>
                </c:pt>
                <c:pt idx="106">
                  <c:v>1311.9275</c:v>
                </c:pt>
                <c:pt idx="107">
                  <c:v>1309.2888</c:v>
                </c:pt>
                <c:pt idx="108">
                  <c:v>1312.0334</c:v>
                </c:pt>
                <c:pt idx="109">
                  <c:v>1313.2040999999999</c:v>
                </c:pt>
                <c:pt idx="110">
                  <c:v>1289.8099</c:v>
                </c:pt>
                <c:pt idx="111">
                  <c:v>1294.7009</c:v>
                </c:pt>
                <c:pt idx="112">
                  <c:v>1309.223</c:v>
                </c:pt>
                <c:pt idx="113">
                  <c:v>1307.7049999999999</c:v>
                </c:pt>
                <c:pt idx="114">
                  <c:v>1299.499</c:v>
                </c:pt>
                <c:pt idx="115">
                  <c:v>1315.7842000000001</c:v>
                </c:pt>
                <c:pt idx="116">
                  <c:v>1320.9227000000001</c:v>
                </c:pt>
                <c:pt idx="117">
                  <c:v>1293.7665999999999</c:v>
                </c:pt>
                <c:pt idx="118">
                  <c:v>1297.1049</c:v>
                </c:pt>
                <c:pt idx="119">
                  <c:v>1292.4043999999999</c:v>
                </c:pt>
                <c:pt idx="120">
                  <c:v>1296.2149999999999</c:v>
                </c:pt>
                <c:pt idx="121">
                  <c:v>1309.5336</c:v>
                </c:pt>
                <c:pt idx="122">
                  <c:v>1287.9072000000001</c:v>
                </c:pt>
                <c:pt idx="123">
                  <c:v>1295.9688000000001</c:v>
                </c:pt>
                <c:pt idx="124">
                  <c:v>1300.7692999999999</c:v>
                </c:pt>
                <c:pt idx="125">
                  <c:v>1312.7041999999999</c:v>
                </c:pt>
                <c:pt idx="126">
                  <c:v>1297.3842999999999</c:v>
                </c:pt>
                <c:pt idx="127">
                  <c:v>1297.6452999999999</c:v>
                </c:pt>
                <c:pt idx="128">
                  <c:v>1308.201</c:v>
                </c:pt>
                <c:pt idx="129">
                  <c:v>1315.4022</c:v>
                </c:pt>
                <c:pt idx="130">
                  <c:v>1295.7383</c:v>
                </c:pt>
                <c:pt idx="131">
                  <c:v>1298.1022</c:v>
                </c:pt>
                <c:pt idx="132">
                  <c:v>1289.154</c:v>
                </c:pt>
                <c:pt idx="133">
                  <c:v>1295.9067</c:v>
                </c:pt>
                <c:pt idx="134">
                  <c:v>1309.1302000000001</c:v>
                </c:pt>
                <c:pt idx="135">
                  <c:v>1296.3155999999999</c:v>
                </c:pt>
                <c:pt idx="136">
                  <c:v>1294.1031</c:v>
                </c:pt>
                <c:pt idx="137">
                  <c:v>1305.7125000000001</c:v>
                </c:pt>
                <c:pt idx="138">
                  <c:v>1284.7134000000001</c:v>
                </c:pt>
                <c:pt idx="139">
                  <c:v>1285.6469999999999</c:v>
                </c:pt>
                <c:pt idx="140">
                  <c:v>1300.0590999999999</c:v>
                </c:pt>
                <c:pt idx="141">
                  <c:v>1296.8972000000001</c:v>
                </c:pt>
                <c:pt idx="142">
                  <c:v>1328.2833000000001</c:v>
                </c:pt>
                <c:pt idx="143">
                  <c:v>1312.8054999999999</c:v>
                </c:pt>
                <c:pt idx="144">
                  <c:v>1294.8253999999999</c:v>
                </c:pt>
                <c:pt idx="145">
                  <c:v>1294.6458</c:v>
                </c:pt>
                <c:pt idx="146">
                  <c:v>1299.0681999999999</c:v>
                </c:pt>
                <c:pt idx="147">
                  <c:v>1305.2118</c:v>
                </c:pt>
                <c:pt idx="148">
                  <c:v>1301.5853</c:v>
                </c:pt>
                <c:pt idx="149">
                  <c:v>1304.8853999999999</c:v>
                </c:pt>
                <c:pt idx="150">
                  <c:v>1281.3396</c:v>
                </c:pt>
                <c:pt idx="151">
                  <c:v>1313.1117999999999</c:v>
                </c:pt>
                <c:pt idx="152">
                  <c:v>1277.1847</c:v>
                </c:pt>
                <c:pt idx="153">
                  <c:v>1302.0496000000001</c:v>
                </c:pt>
                <c:pt idx="154">
                  <c:v>1299.0245</c:v>
                </c:pt>
                <c:pt idx="155">
                  <c:v>1316.2627</c:v>
                </c:pt>
                <c:pt idx="357">
                  <c:v>1303.5841</c:v>
                </c:pt>
                <c:pt idx="358">
                  <c:v>1289.8667</c:v>
                </c:pt>
                <c:pt idx="359">
                  <c:v>1299.1815999999999</c:v>
                </c:pt>
                <c:pt idx="360">
                  <c:v>1308.9338</c:v>
                </c:pt>
                <c:pt idx="361">
                  <c:v>1294.2112</c:v>
                </c:pt>
                <c:pt idx="362">
                  <c:v>1300.4751000000001</c:v>
                </c:pt>
                <c:pt idx="363">
                  <c:v>1290.3606</c:v>
                </c:pt>
                <c:pt idx="364">
                  <c:v>1303.1456000000001</c:v>
                </c:pt>
                <c:pt idx="365">
                  <c:v>1317.1287</c:v>
                </c:pt>
                <c:pt idx="366">
                  <c:v>1303.4299000000001</c:v>
                </c:pt>
                <c:pt idx="367">
                  <c:v>1299.3877</c:v>
                </c:pt>
                <c:pt idx="368">
                  <c:v>1298.1681000000001</c:v>
                </c:pt>
                <c:pt idx="369">
                  <c:v>1300.8252</c:v>
                </c:pt>
                <c:pt idx="370">
                  <c:v>1289.5245</c:v>
                </c:pt>
                <c:pt idx="371">
                  <c:v>1313.2365</c:v>
                </c:pt>
                <c:pt idx="372">
                  <c:v>1317.0132000000001</c:v>
                </c:pt>
                <c:pt idx="373">
                  <c:v>1300.2769000000001</c:v>
                </c:pt>
                <c:pt idx="374">
                  <c:v>1310.2897</c:v>
                </c:pt>
                <c:pt idx="375">
                  <c:v>1304.9854</c:v>
                </c:pt>
                <c:pt idx="376">
                  <c:v>1291.1031</c:v>
                </c:pt>
                <c:pt idx="377">
                  <c:v>1302.9137000000001</c:v>
                </c:pt>
                <c:pt idx="378">
                  <c:v>1311.0603000000001</c:v>
                </c:pt>
                <c:pt idx="379">
                  <c:v>1294.4349</c:v>
                </c:pt>
                <c:pt idx="380">
                  <c:v>1308.2997</c:v>
                </c:pt>
                <c:pt idx="381">
                  <c:v>1297.7203</c:v>
                </c:pt>
                <c:pt idx="382">
                  <c:v>1305.3251</c:v>
                </c:pt>
                <c:pt idx="383">
                  <c:v>1308.3992000000001</c:v>
                </c:pt>
                <c:pt idx="384">
                  <c:v>1294.2992999999999</c:v>
                </c:pt>
                <c:pt idx="385">
                  <c:v>1297.0458000000001</c:v>
                </c:pt>
                <c:pt idx="386">
                  <c:v>1298.2050999999999</c:v>
                </c:pt>
                <c:pt idx="387">
                  <c:v>1297.9952000000001</c:v>
                </c:pt>
                <c:pt idx="388">
                  <c:v>1295.5038999999999</c:v>
                </c:pt>
                <c:pt idx="389">
                  <c:v>1299.8212000000001</c:v>
                </c:pt>
                <c:pt idx="390">
                  <c:v>1306.0667000000001</c:v>
                </c:pt>
                <c:pt idx="391">
                  <c:v>1302.6271999999999</c:v>
                </c:pt>
                <c:pt idx="392">
                  <c:v>1308.0817</c:v>
                </c:pt>
                <c:pt idx="393">
                  <c:v>1307.3530000000001</c:v>
                </c:pt>
                <c:pt idx="394">
                  <c:v>1313.1388999999999</c:v>
                </c:pt>
                <c:pt idx="395">
                  <c:v>1309.0391</c:v>
                </c:pt>
                <c:pt idx="396">
                  <c:v>1294.7334000000001</c:v>
                </c:pt>
                <c:pt idx="397">
                  <c:v>1302.4938</c:v>
                </c:pt>
                <c:pt idx="398">
                  <c:v>1300.2829999999999</c:v>
                </c:pt>
                <c:pt idx="399">
                  <c:v>1285.9149</c:v>
                </c:pt>
                <c:pt idx="400">
                  <c:v>1299.9323999999999</c:v>
                </c:pt>
                <c:pt idx="401">
                  <c:v>1310.1862000000001</c:v>
                </c:pt>
                <c:pt idx="402">
                  <c:v>1295.6338000000001</c:v>
                </c:pt>
                <c:pt idx="403">
                  <c:v>1302.4717000000001</c:v>
                </c:pt>
                <c:pt idx="404">
                  <c:v>1303.8844999999999</c:v>
                </c:pt>
                <c:pt idx="405">
                  <c:v>1309.8616</c:v>
                </c:pt>
                <c:pt idx="406">
                  <c:v>1303.3466000000001</c:v>
                </c:pt>
                <c:pt idx="407">
                  <c:v>1298.6305</c:v>
                </c:pt>
                <c:pt idx="408">
                  <c:v>1305.8512000000001</c:v>
                </c:pt>
                <c:pt idx="409">
                  <c:v>1301.4518</c:v>
                </c:pt>
                <c:pt idx="410">
                  <c:v>1315.0962999999999</c:v>
                </c:pt>
                <c:pt idx="411">
                  <c:v>1301.7150999999999</c:v>
                </c:pt>
                <c:pt idx="412">
                  <c:v>1294.9543000000001</c:v>
                </c:pt>
                <c:pt idx="413">
                  <c:v>1294.0447999999999</c:v>
                </c:pt>
                <c:pt idx="414">
                  <c:v>1304.1228000000001</c:v>
                </c:pt>
                <c:pt idx="415">
                  <c:v>1297.2365</c:v>
                </c:pt>
                <c:pt idx="416">
                  <c:v>1310.998</c:v>
                </c:pt>
                <c:pt idx="417">
                  <c:v>1301.5989</c:v>
                </c:pt>
                <c:pt idx="418">
                  <c:v>1302.0535</c:v>
                </c:pt>
                <c:pt idx="419">
                  <c:v>1288.7946999999999</c:v>
                </c:pt>
                <c:pt idx="420">
                  <c:v>1293.8414</c:v>
                </c:pt>
                <c:pt idx="421">
                  <c:v>1307.2635</c:v>
                </c:pt>
                <c:pt idx="422">
                  <c:v>1309.0966000000001</c:v>
                </c:pt>
                <c:pt idx="423">
                  <c:v>1298.8793000000001</c:v>
                </c:pt>
                <c:pt idx="424">
                  <c:v>1303.6300000000001</c:v>
                </c:pt>
                <c:pt idx="425">
                  <c:v>1285.3541</c:v>
                </c:pt>
                <c:pt idx="426">
                  <c:v>1288.3303000000001</c:v>
                </c:pt>
                <c:pt idx="427">
                  <c:v>1295.8371999999999</c:v>
                </c:pt>
                <c:pt idx="428">
                  <c:v>1295.5135</c:v>
                </c:pt>
                <c:pt idx="429">
                  <c:v>1305.2266</c:v>
                </c:pt>
                <c:pt idx="430">
                  <c:v>1298.7240999999999</c:v>
                </c:pt>
                <c:pt idx="431">
                  <c:v>1301.3728000000001</c:v>
                </c:pt>
                <c:pt idx="432">
                  <c:v>1314.7601</c:v>
                </c:pt>
                <c:pt idx="433">
                  <c:v>1311.9340999999999</c:v>
                </c:pt>
                <c:pt idx="434">
                  <c:v>1305.6096</c:v>
                </c:pt>
                <c:pt idx="435">
                  <c:v>1304.3395</c:v>
                </c:pt>
                <c:pt idx="436">
                  <c:v>1316.7139</c:v>
                </c:pt>
                <c:pt idx="437">
                  <c:v>1298.8668</c:v>
                </c:pt>
                <c:pt idx="438">
                  <c:v>1300.739</c:v>
                </c:pt>
                <c:pt idx="439">
                  <c:v>1294.8757000000001</c:v>
                </c:pt>
                <c:pt idx="440">
                  <c:v>1310.0563999999999</c:v>
                </c:pt>
                <c:pt idx="441">
                  <c:v>1296.9349999999999</c:v>
                </c:pt>
                <c:pt idx="442">
                  <c:v>1307.0486000000001</c:v>
                </c:pt>
                <c:pt idx="443">
                  <c:v>1299.0662</c:v>
                </c:pt>
                <c:pt idx="444">
                  <c:v>1305.6583000000001</c:v>
                </c:pt>
                <c:pt idx="445">
                  <c:v>1305.3599999999999</c:v>
                </c:pt>
                <c:pt idx="446">
                  <c:v>1297.1188</c:v>
                </c:pt>
                <c:pt idx="447">
                  <c:v>1287.6541999999999</c:v>
                </c:pt>
                <c:pt idx="448">
                  <c:v>1303.5648000000001</c:v>
                </c:pt>
                <c:pt idx="449">
                  <c:v>1304.4435000000001</c:v>
                </c:pt>
                <c:pt idx="450">
                  <c:v>1312.8910000000001</c:v>
                </c:pt>
                <c:pt idx="451">
                  <c:v>1297.8978</c:v>
                </c:pt>
                <c:pt idx="452">
                  <c:v>1294.6643999999999</c:v>
                </c:pt>
                <c:pt idx="453">
                  <c:v>1306.6003000000001</c:v>
                </c:pt>
                <c:pt idx="454">
                  <c:v>1301.8978</c:v>
                </c:pt>
                <c:pt idx="455">
                  <c:v>1303.7357999999999</c:v>
                </c:pt>
                <c:pt idx="456">
                  <c:v>1300.1859999999999</c:v>
                </c:pt>
                <c:pt idx="457">
                  <c:v>1294.4131</c:v>
                </c:pt>
                <c:pt idx="458">
                  <c:v>1305.6851999999999</c:v>
                </c:pt>
                <c:pt idx="459">
                  <c:v>1299.8563999999999</c:v>
                </c:pt>
                <c:pt idx="460">
                  <c:v>1310.2067</c:v>
                </c:pt>
                <c:pt idx="461">
                  <c:v>1306.4799</c:v>
                </c:pt>
                <c:pt idx="462">
                  <c:v>1286.3785</c:v>
                </c:pt>
                <c:pt idx="463">
                  <c:v>1312.0477000000001</c:v>
                </c:pt>
                <c:pt idx="464">
                  <c:v>1301.6551999999999</c:v>
                </c:pt>
                <c:pt idx="465">
                  <c:v>1299.9813999999999</c:v>
                </c:pt>
                <c:pt idx="466">
                  <c:v>1305.0445999999999</c:v>
                </c:pt>
                <c:pt idx="467">
                  <c:v>1293.8853999999999</c:v>
                </c:pt>
                <c:pt idx="468">
                  <c:v>1282.3604</c:v>
                </c:pt>
                <c:pt idx="469">
                  <c:v>1303.9235000000001</c:v>
                </c:pt>
                <c:pt idx="470">
                  <c:v>1303.0171</c:v>
                </c:pt>
                <c:pt idx="471">
                  <c:v>1301.7946999999999</c:v>
                </c:pt>
                <c:pt idx="472">
                  <c:v>1297.3554999999999</c:v>
                </c:pt>
                <c:pt idx="473">
                  <c:v>1290.6288999999999</c:v>
                </c:pt>
                <c:pt idx="474">
                  <c:v>1297.4724000000001</c:v>
                </c:pt>
                <c:pt idx="475">
                  <c:v>1301.8118999999999</c:v>
                </c:pt>
                <c:pt idx="476">
                  <c:v>1295.5524</c:v>
                </c:pt>
                <c:pt idx="477">
                  <c:v>1308.7376999999999</c:v>
                </c:pt>
                <c:pt idx="478">
                  <c:v>1293.6392000000001</c:v>
                </c:pt>
                <c:pt idx="479">
                  <c:v>1297.9698000000001</c:v>
                </c:pt>
                <c:pt idx="480">
                  <c:v>1308.5336</c:v>
                </c:pt>
                <c:pt idx="481">
                  <c:v>1310.9757</c:v>
                </c:pt>
                <c:pt idx="482">
                  <c:v>1302.7798</c:v>
                </c:pt>
                <c:pt idx="483">
                  <c:v>1304.8684000000001</c:v>
                </c:pt>
                <c:pt idx="484">
                  <c:v>1307.9935</c:v>
                </c:pt>
                <c:pt idx="485">
                  <c:v>1305.7699</c:v>
                </c:pt>
                <c:pt idx="486">
                  <c:v>1286.3630000000001</c:v>
                </c:pt>
                <c:pt idx="487">
                  <c:v>1307.117</c:v>
                </c:pt>
                <c:pt idx="488">
                  <c:v>1285.6555000000001</c:v>
                </c:pt>
                <c:pt idx="489">
                  <c:v>1310.9535000000001</c:v>
                </c:pt>
                <c:pt idx="490">
                  <c:v>1304.7176999999999</c:v>
                </c:pt>
                <c:pt idx="491">
                  <c:v>1317.5814</c:v>
                </c:pt>
                <c:pt idx="492">
                  <c:v>1304.4417000000001</c:v>
                </c:pt>
                <c:pt idx="493">
                  <c:v>1282.9475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7-4BE0-99FC-CD24C9B180C4}"/>
            </c:ext>
          </c:extLst>
        </c:ser>
        <c:ser>
          <c:idx val="1"/>
          <c:order val="1"/>
          <c:tx>
            <c:strRef>
              <c:f>'61c'!$E$2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'61c'!$E$3:$E$503</c:f>
              <c:numCache>
                <c:formatCode>0</c:formatCode>
                <c:ptCount val="501"/>
                <c:pt idx="156">
                  <c:v>1274.4010000000001</c:v>
                </c:pt>
                <c:pt idx="157">
                  <c:v>1280.5809999999999</c:v>
                </c:pt>
                <c:pt idx="158">
                  <c:v>1302.6371999999999</c:v>
                </c:pt>
                <c:pt idx="159">
                  <c:v>1300.9254000000001</c:v>
                </c:pt>
                <c:pt idx="160">
                  <c:v>1294.2428</c:v>
                </c:pt>
                <c:pt idx="161">
                  <c:v>1292.3557000000001</c:v>
                </c:pt>
                <c:pt idx="162">
                  <c:v>1294.3242</c:v>
                </c:pt>
                <c:pt idx="163">
                  <c:v>1286.6132</c:v>
                </c:pt>
                <c:pt idx="164">
                  <c:v>1305.9309000000001</c:v>
                </c:pt>
                <c:pt idx="165">
                  <c:v>1281.8320000000001</c:v>
                </c:pt>
                <c:pt idx="166">
                  <c:v>1298.5273</c:v>
                </c:pt>
                <c:pt idx="167">
                  <c:v>1301.6234999999999</c:v>
                </c:pt>
                <c:pt idx="168">
                  <c:v>1299.5530000000001</c:v>
                </c:pt>
                <c:pt idx="169">
                  <c:v>1275.6414</c:v>
                </c:pt>
                <c:pt idx="170">
                  <c:v>1300.6891000000001</c:v>
                </c:pt>
                <c:pt idx="171">
                  <c:v>1279.0437999999999</c:v>
                </c:pt>
                <c:pt idx="172">
                  <c:v>1294.3403000000001</c:v>
                </c:pt>
                <c:pt idx="173">
                  <c:v>1287.5995</c:v>
                </c:pt>
                <c:pt idx="174">
                  <c:v>1314.8547000000001</c:v>
                </c:pt>
                <c:pt idx="175">
                  <c:v>1308.2550000000001</c:v>
                </c:pt>
                <c:pt idx="327">
                  <c:v>1285.9522999999999</c:v>
                </c:pt>
                <c:pt idx="328">
                  <c:v>1282.2277999999999</c:v>
                </c:pt>
                <c:pt idx="329">
                  <c:v>1293.1948</c:v>
                </c:pt>
                <c:pt idx="330">
                  <c:v>1303.6862000000001</c:v>
                </c:pt>
                <c:pt idx="331">
                  <c:v>1267.7074</c:v>
                </c:pt>
                <c:pt idx="332">
                  <c:v>1284.1774</c:v>
                </c:pt>
                <c:pt idx="333">
                  <c:v>1299.9522999999999</c:v>
                </c:pt>
                <c:pt idx="334">
                  <c:v>1291.653</c:v>
                </c:pt>
                <c:pt idx="335">
                  <c:v>1306.3743999999999</c:v>
                </c:pt>
                <c:pt idx="336">
                  <c:v>1292.1971000000001</c:v>
                </c:pt>
                <c:pt idx="337">
                  <c:v>1291.7972</c:v>
                </c:pt>
                <c:pt idx="338">
                  <c:v>1292.5831000000001</c:v>
                </c:pt>
                <c:pt idx="339">
                  <c:v>1291.0432000000001</c:v>
                </c:pt>
                <c:pt idx="340">
                  <c:v>1293.0723</c:v>
                </c:pt>
                <c:pt idx="341">
                  <c:v>1300.6455000000001</c:v>
                </c:pt>
                <c:pt idx="342">
                  <c:v>1294.1029000000001</c:v>
                </c:pt>
                <c:pt idx="343">
                  <c:v>1304.5563</c:v>
                </c:pt>
                <c:pt idx="344">
                  <c:v>1296.7338999999999</c:v>
                </c:pt>
                <c:pt idx="345">
                  <c:v>1306.4282000000001</c:v>
                </c:pt>
                <c:pt idx="346">
                  <c:v>1311.0043000000001</c:v>
                </c:pt>
                <c:pt idx="347">
                  <c:v>1286.3597</c:v>
                </c:pt>
                <c:pt idx="348">
                  <c:v>1284.1058</c:v>
                </c:pt>
                <c:pt idx="349">
                  <c:v>1291.0913</c:v>
                </c:pt>
                <c:pt idx="350">
                  <c:v>1306.0385000000001</c:v>
                </c:pt>
                <c:pt idx="351">
                  <c:v>1297.5436999999999</c:v>
                </c:pt>
                <c:pt idx="352">
                  <c:v>1293.9109000000001</c:v>
                </c:pt>
                <c:pt idx="353">
                  <c:v>1283.6223</c:v>
                </c:pt>
                <c:pt idx="354">
                  <c:v>1288.0387000000001</c:v>
                </c:pt>
                <c:pt idx="355">
                  <c:v>1291.6185</c:v>
                </c:pt>
                <c:pt idx="356">
                  <c:v>1291.0899999999999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7-4BE0-99FC-CD24C9B180C4}"/>
            </c:ext>
          </c:extLst>
        </c:ser>
        <c:ser>
          <c:idx val="2"/>
          <c:order val="2"/>
          <c:tx>
            <c:strRef>
              <c:f>'61c'!$F$2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'61c'!$F$3:$F$503</c:f>
              <c:numCache>
                <c:formatCode>0</c:formatCode>
                <c:ptCount val="501"/>
                <c:pt idx="176">
                  <c:v>1286.2245</c:v>
                </c:pt>
                <c:pt idx="177">
                  <c:v>1290.5894000000001</c:v>
                </c:pt>
                <c:pt idx="178">
                  <c:v>1281.5494000000001</c:v>
                </c:pt>
                <c:pt idx="179">
                  <c:v>1285.4229</c:v>
                </c:pt>
                <c:pt idx="180">
                  <c:v>1284.8287</c:v>
                </c:pt>
                <c:pt idx="181">
                  <c:v>1291.8003000000001</c:v>
                </c:pt>
                <c:pt idx="182">
                  <c:v>1273.5251000000001</c:v>
                </c:pt>
                <c:pt idx="183">
                  <c:v>1283.7080000000001</c:v>
                </c:pt>
                <c:pt idx="184">
                  <c:v>1278.8154</c:v>
                </c:pt>
                <c:pt idx="185">
                  <c:v>1281.8451</c:v>
                </c:pt>
                <c:pt idx="186">
                  <c:v>1288.8091999999999</c:v>
                </c:pt>
                <c:pt idx="187">
                  <c:v>1284.7415000000001</c:v>
                </c:pt>
                <c:pt idx="188">
                  <c:v>1285.9802</c:v>
                </c:pt>
                <c:pt idx="189">
                  <c:v>1288.9195999999999</c:v>
                </c:pt>
                <c:pt idx="190">
                  <c:v>1280.624</c:v>
                </c:pt>
                <c:pt idx="191">
                  <c:v>1297.7139999999999</c:v>
                </c:pt>
                <c:pt idx="192">
                  <c:v>1279.606</c:v>
                </c:pt>
                <c:pt idx="193">
                  <c:v>1288.4711</c:v>
                </c:pt>
                <c:pt idx="194">
                  <c:v>1286.0579</c:v>
                </c:pt>
                <c:pt idx="195">
                  <c:v>1292.4996000000001</c:v>
                </c:pt>
                <c:pt idx="196">
                  <c:v>1306.4641999999999</c:v>
                </c:pt>
                <c:pt idx="197">
                  <c:v>1294.1679999999999</c:v>
                </c:pt>
                <c:pt idx="198">
                  <c:v>1305.9503</c:v>
                </c:pt>
                <c:pt idx="199">
                  <c:v>1284.7018</c:v>
                </c:pt>
                <c:pt idx="200">
                  <c:v>1280.7152000000001</c:v>
                </c:pt>
                <c:pt idx="201">
                  <c:v>1302.8045999999999</c:v>
                </c:pt>
                <c:pt idx="202">
                  <c:v>1283.9229</c:v>
                </c:pt>
                <c:pt idx="203">
                  <c:v>1284.7992999999999</c:v>
                </c:pt>
                <c:pt idx="204">
                  <c:v>1266.9412</c:v>
                </c:pt>
                <c:pt idx="205">
                  <c:v>1299.5753999999999</c:v>
                </c:pt>
                <c:pt idx="206">
                  <c:v>1302.9878000000001</c:v>
                </c:pt>
                <c:pt idx="207">
                  <c:v>1278.5278000000001</c:v>
                </c:pt>
                <c:pt idx="208">
                  <c:v>1279.4022</c:v>
                </c:pt>
                <c:pt idx="209">
                  <c:v>1282.175</c:v>
                </c:pt>
                <c:pt idx="210">
                  <c:v>1302.5688</c:v>
                </c:pt>
                <c:pt idx="211">
                  <c:v>1286.8690999999999</c:v>
                </c:pt>
                <c:pt idx="212">
                  <c:v>1296.9249</c:v>
                </c:pt>
                <c:pt idx="213">
                  <c:v>1269.9373000000001</c:v>
                </c:pt>
                <c:pt idx="214">
                  <c:v>1289.8653999999999</c:v>
                </c:pt>
                <c:pt idx="215">
                  <c:v>1290.8380999999999</c:v>
                </c:pt>
                <c:pt idx="216">
                  <c:v>1276.1792</c:v>
                </c:pt>
                <c:pt idx="217">
                  <c:v>1305.0524</c:v>
                </c:pt>
                <c:pt idx="218">
                  <c:v>1291.8452</c:v>
                </c:pt>
                <c:pt idx="219">
                  <c:v>1270.7906</c:v>
                </c:pt>
                <c:pt idx="220">
                  <c:v>1290.6172999999999</c:v>
                </c:pt>
                <c:pt idx="221">
                  <c:v>1301.8579999999999</c:v>
                </c:pt>
                <c:pt idx="222">
                  <c:v>1293.4440999999999</c:v>
                </c:pt>
                <c:pt idx="223">
                  <c:v>1297.682</c:v>
                </c:pt>
                <c:pt idx="224">
                  <c:v>1291.058</c:v>
                </c:pt>
                <c:pt idx="225">
                  <c:v>1282.9010000000001</c:v>
                </c:pt>
                <c:pt idx="226">
                  <c:v>1301.0652</c:v>
                </c:pt>
                <c:pt idx="227">
                  <c:v>1295.2103</c:v>
                </c:pt>
                <c:pt idx="228">
                  <c:v>1265.9970000000001</c:v>
                </c:pt>
                <c:pt idx="229">
                  <c:v>1283.3028999999999</c:v>
                </c:pt>
                <c:pt idx="230">
                  <c:v>1273.1267</c:v>
                </c:pt>
                <c:pt idx="231">
                  <c:v>1286.0463999999999</c:v>
                </c:pt>
                <c:pt idx="232">
                  <c:v>1276.8610000000001</c:v>
                </c:pt>
                <c:pt idx="233">
                  <c:v>1274.6532</c:v>
                </c:pt>
                <c:pt idx="234">
                  <c:v>1294.1732</c:v>
                </c:pt>
                <c:pt idx="235">
                  <c:v>1286.2511</c:v>
                </c:pt>
                <c:pt idx="236">
                  <c:v>1276.722</c:v>
                </c:pt>
                <c:pt idx="237">
                  <c:v>1299.8258000000001</c:v>
                </c:pt>
                <c:pt idx="238">
                  <c:v>1283.1125</c:v>
                </c:pt>
                <c:pt idx="239">
                  <c:v>1286.3619000000001</c:v>
                </c:pt>
                <c:pt idx="240">
                  <c:v>1282.0130999999999</c:v>
                </c:pt>
                <c:pt idx="241">
                  <c:v>1275.1424999999999</c:v>
                </c:pt>
                <c:pt idx="242">
                  <c:v>1287.5102999999999</c:v>
                </c:pt>
                <c:pt idx="243">
                  <c:v>1268.1727000000001</c:v>
                </c:pt>
                <c:pt idx="244">
                  <c:v>1295.1597999999999</c:v>
                </c:pt>
                <c:pt idx="245">
                  <c:v>1278.48</c:v>
                </c:pt>
                <c:pt idx="246">
                  <c:v>1277.7782999999999</c:v>
                </c:pt>
                <c:pt idx="247">
                  <c:v>1272.0436</c:v>
                </c:pt>
                <c:pt idx="248">
                  <c:v>1281.2677000000001</c:v>
                </c:pt>
                <c:pt idx="249">
                  <c:v>1301.1741999999999</c:v>
                </c:pt>
                <c:pt idx="250">
                  <c:v>1281.6869999999999</c:v>
                </c:pt>
                <c:pt idx="251">
                  <c:v>1307.6847</c:v>
                </c:pt>
                <c:pt idx="252">
                  <c:v>1281.1225999999999</c:v>
                </c:pt>
                <c:pt idx="253">
                  <c:v>1277.6907000000001</c:v>
                </c:pt>
                <c:pt idx="254">
                  <c:v>1280.4518</c:v>
                </c:pt>
                <c:pt idx="255">
                  <c:v>1275.1044999999999</c:v>
                </c:pt>
                <c:pt idx="256">
                  <c:v>1273.5048999999999</c:v>
                </c:pt>
                <c:pt idx="257">
                  <c:v>1298.8469</c:v>
                </c:pt>
                <c:pt idx="258">
                  <c:v>1287.508</c:v>
                </c:pt>
                <c:pt idx="259">
                  <c:v>1296.9349999999999</c:v>
                </c:pt>
                <c:pt idx="260">
                  <c:v>1271.1095</c:v>
                </c:pt>
                <c:pt idx="261">
                  <c:v>1301.5536</c:v>
                </c:pt>
                <c:pt idx="262">
                  <c:v>1280.5740000000001</c:v>
                </c:pt>
                <c:pt idx="263">
                  <c:v>1296.7708</c:v>
                </c:pt>
                <c:pt idx="264">
                  <c:v>1283.1193000000001</c:v>
                </c:pt>
                <c:pt idx="265">
                  <c:v>1274.3857</c:v>
                </c:pt>
                <c:pt idx="266">
                  <c:v>1270.5719999999999</c:v>
                </c:pt>
                <c:pt idx="267">
                  <c:v>1283.4141999999999</c:v>
                </c:pt>
                <c:pt idx="268">
                  <c:v>1281.3107</c:v>
                </c:pt>
                <c:pt idx="269">
                  <c:v>1269.4689000000001</c:v>
                </c:pt>
                <c:pt idx="270">
                  <c:v>1282.7593999999999</c:v>
                </c:pt>
                <c:pt idx="271">
                  <c:v>1288.4498000000001</c:v>
                </c:pt>
                <c:pt idx="272">
                  <c:v>1264.75</c:v>
                </c:pt>
                <c:pt idx="273">
                  <c:v>1287.9274</c:v>
                </c:pt>
                <c:pt idx="274">
                  <c:v>1273.1595</c:v>
                </c:pt>
                <c:pt idx="275">
                  <c:v>1284.4366</c:v>
                </c:pt>
                <c:pt idx="276">
                  <c:v>1291.2012999999999</c:v>
                </c:pt>
                <c:pt idx="277">
                  <c:v>1285.644</c:v>
                </c:pt>
                <c:pt idx="278">
                  <c:v>1278.3903</c:v>
                </c:pt>
                <c:pt idx="279">
                  <c:v>1306.6329000000001</c:v>
                </c:pt>
                <c:pt idx="280">
                  <c:v>1287.5247999999999</c:v>
                </c:pt>
                <c:pt idx="281">
                  <c:v>1278.6400000000001</c:v>
                </c:pt>
                <c:pt idx="282">
                  <c:v>1291.1794</c:v>
                </c:pt>
                <c:pt idx="283">
                  <c:v>1290.6056000000001</c:v>
                </c:pt>
                <c:pt idx="284">
                  <c:v>1284.1708000000001</c:v>
                </c:pt>
                <c:pt idx="285">
                  <c:v>1295.3008</c:v>
                </c:pt>
                <c:pt idx="286">
                  <c:v>1286.5876000000001</c:v>
                </c:pt>
                <c:pt idx="287">
                  <c:v>1295.8433</c:v>
                </c:pt>
                <c:pt idx="288">
                  <c:v>1291.5871999999999</c:v>
                </c:pt>
                <c:pt idx="289">
                  <c:v>1286.8723</c:v>
                </c:pt>
                <c:pt idx="290">
                  <c:v>1287.3705</c:v>
                </c:pt>
                <c:pt idx="291">
                  <c:v>1273.3109999999999</c:v>
                </c:pt>
                <c:pt idx="292">
                  <c:v>1292.7098000000001</c:v>
                </c:pt>
                <c:pt idx="293">
                  <c:v>1291.2979</c:v>
                </c:pt>
                <c:pt idx="294">
                  <c:v>1271.2130999999999</c:v>
                </c:pt>
                <c:pt idx="295">
                  <c:v>1287.2276999999999</c:v>
                </c:pt>
                <c:pt idx="296">
                  <c:v>1280.4602</c:v>
                </c:pt>
                <c:pt idx="297">
                  <c:v>1276.8801000000001</c:v>
                </c:pt>
                <c:pt idx="298">
                  <c:v>1285.1547</c:v>
                </c:pt>
                <c:pt idx="299">
                  <c:v>1280.9854</c:v>
                </c:pt>
                <c:pt idx="300">
                  <c:v>1284.0975000000001</c:v>
                </c:pt>
                <c:pt idx="301">
                  <c:v>1301.9797000000001</c:v>
                </c:pt>
                <c:pt idx="302">
                  <c:v>1292.3776</c:v>
                </c:pt>
                <c:pt idx="303">
                  <c:v>1280.5779</c:v>
                </c:pt>
                <c:pt idx="304">
                  <c:v>1291.549</c:v>
                </c:pt>
                <c:pt idx="305">
                  <c:v>1273.2578000000001</c:v>
                </c:pt>
                <c:pt idx="306">
                  <c:v>1278.5967000000001</c:v>
                </c:pt>
                <c:pt idx="307">
                  <c:v>1289.0968</c:v>
                </c:pt>
                <c:pt idx="308">
                  <c:v>1303.4231</c:v>
                </c:pt>
                <c:pt idx="309">
                  <c:v>1288.1577</c:v>
                </c:pt>
                <c:pt idx="310">
                  <c:v>1284.8656000000001</c:v>
                </c:pt>
                <c:pt idx="311">
                  <c:v>1296.0623000000001</c:v>
                </c:pt>
                <c:pt idx="312">
                  <c:v>1290.8434</c:v>
                </c:pt>
                <c:pt idx="313">
                  <c:v>1267.7639999999999</c:v>
                </c:pt>
                <c:pt idx="314">
                  <c:v>1288.2380000000001</c:v>
                </c:pt>
                <c:pt idx="315">
                  <c:v>1290.1878999999999</c:v>
                </c:pt>
                <c:pt idx="316">
                  <c:v>1292.3970999999999</c:v>
                </c:pt>
                <c:pt idx="317">
                  <c:v>1298.1187</c:v>
                </c:pt>
                <c:pt idx="318">
                  <c:v>1299.4102</c:v>
                </c:pt>
                <c:pt idx="319">
                  <c:v>1283.9471000000001</c:v>
                </c:pt>
                <c:pt idx="320">
                  <c:v>1279.5708</c:v>
                </c:pt>
                <c:pt idx="321">
                  <c:v>1281.1664000000001</c:v>
                </c:pt>
                <c:pt idx="322">
                  <c:v>1288.8952999999999</c:v>
                </c:pt>
                <c:pt idx="323">
                  <c:v>1275.7882</c:v>
                </c:pt>
                <c:pt idx="324">
                  <c:v>1285.1346000000001</c:v>
                </c:pt>
                <c:pt idx="325">
                  <c:v>1297.7313999999999</c:v>
                </c:pt>
                <c:pt idx="326">
                  <c:v>1297.2361000000001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7-4BE0-99FC-CD24C9B180C4}"/>
            </c:ext>
          </c:extLst>
        </c:ser>
        <c:ser>
          <c:idx val="3"/>
          <c:order val="3"/>
          <c:tx>
            <c:strRef>
              <c:f>'61c'!$G$2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37-4BE0-99FC-CD24C9B180C4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A37-4BE0-99FC-CD24C9B1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'89c'!$D$3:$D$503</c:f>
              <c:numCache>
                <c:formatCode>0</c:formatCode>
                <c:ptCount val="501"/>
                <c:pt idx="0">
                  <c:v>962.95889999999997</c:v>
                </c:pt>
                <c:pt idx="1">
                  <c:v>971.29920000000004</c:v>
                </c:pt>
                <c:pt idx="2">
                  <c:v>960.84502999999995</c:v>
                </c:pt>
                <c:pt idx="3">
                  <c:v>960.91039999999998</c:v>
                </c:pt>
                <c:pt idx="4">
                  <c:v>959.10389999999995</c:v>
                </c:pt>
                <c:pt idx="5">
                  <c:v>959.86040000000003</c:v>
                </c:pt>
                <c:pt idx="6">
                  <c:v>964.07024999999999</c:v>
                </c:pt>
                <c:pt idx="7">
                  <c:v>968.24339999999995</c:v>
                </c:pt>
                <c:pt idx="8">
                  <c:v>960.07416000000001</c:v>
                </c:pt>
                <c:pt idx="9">
                  <c:v>969.08450000000005</c:v>
                </c:pt>
                <c:pt idx="10">
                  <c:v>966.67420000000004</c:v>
                </c:pt>
                <c:pt idx="11">
                  <c:v>967.14020000000005</c:v>
                </c:pt>
                <c:pt idx="12">
                  <c:v>959.55029999999999</c:v>
                </c:pt>
                <c:pt idx="13">
                  <c:v>964.70240000000001</c:v>
                </c:pt>
                <c:pt idx="14">
                  <c:v>965.98064999999997</c:v>
                </c:pt>
                <c:pt idx="15">
                  <c:v>954.92780000000005</c:v>
                </c:pt>
                <c:pt idx="16">
                  <c:v>954.75085000000001</c:v>
                </c:pt>
                <c:pt idx="17">
                  <c:v>974.1644</c:v>
                </c:pt>
                <c:pt idx="18">
                  <c:v>967.70196999999996</c:v>
                </c:pt>
                <c:pt idx="19">
                  <c:v>967.16754000000003</c:v>
                </c:pt>
                <c:pt idx="20">
                  <c:v>964.88184000000001</c:v>
                </c:pt>
                <c:pt idx="21">
                  <c:v>963.59094000000005</c:v>
                </c:pt>
                <c:pt idx="22">
                  <c:v>958.68880000000001</c:v>
                </c:pt>
                <c:pt idx="23">
                  <c:v>964.59069999999997</c:v>
                </c:pt>
                <c:pt idx="24">
                  <c:v>965.16063999999994</c:v>
                </c:pt>
                <c:pt idx="25">
                  <c:v>974.23473999999999</c:v>
                </c:pt>
                <c:pt idx="26">
                  <c:v>963.58349999999996</c:v>
                </c:pt>
                <c:pt idx="27">
                  <c:v>961.63559999999995</c:v>
                </c:pt>
                <c:pt idx="28">
                  <c:v>969.79589999999996</c:v>
                </c:pt>
                <c:pt idx="29">
                  <c:v>967.48224000000005</c:v>
                </c:pt>
                <c:pt idx="30">
                  <c:v>961.30650000000003</c:v>
                </c:pt>
                <c:pt idx="31">
                  <c:v>964.17034999999998</c:v>
                </c:pt>
                <c:pt idx="32">
                  <c:v>970.16430000000003</c:v>
                </c:pt>
                <c:pt idx="33">
                  <c:v>967.65309999999999</c:v>
                </c:pt>
                <c:pt idx="34">
                  <c:v>966.68150000000003</c:v>
                </c:pt>
                <c:pt idx="35">
                  <c:v>967.50214000000005</c:v>
                </c:pt>
                <c:pt idx="36">
                  <c:v>966.44039999999995</c:v>
                </c:pt>
                <c:pt idx="37">
                  <c:v>965.23644999999999</c:v>
                </c:pt>
                <c:pt idx="38">
                  <c:v>962.62059999999997</c:v>
                </c:pt>
                <c:pt idx="39">
                  <c:v>965.74670000000003</c:v>
                </c:pt>
                <c:pt idx="40">
                  <c:v>965.09984999999995</c:v>
                </c:pt>
                <c:pt idx="41">
                  <c:v>971.36676</c:v>
                </c:pt>
                <c:pt idx="42">
                  <c:v>960.47280000000001</c:v>
                </c:pt>
                <c:pt idx="43">
                  <c:v>964.36774000000003</c:v>
                </c:pt>
                <c:pt idx="44">
                  <c:v>960.61720000000003</c:v>
                </c:pt>
                <c:pt idx="45">
                  <c:v>959.85889999999995</c:v>
                </c:pt>
                <c:pt idx="46">
                  <c:v>962.34079999999994</c:v>
                </c:pt>
                <c:pt idx="47">
                  <c:v>960.84090000000003</c:v>
                </c:pt>
                <c:pt idx="48">
                  <c:v>965.3261</c:v>
                </c:pt>
                <c:pt idx="49">
                  <c:v>966.62256000000002</c:v>
                </c:pt>
                <c:pt idx="50">
                  <c:v>969.54250000000002</c:v>
                </c:pt>
                <c:pt idx="51">
                  <c:v>965.02739999999994</c:v>
                </c:pt>
                <c:pt idx="52">
                  <c:v>961.46119999999996</c:v>
                </c:pt>
                <c:pt idx="53">
                  <c:v>956.029</c:v>
                </c:pt>
                <c:pt idx="54">
                  <c:v>957.86414000000002</c:v>
                </c:pt>
                <c:pt idx="55">
                  <c:v>960.62067000000002</c:v>
                </c:pt>
                <c:pt idx="56">
                  <c:v>974.92250000000001</c:v>
                </c:pt>
                <c:pt idx="57">
                  <c:v>962.99816999999996</c:v>
                </c:pt>
                <c:pt idx="58">
                  <c:v>975.01059999999995</c:v>
                </c:pt>
                <c:pt idx="59">
                  <c:v>962.71654999999998</c:v>
                </c:pt>
                <c:pt idx="60">
                  <c:v>966.15392999999995</c:v>
                </c:pt>
                <c:pt idx="61">
                  <c:v>961.41796999999997</c:v>
                </c:pt>
                <c:pt idx="62">
                  <c:v>963.83450000000005</c:v>
                </c:pt>
                <c:pt idx="63">
                  <c:v>959.93304000000001</c:v>
                </c:pt>
                <c:pt idx="64">
                  <c:v>966.99360000000001</c:v>
                </c:pt>
                <c:pt idx="65">
                  <c:v>967.00840000000005</c:v>
                </c:pt>
                <c:pt idx="66">
                  <c:v>963.81880000000001</c:v>
                </c:pt>
                <c:pt idx="67">
                  <c:v>963.92660000000001</c:v>
                </c:pt>
                <c:pt idx="68">
                  <c:v>956.4588</c:v>
                </c:pt>
                <c:pt idx="69">
                  <c:v>958.60119999999995</c:v>
                </c:pt>
                <c:pt idx="70">
                  <c:v>973.38</c:v>
                </c:pt>
                <c:pt idx="71">
                  <c:v>961.23815999999999</c:v>
                </c:pt>
                <c:pt idx="72">
                  <c:v>962.4289</c:v>
                </c:pt>
                <c:pt idx="73">
                  <c:v>966.47580000000005</c:v>
                </c:pt>
                <c:pt idx="74">
                  <c:v>971.21910000000003</c:v>
                </c:pt>
                <c:pt idx="75">
                  <c:v>968.45885999999996</c:v>
                </c:pt>
                <c:pt idx="76">
                  <c:v>959.36090000000002</c:v>
                </c:pt>
                <c:pt idx="77">
                  <c:v>967.3809</c:v>
                </c:pt>
                <c:pt idx="78">
                  <c:v>961.87505999999996</c:v>
                </c:pt>
                <c:pt idx="79">
                  <c:v>967.98450000000003</c:v>
                </c:pt>
                <c:pt idx="80">
                  <c:v>964.53129999999999</c:v>
                </c:pt>
                <c:pt idx="81">
                  <c:v>971.50054999999998</c:v>
                </c:pt>
                <c:pt idx="82">
                  <c:v>965.80790000000002</c:v>
                </c:pt>
                <c:pt idx="83">
                  <c:v>963.62530000000004</c:v>
                </c:pt>
                <c:pt idx="84">
                  <c:v>965.24474999999995</c:v>
                </c:pt>
                <c:pt idx="85">
                  <c:v>955.52625</c:v>
                </c:pt>
                <c:pt idx="86">
                  <c:v>964.20140000000004</c:v>
                </c:pt>
                <c:pt idx="87">
                  <c:v>958.39449999999999</c:v>
                </c:pt>
                <c:pt idx="88">
                  <c:v>961.87339999999995</c:v>
                </c:pt>
                <c:pt idx="89">
                  <c:v>961.02324999999996</c:v>
                </c:pt>
                <c:pt idx="90">
                  <c:v>956.97190000000001</c:v>
                </c:pt>
                <c:pt idx="91">
                  <c:v>967.80005000000006</c:v>
                </c:pt>
                <c:pt idx="92">
                  <c:v>965.61760000000004</c:v>
                </c:pt>
                <c:pt idx="93">
                  <c:v>964.70240000000001</c:v>
                </c:pt>
                <c:pt idx="94">
                  <c:v>958.53186000000005</c:v>
                </c:pt>
                <c:pt idx="95">
                  <c:v>964.29269999999997</c:v>
                </c:pt>
                <c:pt idx="96">
                  <c:v>962.43110000000001</c:v>
                </c:pt>
                <c:pt idx="97">
                  <c:v>967.58230000000003</c:v>
                </c:pt>
                <c:pt idx="98">
                  <c:v>965.92345999999998</c:v>
                </c:pt>
                <c:pt idx="99">
                  <c:v>965.22220000000004</c:v>
                </c:pt>
                <c:pt idx="100">
                  <c:v>962.33014000000003</c:v>
                </c:pt>
                <c:pt idx="101">
                  <c:v>964.39099999999996</c:v>
                </c:pt>
                <c:pt idx="102">
                  <c:v>973.41430000000003</c:v>
                </c:pt>
                <c:pt idx="103">
                  <c:v>960.06286999999998</c:v>
                </c:pt>
                <c:pt idx="104">
                  <c:v>963.88964999999996</c:v>
                </c:pt>
                <c:pt idx="105">
                  <c:v>967.47344999999996</c:v>
                </c:pt>
                <c:pt idx="106">
                  <c:v>961.88120000000004</c:v>
                </c:pt>
                <c:pt idx="107">
                  <c:v>965.22680000000003</c:v>
                </c:pt>
                <c:pt idx="108">
                  <c:v>965.59979999999996</c:v>
                </c:pt>
                <c:pt idx="109">
                  <c:v>961.09289999999999</c:v>
                </c:pt>
                <c:pt idx="110">
                  <c:v>963.81569999999999</c:v>
                </c:pt>
                <c:pt idx="111">
                  <c:v>960.35950000000003</c:v>
                </c:pt>
                <c:pt idx="112">
                  <c:v>969.89954</c:v>
                </c:pt>
                <c:pt idx="113">
                  <c:v>960.96673999999996</c:v>
                </c:pt>
                <c:pt idx="114">
                  <c:v>966.63980000000004</c:v>
                </c:pt>
                <c:pt idx="115">
                  <c:v>968.25829999999996</c:v>
                </c:pt>
                <c:pt idx="116">
                  <c:v>967.86289999999997</c:v>
                </c:pt>
                <c:pt idx="117">
                  <c:v>961.07354999999995</c:v>
                </c:pt>
                <c:pt idx="118">
                  <c:v>958.39954</c:v>
                </c:pt>
                <c:pt idx="119">
                  <c:v>960.77246000000002</c:v>
                </c:pt>
                <c:pt idx="120">
                  <c:v>962.36260000000004</c:v>
                </c:pt>
                <c:pt idx="121">
                  <c:v>960.32060000000001</c:v>
                </c:pt>
                <c:pt idx="122">
                  <c:v>961.13649999999996</c:v>
                </c:pt>
                <c:pt idx="123">
                  <c:v>963.54560000000004</c:v>
                </c:pt>
                <c:pt idx="124">
                  <c:v>962.23929999999996</c:v>
                </c:pt>
                <c:pt idx="125">
                  <c:v>959.55740000000003</c:v>
                </c:pt>
                <c:pt idx="126">
                  <c:v>956.46789999999999</c:v>
                </c:pt>
                <c:pt idx="127">
                  <c:v>966.31529999999998</c:v>
                </c:pt>
                <c:pt idx="128">
                  <c:v>962.52319999999997</c:v>
                </c:pt>
                <c:pt idx="129">
                  <c:v>959.50336000000004</c:v>
                </c:pt>
                <c:pt idx="130">
                  <c:v>952.86710000000005</c:v>
                </c:pt>
                <c:pt idx="131">
                  <c:v>961.44460000000004</c:v>
                </c:pt>
                <c:pt idx="132">
                  <c:v>959.66156000000001</c:v>
                </c:pt>
                <c:pt idx="133">
                  <c:v>963.54219999999998</c:v>
                </c:pt>
                <c:pt idx="134">
                  <c:v>970.42505000000006</c:v>
                </c:pt>
                <c:pt idx="317">
                  <c:v>971.54139999999995</c:v>
                </c:pt>
                <c:pt idx="318">
                  <c:v>959.24850000000004</c:v>
                </c:pt>
                <c:pt idx="319">
                  <c:v>960.6019</c:v>
                </c:pt>
                <c:pt idx="320">
                  <c:v>962.33860000000004</c:v>
                </c:pt>
                <c:pt idx="321">
                  <c:v>966.04359999999997</c:v>
                </c:pt>
                <c:pt idx="322">
                  <c:v>959.67345999999998</c:v>
                </c:pt>
                <c:pt idx="323">
                  <c:v>967.7269</c:v>
                </c:pt>
                <c:pt idx="324">
                  <c:v>959.62743999999998</c:v>
                </c:pt>
                <c:pt idx="325">
                  <c:v>960.29849999999999</c:v>
                </c:pt>
                <c:pt idx="326">
                  <c:v>967.85500000000002</c:v>
                </c:pt>
                <c:pt idx="327">
                  <c:v>970.39559999999994</c:v>
                </c:pt>
                <c:pt idx="328">
                  <c:v>965.57920000000001</c:v>
                </c:pt>
                <c:pt idx="329">
                  <c:v>965.59640000000002</c:v>
                </c:pt>
                <c:pt idx="330">
                  <c:v>966.20385999999996</c:v>
                </c:pt>
                <c:pt idx="331">
                  <c:v>968.66970000000003</c:v>
                </c:pt>
                <c:pt idx="332">
                  <c:v>964.32324000000006</c:v>
                </c:pt>
                <c:pt idx="333">
                  <c:v>968.83905000000004</c:v>
                </c:pt>
                <c:pt idx="334">
                  <c:v>966.42539999999997</c:v>
                </c:pt>
                <c:pt idx="335">
                  <c:v>965.27769999999998</c:v>
                </c:pt>
                <c:pt idx="336">
                  <c:v>958.55269999999996</c:v>
                </c:pt>
                <c:pt idx="337">
                  <c:v>972.67376999999999</c:v>
                </c:pt>
                <c:pt idx="338">
                  <c:v>967.66330000000005</c:v>
                </c:pt>
                <c:pt idx="339">
                  <c:v>964.12134000000003</c:v>
                </c:pt>
                <c:pt idx="340">
                  <c:v>972.10350000000005</c:v>
                </c:pt>
                <c:pt idx="341">
                  <c:v>968.08574999999996</c:v>
                </c:pt>
                <c:pt idx="342">
                  <c:v>959.39153999999996</c:v>
                </c:pt>
                <c:pt idx="343">
                  <c:v>968.4624</c:v>
                </c:pt>
                <c:pt idx="344">
                  <c:v>966.50665000000004</c:v>
                </c:pt>
                <c:pt idx="345">
                  <c:v>959.58190000000002</c:v>
                </c:pt>
                <c:pt idx="346">
                  <c:v>973.0806</c:v>
                </c:pt>
                <c:pt idx="347">
                  <c:v>966.41125</c:v>
                </c:pt>
                <c:pt idx="348">
                  <c:v>963.22515999999996</c:v>
                </c:pt>
                <c:pt idx="349">
                  <c:v>971.76589999999999</c:v>
                </c:pt>
                <c:pt idx="350">
                  <c:v>964.15710000000001</c:v>
                </c:pt>
                <c:pt idx="351">
                  <c:v>970.23284999999998</c:v>
                </c:pt>
                <c:pt idx="352">
                  <c:v>973.19970000000001</c:v>
                </c:pt>
                <c:pt idx="353">
                  <c:v>970.35486000000003</c:v>
                </c:pt>
                <c:pt idx="354">
                  <c:v>961.84320000000002</c:v>
                </c:pt>
                <c:pt idx="355">
                  <c:v>967.18240000000003</c:v>
                </c:pt>
                <c:pt idx="356">
                  <c:v>966.75250000000005</c:v>
                </c:pt>
                <c:pt idx="357">
                  <c:v>969.83600000000001</c:v>
                </c:pt>
                <c:pt idx="358">
                  <c:v>963.39</c:v>
                </c:pt>
                <c:pt idx="359">
                  <c:v>970.56384000000003</c:v>
                </c:pt>
                <c:pt idx="360">
                  <c:v>969.97460000000001</c:v>
                </c:pt>
                <c:pt idx="361">
                  <c:v>964.75684000000001</c:v>
                </c:pt>
                <c:pt idx="362">
                  <c:v>962.06849999999997</c:v>
                </c:pt>
                <c:pt idx="363">
                  <c:v>962.55690000000004</c:v>
                </c:pt>
                <c:pt idx="364">
                  <c:v>960.87270000000001</c:v>
                </c:pt>
                <c:pt idx="365">
                  <c:v>960.97199999999998</c:v>
                </c:pt>
                <c:pt idx="366">
                  <c:v>961.92645000000005</c:v>
                </c:pt>
                <c:pt idx="367">
                  <c:v>968.96019999999999</c:v>
                </c:pt>
                <c:pt idx="368">
                  <c:v>959.73170000000005</c:v>
                </c:pt>
                <c:pt idx="369">
                  <c:v>968.07090000000005</c:v>
                </c:pt>
                <c:pt idx="370">
                  <c:v>961.2056</c:v>
                </c:pt>
                <c:pt idx="371">
                  <c:v>964.02390000000003</c:v>
                </c:pt>
                <c:pt idx="372">
                  <c:v>960.26279999999997</c:v>
                </c:pt>
                <c:pt idx="373">
                  <c:v>965.73302999999999</c:v>
                </c:pt>
                <c:pt idx="374">
                  <c:v>963.28650000000005</c:v>
                </c:pt>
                <c:pt idx="375">
                  <c:v>967.29736000000003</c:v>
                </c:pt>
                <c:pt idx="376">
                  <c:v>956.32227</c:v>
                </c:pt>
                <c:pt idx="377">
                  <c:v>967.25170000000003</c:v>
                </c:pt>
                <c:pt idx="378">
                  <c:v>960.27499999999998</c:v>
                </c:pt>
                <c:pt idx="379">
                  <c:v>962.27940000000001</c:v>
                </c:pt>
                <c:pt idx="380">
                  <c:v>964.7364</c:v>
                </c:pt>
                <c:pt idx="381">
                  <c:v>973.64739999999995</c:v>
                </c:pt>
                <c:pt idx="382">
                  <c:v>958.21469999999999</c:v>
                </c:pt>
                <c:pt idx="383">
                  <c:v>966.96299999999997</c:v>
                </c:pt>
                <c:pt idx="384">
                  <c:v>967.8777</c:v>
                </c:pt>
                <c:pt idx="385">
                  <c:v>969.24329999999998</c:v>
                </c:pt>
                <c:pt idx="386">
                  <c:v>962.03930000000003</c:v>
                </c:pt>
                <c:pt idx="387">
                  <c:v>969.17939999999999</c:v>
                </c:pt>
                <c:pt idx="388">
                  <c:v>964.25836000000004</c:v>
                </c:pt>
                <c:pt idx="389">
                  <c:v>961.33550000000002</c:v>
                </c:pt>
                <c:pt idx="390">
                  <c:v>964.19349999999997</c:v>
                </c:pt>
                <c:pt idx="391">
                  <c:v>964.34094000000005</c:v>
                </c:pt>
                <c:pt idx="392">
                  <c:v>961.38684000000001</c:v>
                </c:pt>
                <c:pt idx="393">
                  <c:v>965.18259999999998</c:v>
                </c:pt>
                <c:pt idx="394">
                  <c:v>967.20579999999995</c:v>
                </c:pt>
                <c:pt idx="395">
                  <c:v>960.45165999999995</c:v>
                </c:pt>
                <c:pt idx="396">
                  <c:v>972.34059999999999</c:v>
                </c:pt>
                <c:pt idx="397">
                  <c:v>966.04456000000005</c:v>
                </c:pt>
                <c:pt idx="398">
                  <c:v>957.1979</c:v>
                </c:pt>
                <c:pt idx="399">
                  <c:v>962.21519999999998</c:v>
                </c:pt>
                <c:pt idx="400">
                  <c:v>965.08594000000005</c:v>
                </c:pt>
                <c:pt idx="401">
                  <c:v>965.08154000000002</c:v>
                </c:pt>
                <c:pt idx="402">
                  <c:v>966.26085999999998</c:v>
                </c:pt>
                <c:pt idx="403">
                  <c:v>970.7627</c:v>
                </c:pt>
                <c:pt idx="404">
                  <c:v>967.72500000000002</c:v>
                </c:pt>
                <c:pt idx="405">
                  <c:v>961.3528</c:v>
                </c:pt>
                <c:pt idx="406">
                  <c:v>964.99770000000001</c:v>
                </c:pt>
                <c:pt idx="407">
                  <c:v>965.11739999999998</c:v>
                </c:pt>
                <c:pt idx="408">
                  <c:v>961.94446000000005</c:v>
                </c:pt>
                <c:pt idx="409">
                  <c:v>965.49710000000005</c:v>
                </c:pt>
                <c:pt idx="410">
                  <c:v>966.28563999999994</c:v>
                </c:pt>
                <c:pt idx="411">
                  <c:v>963.07885999999996</c:v>
                </c:pt>
                <c:pt idx="412">
                  <c:v>968.45929999999998</c:v>
                </c:pt>
                <c:pt idx="413">
                  <c:v>957.73833999999999</c:v>
                </c:pt>
                <c:pt idx="414">
                  <c:v>961.70399999999995</c:v>
                </c:pt>
                <c:pt idx="415">
                  <c:v>965.32709999999997</c:v>
                </c:pt>
                <c:pt idx="416">
                  <c:v>968.80029999999999</c:v>
                </c:pt>
                <c:pt idx="417">
                  <c:v>965.23170000000005</c:v>
                </c:pt>
                <c:pt idx="418">
                  <c:v>967.00329999999997</c:v>
                </c:pt>
                <c:pt idx="419">
                  <c:v>965.55600000000004</c:v>
                </c:pt>
                <c:pt idx="420">
                  <c:v>951.91076999999996</c:v>
                </c:pt>
                <c:pt idx="421">
                  <c:v>968.11680000000001</c:v>
                </c:pt>
                <c:pt idx="422">
                  <c:v>965.87805000000003</c:v>
                </c:pt>
                <c:pt idx="423">
                  <c:v>968.67846999999995</c:v>
                </c:pt>
                <c:pt idx="424">
                  <c:v>956.90899999999999</c:v>
                </c:pt>
                <c:pt idx="425">
                  <c:v>966.40137000000004</c:v>
                </c:pt>
                <c:pt idx="426">
                  <c:v>964.01764000000003</c:v>
                </c:pt>
                <c:pt idx="427">
                  <c:v>974.44323999999995</c:v>
                </c:pt>
                <c:pt idx="428">
                  <c:v>958.11710000000005</c:v>
                </c:pt>
                <c:pt idx="429">
                  <c:v>967.72940000000006</c:v>
                </c:pt>
                <c:pt idx="430">
                  <c:v>970.69713999999999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D-481C-B3C5-040AAE858049}"/>
            </c:ext>
          </c:extLst>
        </c:ser>
        <c:ser>
          <c:idx val="1"/>
          <c:order val="1"/>
          <c:tx>
            <c:strRef>
              <c:f>'89c'!$E$2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'89c'!$E$3:$E$503</c:f>
              <c:numCache>
                <c:formatCode>0</c:formatCode>
                <c:ptCount val="501"/>
                <c:pt idx="135">
                  <c:v>959.86990000000003</c:v>
                </c:pt>
                <c:pt idx="136">
                  <c:v>956.97979999999995</c:v>
                </c:pt>
                <c:pt idx="137">
                  <c:v>964.39306999999997</c:v>
                </c:pt>
                <c:pt idx="138">
                  <c:v>962.84343999999999</c:v>
                </c:pt>
                <c:pt idx="139">
                  <c:v>961.5874</c:v>
                </c:pt>
                <c:pt idx="140">
                  <c:v>959.70844</c:v>
                </c:pt>
                <c:pt idx="141">
                  <c:v>957.85360000000003</c:v>
                </c:pt>
                <c:pt idx="142">
                  <c:v>964.68933000000004</c:v>
                </c:pt>
                <c:pt idx="143">
                  <c:v>957.45899999999995</c:v>
                </c:pt>
                <c:pt idx="144">
                  <c:v>957.28250000000003</c:v>
                </c:pt>
                <c:pt idx="145">
                  <c:v>960.02009999999996</c:v>
                </c:pt>
                <c:pt idx="146">
                  <c:v>967.47095000000002</c:v>
                </c:pt>
                <c:pt idx="147">
                  <c:v>954.55640000000005</c:v>
                </c:pt>
                <c:pt idx="148">
                  <c:v>957.01049999999998</c:v>
                </c:pt>
                <c:pt idx="149">
                  <c:v>954.78340000000003</c:v>
                </c:pt>
                <c:pt idx="150">
                  <c:v>955.65110000000004</c:v>
                </c:pt>
                <c:pt idx="151">
                  <c:v>958.88292999999999</c:v>
                </c:pt>
                <c:pt idx="152">
                  <c:v>953.00580000000002</c:v>
                </c:pt>
                <c:pt idx="153">
                  <c:v>951.20159999999998</c:v>
                </c:pt>
                <c:pt idx="154">
                  <c:v>952.67303000000004</c:v>
                </c:pt>
                <c:pt idx="155">
                  <c:v>956.10720000000003</c:v>
                </c:pt>
                <c:pt idx="156">
                  <c:v>961.79309999999998</c:v>
                </c:pt>
                <c:pt idx="290">
                  <c:v>961.14855999999997</c:v>
                </c:pt>
                <c:pt idx="291">
                  <c:v>960.98334</c:v>
                </c:pt>
                <c:pt idx="292">
                  <c:v>956.84469999999999</c:v>
                </c:pt>
                <c:pt idx="293">
                  <c:v>950.00609999999995</c:v>
                </c:pt>
                <c:pt idx="294">
                  <c:v>957.24429999999995</c:v>
                </c:pt>
                <c:pt idx="295">
                  <c:v>958.61162999999999</c:v>
                </c:pt>
                <c:pt idx="296">
                  <c:v>959.36509999999998</c:v>
                </c:pt>
                <c:pt idx="297">
                  <c:v>955.56600000000003</c:v>
                </c:pt>
                <c:pt idx="298">
                  <c:v>952.75854000000004</c:v>
                </c:pt>
                <c:pt idx="299">
                  <c:v>948.56304999999998</c:v>
                </c:pt>
                <c:pt idx="300">
                  <c:v>949.03186000000005</c:v>
                </c:pt>
                <c:pt idx="301">
                  <c:v>954.97500000000002</c:v>
                </c:pt>
                <c:pt idx="302">
                  <c:v>952.05079999999998</c:v>
                </c:pt>
                <c:pt idx="303">
                  <c:v>963.79160000000002</c:v>
                </c:pt>
                <c:pt idx="304">
                  <c:v>949.22810000000004</c:v>
                </c:pt>
                <c:pt idx="305">
                  <c:v>961.88367000000005</c:v>
                </c:pt>
                <c:pt idx="306">
                  <c:v>955.17114000000004</c:v>
                </c:pt>
                <c:pt idx="307">
                  <c:v>957.03660000000002</c:v>
                </c:pt>
                <c:pt idx="308">
                  <c:v>964.14435000000003</c:v>
                </c:pt>
                <c:pt idx="309">
                  <c:v>957.09154999999998</c:v>
                </c:pt>
                <c:pt idx="310">
                  <c:v>960.90329999999994</c:v>
                </c:pt>
                <c:pt idx="311">
                  <c:v>962.01044000000002</c:v>
                </c:pt>
                <c:pt idx="312">
                  <c:v>959.89264000000003</c:v>
                </c:pt>
                <c:pt idx="313">
                  <c:v>963.31664999999998</c:v>
                </c:pt>
                <c:pt idx="314">
                  <c:v>965.67412999999999</c:v>
                </c:pt>
                <c:pt idx="315">
                  <c:v>966.06066999999996</c:v>
                </c:pt>
                <c:pt idx="316">
                  <c:v>954.93470000000002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D-481C-B3C5-040AAE858049}"/>
            </c:ext>
          </c:extLst>
        </c:ser>
        <c:ser>
          <c:idx val="2"/>
          <c:order val="2"/>
          <c:tx>
            <c:strRef>
              <c:f>'89c'!$F$2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'89c'!$F$3:$F$503</c:f>
              <c:numCache>
                <c:formatCode>0</c:formatCode>
                <c:ptCount val="501"/>
                <c:pt idx="157">
                  <c:v>951.71387000000004</c:v>
                </c:pt>
                <c:pt idx="158">
                  <c:v>956.14813000000004</c:v>
                </c:pt>
                <c:pt idx="159">
                  <c:v>952.8048</c:v>
                </c:pt>
                <c:pt idx="160">
                  <c:v>953.34069999999997</c:v>
                </c:pt>
                <c:pt idx="161">
                  <c:v>949.68579999999997</c:v>
                </c:pt>
                <c:pt idx="162">
                  <c:v>951.89729999999997</c:v>
                </c:pt>
                <c:pt idx="163">
                  <c:v>949.82539999999995</c:v>
                </c:pt>
                <c:pt idx="164">
                  <c:v>950.21405000000004</c:v>
                </c:pt>
                <c:pt idx="165">
                  <c:v>951.83879999999999</c:v>
                </c:pt>
                <c:pt idx="166">
                  <c:v>952.59064000000001</c:v>
                </c:pt>
                <c:pt idx="167">
                  <c:v>948.13699999999994</c:v>
                </c:pt>
                <c:pt idx="168">
                  <c:v>949.42163000000005</c:v>
                </c:pt>
                <c:pt idx="169">
                  <c:v>954.14702999999997</c:v>
                </c:pt>
                <c:pt idx="170">
                  <c:v>947.96939999999995</c:v>
                </c:pt>
                <c:pt idx="171">
                  <c:v>952.02750000000003</c:v>
                </c:pt>
                <c:pt idx="172">
                  <c:v>943.73140000000001</c:v>
                </c:pt>
                <c:pt idx="173">
                  <c:v>952.14746000000002</c:v>
                </c:pt>
                <c:pt idx="174">
                  <c:v>959.78679999999997</c:v>
                </c:pt>
                <c:pt idx="175">
                  <c:v>951.79589999999996</c:v>
                </c:pt>
                <c:pt idx="176">
                  <c:v>957.04639999999995</c:v>
                </c:pt>
                <c:pt idx="177">
                  <c:v>948.57825000000003</c:v>
                </c:pt>
                <c:pt idx="178">
                  <c:v>955.7133</c:v>
                </c:pt>
                <c:pt idx="179">
                  <c:v>947.04570000000001</c:v>
                </c:pt>
                <c:pt idx="180">
                  <c:v>949.20885999999996</c:v>
                </c:pt>
                <c:pt idx="181">
                  <c:v>951.24614999999994</c:v>
                </c:pt>
                <c:pt idx="182">
                  <c:v>953.44479999999999</c:v>
                </c:pt>
                <c:pt idx="183">
                  <c:v>954.40062999999998</c:v>
                </c:pt>
                <c:pt idx="184">
                  <c:v>948.17729999999995</c:v>
                </c:pt>
                <c:pt idx="185">
                  <c:v>950.61379999999997</c:v>
                </c:pt>
                <c:pt idx="186">
                  <c:v>947.95650000000001</c:v>
                </c:pt>
                <c:pt idx="187">
                  <c:v>957.61224000000004</c:v>
                </c:pt>
                <c:pt idx="188">
                  <c:v>954.44460000000004</c:v>
                </c:pt>
                <c:pt idx="189">
                  <c:v>957.69240000000002</c:v>
                </c:pt>
                <c:pt idx="190">
                  <c:v>947.35149999999999</c:v>
                </c:pt>
                <c:pt idx="191">
                  <c:v>944.66583000000003</c:v>
                </c:pt>
                <c:pt idx="192">
                  <c:v>957.72014999999999</c:v>
                </c:pt>
                <c:pt idx="193">
                  <c:v>957.54003999999998</c:v>
                </c:pt>
                <c:pt idx="194">
                  <c:v>956.04899999999998</c:v>
                </c:pt>
                <c:pt idx="195">
                  <c:v>953.04160000000002</c:v>
                </c:pt>
                <c:pt idx="196">
                  <c:v>950.55340000000001</c:v>
                </c:pt>
                <c:pt idx="197">
                  <c:v>954.41099999999994</c:v>
                </c:pt>
                <c:pt idx="198">
                  <c:v>955.04060000000004</c:v>
                </c:pt>
                <c:pt idx="199">
                  <c:v>953.44213999999999</c:v>
                </c:pt>
                <c:pt idx="200">
                  <c:v>948.26390000000004</c:v>
                </c:pt>
                <c:pt idx="201">
                  <c:v>950.26329999999996</c:v>
                </c:pt>
                <c:pt idx="202">
                  <c:v>951.09704999999997</c:v>
                </c:pt>
                <c:pt idx="203">
                  <c:v>957.16179999999997</c:v>
                </c:pt>
                <c:pt idx="204">
                  <c:v>954.06140000000005</c:v>
                </c:pt>
                <c:pt idx="205">
                  <c:v>952.55820000000006</c:v>
                </c:pt>
                <c:pt idx="206">
                  <c:v>957.34029999999996</c:v>
                </c:pt>
                <c:pt idx="207">
                  <c:v>957.19884999999999</c:v>
                </c:pt>
                <c:pt idx="208">
                  <c:v>956.71079999999995</c:v>
                </c:pt>
                <c:pt idx="209">
                  <c:v>953.87463000000002</c:v>
                </c:pt>
                <c:pt idx="210">
                  <c:v>951.70489999999995</c:v>
                </c:pt>
                <c:pt idx="211">
                  <c:v>948.10360000000003</c:v>
                </c:pt>
                <c:pt idx="212">
                  <c:v>956.08410000000003</c:v>
                </c:pt>
                <c:pt idx="213">
                  <c:v>960.26025000000004</c:v>
                </c:pt>
                <c:pt idx="214">
                  <c:v>951.36303999999996</c:v>
                </c:pt>
                <c:pt idx="215">
                  <c:v>951.81079999999997</c:v>
                </c:pt>
                <c:pt idx="216">
                  <c:v>952.16980000000001</c:v>
                </c:pt>
                <c:pt idx="217">
                  <c:v>945.77419999999995</c:v>
                </c:pt>
                <c:pt idx="218">
                  <c:v>945.27844000000005</c:v>
                </c:pt>
                <c:pt idx="219">
                  <c:v>943.90060000000005</c:v>
                </c:pt>
                <c:pt idx="220">
                  <c:v>953.02575999999999</c:v>
                </c:pt>
                <c:pt idx="221">
                  <c:v>955.80724999999995</c:v>
                </c:pt>
                <c:pt idx="222">
                  <c:v>947.62634000000003</c:v>
                </c:pt>
                <c:pt idx="223">
                  <c:v>954.90110000000004</c:v>
                </c:pt>
                <c:pt idx="224">
                  <c:v>944.82489999999996</c:v>
                </c:pt>
                <c:pt idx="225">
                  <c:v>948.69556</c:v>
                </c:pt>
                <c:pt idx="226">
                  <c:v>944.71180000000004</c:v>
                </c:pt>
                <c:pt idx="227">
                  <c:v>949.96514999999999</c:v>
                </c:pt>
                <c:pt idx="228">
                  <c:v>950.17190000000005</c:v>
                </c:pt>
                <c:pt idx="229">
                  <c:v>953.46510000000001</c:v>
                </c:pt>
                <c:pt idx="230">
                  <c:v>956.70965999999999</c:v>
                </c:pt>
                <c:pt idx="231">
                  <c:v>948.52344000000005</c:v>
                </c:pt>
                <c:pt idx="232">
                  <c:v>953.81460000000004</c:v>
                </c:pt>
                <c:pt idx="233">
                  <c:v>952.45989999999995</c:v>
                </c:pt>
                <c:pt idx="234">
                  <c:v>948.82209999999998</c:v>
                </c:pt>
                <c:pt idx="235">
                  <c:v>948.39099999999996</c:v>
                </c:pt>
                <c:pt idx="236">
                  <c:v>948.45336999999995</c:v>
                </c:pt>
                <c:pt idx="237">
                  <c:v>947.82117000000005</c:v>
                </c:pt>
                <c:pt idx="238">
                  <c:v>957.10140000000001</c:v>
                </c:pt>
                <c:pt idx="239">
                  <c:v>954.548</c:v>
                </c:pt>
                <c:pt idx="240">
                  <c:v>959.74710000000005</c:v>
                </c:pt>
                <c:pt idx="241">
                  <c:v>948.65186000000006</c:v>
                </c:pt>
                <c:pt idx="242">
                  <c:v>948.28283999999996</c:v>
                </c:pt>
                <c:pt idx="243">
                  <c:v>953.92052999999999</c:v>
                </c:pt>
                <c:pt idx="244">
                  <c:v>955.25792999999999</c:v>
                </c:pt>
                <c:pt idx="245">
                  <c:v>955.9348</c:v>
                </c:pt>
                <c:pt idx="246">
                  <c:v>947.79876999999999</c:v>
                </c:pt>
                <c:pt idx="247">
                  <c:v>960.39246000000003</c:v>
                </c:pt>
                <c:pt idx="248">
                  <c:v>950.86929999999995</c:v>
                </c:pt>
                <c:pt idx="249">
                  <c:v>952.24369999999999</c:v>
                </c:pt>
                <c:pt idx="250">
                  <c:v>952.4384</c:v>
                </c:pt>
                <c:pt idx="251">
                  <c:v>955.36490000000003</c:v>
                </c:pt>
                <c:pt idx="252">
                  <c:v>952.82209999999998</c:v>
                </c:pt>
                <c:pt idx="253">
                  <c:v>953.77459999999996</c:v>
                </c:pt>
                <c:pt idx="254">
                  <c:v>949.21519999999998</c:v>
                </c:pt>
                <c:pt idx="255">
                  <c:v>945.0367</c:v>
                </c:pt>
                <c:pt idx="256">
                  <c:v>956.95105000000001</c:v>
                </c:pt>
                <c:pt idx="257">
                  <c:v>954.90814</c:v>
                </c:pt>
                <c:pt idx="258">
                  <c:v>954.97393999999997</c:v>
                </c:pt>
                <c:pt idx="259">
                  <c:v>943.09849999999994</c:v>
                </c:pt>
                <c:pt idx="260">
                  <c:v>955.91319999999996</c:v>
                </c:pt>
                <c:pt idx="261">
                  <c:v>951.48235999999997</c:v>
                </c:pt>
                <c:pt idx="262">
                  <c:v>949.53156000000001</c:v>
                </c:pt>
                <c:pt idx="263">
                  <c:v>957.35199999999998</c:v>
                </c:pt>
                <c:pt idx="264">
                  <c:v>961.89844000000005</c:v>
                </c:pt>
                <c:pt idx="265">
                  <c:v>953.42769999999996</c:v>
                </c:pt>
                <c:pt idx="266">
                  <c:v>957.72580000000005</c:v>
                </c:pt>
                <c:pt idx="267">
                  <c:v>955.30346999999995</c:v>
                </c:pt>
                <c:pt idx="268">
                  <c:v>957.93744000000004</c:v>
                </c:pt>
                <c:pt idx="269">
                  <c:v>959.61815999999999</c:v>
                </c:pt>
                <c:pt idx="270">
                  <c:v>953.98500000000001</c:v>
                </c:pt>
                <c:pt idx="271">
                  <c:v>952.62645999999995</c:v>
                </c:pt>
                <c:pt idx="272">
                  <c:v>952.03830000000005</c:v>
                </c:pt>
                <c:pt idx="273">
                  <c:v>952.08720000000005</c:v>
                </c:pt>
                <c:pt idx="274">
                  <c:v>952.47749999999996</c:v>
                </c:pt>
                <c:pt idx="275">
                  <c:v>954.67700000000002</c:v>
                </c:pt>
                <c:pt idx="276">
                  <c:v>955.97799999999995</c:v>
                </c:pt>
                <c:pt idx="277">
                  <c:v>950.40845000000002</c:v>
                </c:pt>
                <c:pt idx="278">
                  <c:v>955.84190000000001</c:v>
                </c:pt>
                <c:pt idx="279">
                  <c:v>946.34436000000005</c:v>
                </c:pt>
                <c:pt idx="280">
                  <c:v>956.97670000000005</c:v>
                </c:pt>
                <c:pt idx="281">
                  <c:v>954.39795000000004</c:v>
                </c:pt>
                <c:pt idx="282">
                  <c:v>959.59813999999994</c:v>
                </c:pt>
                <c:pt idx="283">
                  <c:v>958.48609999999996</c:v>
                </c:pt>
                <c:pt idx="284">
                  <c:v>950.26824999999997</c:v>
                </c:pt>
                <c:pt idx="285">
                  <c:v>954.47749999999996</c:v>
                </c:pt>
                <c:pt idx="286">
                  <c:v>955.92487000000006</c:v>
                </c:pt>
                <c:pt idx="287">
                  <c:v>950.37260000000003</c:v>
                </c:pt>
                <c:pt idx="288">
                  <c:v>947.93555000000003</c:v>
                </c:pt>
                <c:pt idx="289">
                  <c:v>951.61005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0D-481C-B3C5-040AAE858049}"/>
            </c:ext>
          </c:extLst>
        </c:ser>
        <c:ser>
          <c:idx val="3"/>
          <c:order val="3"/>
          <c:tx>
            <c:strRef>
              <c:f>'89c'!$G$2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0D-481C-B3C5-040AAE858049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250D-481C-B3C5-040AAE85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'88d'!$D$3:$D$503</c:f>
              <c:numCache>
                <c:formatCode>0</c:formatCode>
                <c:ptCount val="501"/>
                <c:pt idx="0">
                  <c:v>1207.1687999999999</c:v>
                </c:pt>
                <c:pt idx="1">
                  <c:v>1197.1610000000001</c:v>
                </c:pt>
                <c:pt idx="2">
                  <c:v>1201.5755999999999</c:v>
                </c:pt>
                <c:pt idx="3">
                  <c:v>1203.6654000000001</c:v>
                </c:pt>
                <c:pt idx="4">
                  <c:v>1207.2518</c:v>
                </c:pt>
                <c:pt idx="5">
                  <c:v>1199.2645</c:v>
                </c:pt>
                <c:pt idx="6">
                  <c:v>1202.9514999999999</c:v>
                </c:pt>
                <c:pt idx="7">
                  <c:v>1205.6467</c:v>
                </c:pt>
                <c:pt idx="8">
                  <c:v>1192.2240999999999</c:v>
                </c:pt>
                <c:pt idx="9">
                  <c:v>1193.3273999999999</c:v>
                </c:pt>
                <c:pt idx="10">
                  <c:v>1205.2257999999999</c:v>
                </c:pt>
                <c:pt idx="11">
                  <c:v>1197.0929000000001</c:v>
                </c:pt>
                <c:pt idx="12">
                  <c:v>1212.8101999999999</c:v>
                </c:pt>
                <c:pt idx="13">
                  <c:v>1206.3065999999999</c:v>
                </c:pt>
                <c:pt idx="14">
                  <c:v>1201.3113000000001</c:v>
                </c:pt>
                <c:pt idx="15">
                  <c:v>1203.7805000000001</c:v>
                </c:pt>
                <c:pt idx="16">
                  <c:v>1197.4016999999999</c:v>
                </c:pt>
                <c:pt idx="17">
                  <c:v>1192.3617999999999</c:v>
                </c:pt>
                <c:pt idx="18">
                  <c:v>1188.8114</c:v>
                </c:pt>
                <c:pt idx="19">
                  <c:v>1204.0565999999999</c:v>
                </c:pt>
                <c:pt idx="20">
                  <c:v>1195.4066</c:v>
                </c:pt>
                <c:pt idx="21">
                  <c:v>1197.2910999999999</c:v>
                </c:pt>
                <c:pt idx="22">
                  <c:v>1208.0181</c:v>
                </c:pt>
                <c:pt idx="23">
                  <c:v>1199.953</c:v>
                </c:pt>
                <c:pt idx="24">
                  <c:v>1207.2819999999999</c:v>
                </c:pt>
                <c:pt idx="25">
                  <c:v>1197.4081000000001</c:v>
                </c:pt>
                <c:pt idx="26">
                  <c:v>1195.0625</c:v>
                </c:pt>
                <c:pt idx="27">
                  <c:v>1196.6669999999999</c:v>
                </c:pt>
                <c:pt idx="28">
                  <c:v>1202.8658</c:v>
                </c:pt>
                <c:pt idx="29">
                  <c:v>1197.7383</c:v>
                </c:pt>
                <c:pt idx="30">
                  <c:v>1196.4907000000001</c:v>
                </c:pt>
                <c:pt idx="31">
                  <c:v>1192.7853</c:v>
                </c:pt>
                <c:pt idx="32">
                  <c:v>1195.4756</c:v>
                </c:pt>
                <c:pt idx="33">
                  <c:v>1198.8396</c:v>
                </c:pt>
                <c:pt idx="34">
                  <c:v>1205.7427</c:v>
                </c:pt>
                <c:pt idx="35">
                  <c:v>1197.9843000000001</c:v>
                </c:pt>
                <c:pt idx="36">
                  <c:v>1194.3441</c:v>
                </c:pt>
                <c:pt idx="37">
                  <c:v>1203.2683999999999</c:v>
                </c:pt>
                <c:pt idx="38">
                  <c:v>1201.9636</c:v>
                </c:pt>
                <c:pt idx="39">
                  <c:v>1197.5039999999999</c:v>
                </c:pt>
                <c:pt idx="40">
                  <c:v>1200.4531999999999</c:v>
                </c:pt>
                <c:pt idx="41">
                  <c:v>1198.6778999999999</c:v>
                </c:pt>
                <c:pt idx="42">
                  <c:v>1200.6702</c:v>
                </c:pt>
                <c:pt idx="43">
                  <c:v>1198.8897999999999</c:v>
                </c:pt>
                <c:pt idx="44">
                  <c:v>1198.7952</c:v>
                </c:pt>
                <c:pt idx="45">
                  <c:v>1201.7146</c:v>
                </c:pt>
                <c:pt idx="46">
                  <c:v>1210.6022</c:v>
                </c:pt>
                <c:pt idx="47">
                  <c:v>1199.7375</c:v>
                </c:pt>
     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 </c:pt>
                <c:pt idx="51">
                  <c:v>1194.4965999999999</c:v>
                </c:pt>
                <c:pt idx="52">
                  <c:v>1203.8683000000001</c:v>
                </c:pt>
                <c:pt idx="53">
                  <c:v>1192.5293999999999</c:v>
                </c:pt>
                <c:pt idx="54">
                  <c:v>1205.1840999999999</c:v>
                </c:pt>
                <c:pt idx="55">
                  <c:v>1198.7665999999999</c:v>
                </c:pt>
                <c:pt idx="56">
                  <c:v>1192.0243</c:v>
                </c:pt>
                <c:pt idx="57">
                  <c:v>1206.7067</c:v>
                </c:pt>
                <c:pt idx="58">
                  <c:v>1202.6881000000001</c:v>
                </c:pt>
                <c:pt idx="59">
                  <c:v>1197.0732</c:v>
                </c:pt>
                <c:pt idx="60">
                  <c:v>1209.8208999999999</c:v>
                </c:pt>
                <c:pt idx="61">
                  <c:v>1205.9244000000001</c:v>
                </c:pt>
                <c:pt idx="62">
                  <c:v>1201.848</c:v>
                </c:pt>
                <c:pt idx="63">
                  <c:v>1198.2384</c:v>
                </c:pt>
                <c:pt idx="64">
                  <c:v>1204.9042999999999</c:v>
                </c:pt>
                <c:pt idx="65">
                  <c:v>1193.4896000000001</c:v>
                </c:pt>
                <c:pt idx="66">
                  <c:v>1198.8390999999999</c:v>
                </c:pt>
                <c:pt idx="67">
                  <c:v>1203.5592999999999</c:v>
                </c:pt>
                <c:pt idx="68">
                  <c:v>1201.0916999999999</c:v>
                </c:pt>
                <c:pt idx="69">
                  <c:v>1205.9834000000001</c:v>
                </c:pt>
                <c:pt idx="70">
                  <c:v>1195.6189999999999</c:v>
                </c:pt>
                <c:pt idx="71">
                  <c:v>1196.2493999999999</c:v>
                </c:pt>
                <c:pt idx="72">
                  <c:v>1196.4357</c:v>
                </c:pt>
                <c:pt idx="73">
                  <c:v>1201.3713</c:v>
                </c:pt>
                <c:pt idx="74">
                  <c:v>1197.2333000000001</c:v>
                </c:pt>
                <c:pt idx="75">
                  <c:v>1196.6089999999999</c:v>
                </c:pt>
                <c:pt idx="76">
                  <c:v>1199.1310000000001</c:v>
                </c:pt>
                <c:pt idx="77">
                  <c:v>1196.0165999999999</c:v>
                </c:pt>
                <c:pt idx="78">
                  <c:v>1200.9471000000001</c:v>
                </c:pt>
                <c:pt idx="79">
                  <c:v>1198.0651</c:v>
                </c:pt>
                <c:pt idx="80">
                  <c:v>1197.8306</c:v>
                </c:pt>
                <c:pt idx="81">
                  <c:v>1203.8656000000001</c:v>
                </c:pt>
                <c:pt idx="82">
                  <c:v>1204.6994999999999</c:v>
                </c:pt>
                <c:pt idx="83">
                  <c:v>1185.558</c:v>
                </c:pt>
                <c:pt idx="84">
                  <c:v>1199.8483000000001</c:v>
                </c:pt>
                <c:pt idx="85">
                  <c:v>1197.9348</c:v>
                </c:pt>
                <c:pt idx="86">
                  <c:v>1198.8317</c:v>
                </c:pt>
                <c:pt idx="87">
                  <c:v>1192.4449999999999</c:v>
                </c:pt>
                <c:pt idx="88">
                  <c:v>1194.0265999999999</c:v>
                </c:pt>
                <c:pt idx="89">
                  <c:v>1195.2094</c:v>
                </c:pt>
                <c:pt idx="90">
                  <c:v>1199.7045000000001</c:v>
                </c:pt>
                <c:pt idx="91">
                  <c:v>1201.8701000000001</c:v>
                </c:pt>
                <c:pt idx="92">
                  <c:v>1203.9556</c:v>
                </c:pt>
                <c:pt idx="93">
                  <c:v>1197.7755999999999</c:v>
                </c:pt>
                <c:pt idx="94">
                  <c:v>1202.2302</c:v>
                </c:pt>
                <c:pt idx="95">
                  <c:v>1195.1838</c:v>
                </c:pt>
                <c:pt idx="96">
                  <c:v>1198.7874999999999</c:v>
                </c:pt>
                <c:pt idx="97">
                  <c:v>1203.4802999999999</c:v>
                </c:pt>
                <c:pt idx="98">
                  <c:v>1189.3557000000001</c:v>
                </c:pt>
                <c:pt idx="99">
                  <c:v>1197.6126999999999</c:v>
                </c:pt>
                <c:pt idx="100">
                  <c:v>1199.4346</c:v>
                </c:pt>
                <c:pt idx="101">
                  <c:v>1201.7479000000001</c:v>
                </c:pt>
                <c:pt idx="102">
                  <c:v>1203.1548</c:v>
                </c:pt>
                <c:pt idx="103">
                  <c:v>1195.8454999999999</c:v>
                </c:pt>
                <c:pt idx="104">
                  <c:v>1202.7860000000001</c:v>
                </c:pt>
                <c:pt idx="105">
                  <c:v>1193.5497</c:v>
                </c:pt>
                <c:pt idx="106">
                  <c:v>1200.1273000000001</c:v>
                </c:pt>
                <c:pt idx="107">
                  <c:v>1196.3010999999999</c:v>
                </c:pt>
                <c:pt idx="108">
                  <c:v>1188.3586</c:v>
                </c:pt>
                <c:pt idx="109">
                  <c:v>1198.5056999999999</c:v>
                </c:pt>
                <c:pt idx="110">
                  <c:v>1198.6547</c:v>
                </c:pt>
                <c:pt idx="111">
                  <c:v>1205.1031</c:v>
                </c:pt>
                <c:pt idx="112">
                  <c:v>1205.365</c:v>
                </c:pt>
                <c:pt idx="113">
                  <c:v>1190.7117000000001</c:v>
                </c:pt>
                <c:pt idx="114">
                  <c:v>1200.9781</c:v>
                </c:pt>
                <c:pt idx="115">
                  <c:v>1206.5895</c:v>
                </c:pt>
                <c:pt idx="116">
                  <c:v>1201.1974</c:v>
                </c:pt>
                <c:pt idx="117">
                  <c:v>1200.2058</c:v>
                </c:pt>
                <c:pt idx="118">
                  <c:v>1198.8622</c:v>
                </c:pt>
                <c:pt idx="119">
                  <c:v>1194.3463999999999</c:v>
                </c:pt>
                <c:pt idx="120">
                  <c:v>1196.6628000000001</c:v>
                </c:pt>
                <c:pt idx="121">
                  <c:v>1200.6226999999999</c:v>
                </c:pt>
                <c:pt idx="122">
                  <c:v>1206.06</c:v>
                </c:pt>
                <c:pt idx="123">
                  <c:v>1194.9712</c:v>
                </c:pt>
                <c:pt idx="124">
                  <c:v>1197.6433</c:v>
                </c:pt>
                <c:pt idx="125">
                  <c:v>1200.5147999999999</c:v>
                </c:pt>
                <c:pt idx="126">
                  <c:v>1204.5968</c:v>
                </c:pt>
                <c:pt idx="127">
                  <c:v>1197.0895</c:v>
                </c:pt>
                <c:pt idx="128">
                  <c:v>1197.1821</c:v>
                </c:pt>
                <c:pt idx="209">
                  <c:v>1196.518</c:v>
                </c:pt>
                <c:pt idx="210">
                  <c:v>1196.3119999999999</c:v>
                </c:pt>
                <c:pt idx="211">
                  <c:v>1198.5432000000001</c:v>
                </c:pt>
                <c:pt idx="212">
                  <c:v>1202.9844000000001</c:v>
                </c:pt>
                <c:pt idx="213">
                  <c:v>1198.7659000000001</c:v>
                </c:pt>
                <c:pt idx="214">
                  <c:v>1207.6696999999999</c:v>
                </c:pt>
                <c:pt idx="215">
                  <c:v>1198.6066000000001</c:v>
                </c:pt>
                <c:pt idx="216">
                  <c:v>1194.7621999999999</c:v>
                </c:pt>
                <c:pt idx="217">
                  <c:v>1197.9813999999999</c:v>
                </c:pt>
                <c:pt idx="218">
                  <c:v>1204.1090999999999</c:v>
                </c:pt>
                <c:pt idx="219">
                  <c:v>1198.1561999999999</c:v>
                </c:pt>
                <c:pt idx="220">
                  <c:v>1196.7279000000001</c:v>
                </c:pt>
                <c:pt idx="221">
                  <c:v>1198.3190999999999</c:v>
                </c:pt>
                <c:pt idx="222">
                  <c:v>1203.5907999999999</c:v>
                </c:pt>
                <c:pt idx="223">
                  <c:v>1200.5413000000001</c:v>
                </c:pt>
                <c:pt idx="224">
                  <c:v>1197.549</c:v>
                </c:pt>
                <c:pt idx="225">
                  <c:v>1191.2212999999999</c:v>
                </c:pt>
                <c:pt idx="226">
                  <c:v>1199.0934999999999</c:v>
                </c:pt>
                <c:pt idx="227">
                  <c:v>1203.7598</c:v>
                </c:pt>
                <c:pt idx="228">
                  <c:v>1197.6161</c:v>
                </c:pt>
                <c:pt idx="229">
                  <c:v>1196.5107</c:v>
                </c:pt>
                <c:pt idx="230">
                  <c:v>1196.9099000000001</c:v>
                </c:pt>
                <c:pt idx="231">
                  <c:v>1198.8880999999999</c:v>
                </c:pt>
                <c:pt idx="232">
                  <c:v>1209.2974999999999</c:v>
                </c:pt>
                <c:pt idx="233">
                  <c:v>1192.8498999999999</c:v>
                </c:pt>
                <c:pt idx="234">
                  <c:v>1195.8489</c:v>
                </c:pt>
                <c:pt idx="235">
                  <c:v>1200.2810999999999</c:v>
                </c:pt>
                <c:pt idx="236">
                  <c:v>1204.3341</c:v>
                </c:pt>
                <c:pt idx="237">
                  <c:v>1192.6238000000001</c:v>
                </c:pt>
                <c:pt idx="238">
                  <c:v>1202.232</c:v>
                </c:pt>
                <c:pt idx="239">
                  <c:v>1193.8905999999999</c:v>
                </c:pt>
                <c:pt idx="240">
                  <c:v>1191.4257</c:v>
                </c:pt>
                <c:pt idx="241">
                  <c:v>1195.9445000000001</c:v>
                </c:pt>
                <c:pt idx="242">
                  <c:v>1202.2828</c:v>
                </c:pt>
                <c:pt idx="243">
                  <c:v>1195.0571</c:v>
                </c:pt>
                <c:pt idx="244">
                  <c:v>1204.4897000000001</c:v>
                </c:pt>
                <c:pt idx="245">
                  <c:v>1196.7677000000001</c:v>
                </c:pt>
                <c:pt idx="246">
                  <c:v>1199.5037</c:v>
                </c:pt>
                <c:pt idx="247">
                  <c:v>1196.0562</c:v>
                </c:pt>
                <c:pt idx="248">
                  <c:v>1202.413</c:v>
                </c:pt>
                <c:pt idx="249">
                  <c:v>1208.3163999999999</c:v>
                </c:pt>
                <c:pt idx="250">
                  <c:v>1204.7493999999999</c:v>
                </c:pt>
                <c:pt idx="251">
                  <c:v>1206.3098</c:v>
                </c:pt>
                <c:pt idx="252">
                  <c:v>1193.4740999999999</c:v>
                </c:pt>
                <c:pt idx="253">
                  <c:v>1194.2129</c:v>
                </c:pt>
                <c:pt idx="254">
                  <c:v>1199.5509999999999</c:v>
                </c:pt>
                <c:pt idx="255">
                  <c:v>1193.5433</c:v>
                </c:pt>
                <c:pt idx="256">
                  <c:v>1207.3065999999999</c:v>
                </c:pt>
                <c:pt idx="257">
                  <c:v>1203.598</c:v>
                </c:pt>
                <c:pt idx="258">
                  <c:v>1198.8726999999999</c:v>
                </c:pt>
                <c:pt idx="259">
                  <c:v>1207.2077999999999</c:v>
                </c:pt>
                <c:pt idx="260">
                  <c:v>1200.972</c:v>
                </c:pt>
                <c:pt idx="261">
                  <c:v>1207.9423999999999</c:v>
                </c:pt>
                <c:pt idx="262">
                  <c:v>1201.7872</c:v>
                </c:pt>
                <c:pt idx="263">
                  <c:v>1197.1969999999999</c:v>
                </c:pt>
                <c:pt idx="264">
                  <c:v>1194.6704999999999</c:v>
                </c:pt>
                <c:pt idx="265">
                  <c:v>1199.8525</c:v>
                </c:pt>
                <c:pt idx="266">
                  <c:v>1207.8036</c:v>
                </c:pt>
                <c:pt idx="267">
                  <c:v>1205.2627</c:v>
                </c:pt>
                <c:pt idx="268">
                  <c:v>1207.7656999999999</c:v>
                </c:pt>
                <c:pt idx="269">
                  <c:v>1204.6731</c:v>
                </c:pt>
                <c:pt idx="270">
                  <c:v>1202.4269999999999</c:v>
                </c:pt>
                <c:pt idx="271">
                  <c:v>1209.568</c:v>
                </c:pt>
                <c:pt idx="272">
                  <c:v>1200.4160999999999</c:v>
                </c:pt>
                <c:pt idx="273">
                  <c:v>1196.4777999999999</c:v>
                </c:pt>
                <c:pt idx="274">
                  <c:v>1199.8214</c:v>
                </c:pt>
                <c:pt idx="275">
                  <c:v>1196.5441000000001</c:v>
                </c:pt>
                <c:pt idx="276">
                  <c:v>1198.4549999999999</c:v>
                </c:pt>
                <c:pt idx="277">
                  <c:v>1200.7635</c:v>
                </c:pt>
                <c:pt idx="278">
                  <c:v>1196.1292000000001</c:v>
                </c:pt>
                <c:pt idx="279">
                  <c:v>1202.6903</c:v>
                </c:pt>
                <c:pt idx="280">
                  <c:v>1197.2643</c:v>
                </c:pt>
                <c:pt idx="281">
                  <c:v>1199.3657000000001</c:v>
                </c:pt>
                <c:pt idx="282">
                  <c:v>1201.3499999999999</c:v>
                </c:pt>
                <c:pt idx="283">
                  <c:v>1204.4167</c:v>
                </c:pt>
                <c:pt idx="284">
                  <c:v>1191.5903000000001</c:v>
                </c:pt>
                <c:pt idx="285">
                  <c:v>1199.8281999999999</c:v>
                </c:pt>
                <c:pt idx="286">
                  <c:v>1192.7545</c:v>
                </c:pt>
                <c:pt idx="287">
                  <c:v>1200.5075999999999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E-4566-9F2B-08D1F2EEAE06}"/>
            </c:ext>
          </c:extLst>
        </c:ser>
        <c:ser>
          <c:idx val="1"/>
          <c:order val="1"/>
          <c:tx>
            <c:strRef>
              <c:f>'88d'!$E$2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'88d'!$E$3:$E$503</c:f>
              <c:numCache>
                <c:formatCode>0</c:formatCode>
                <c:ptCount val="501"/>
                <c:pt idx="129">
                  <c:v>1190.3884</c:v>
                </c:pt>
                <c:pt idx="130">
                  <c:v>1197.8607999999999</c:v>
                </c:pt>
                <c:pt idx="131">
                  <c:v>1185.2149999999999</c:v>
                </c:pt>
                <c:pt idx="132">
                  <c:v>1192.9293</c:v>
                </c:pt>
                <c:pt idx="133">
                  <c:v>1191.5432000000001</c:v>
                </c:pt>
                <c:pt idx="134">
                  <c:v>1191.636</c:v>
                </c:pt>
                <c:pt idx="135">
                  <c:v>1200.7152000000001</c:v>
                </c:pt>
                <c:pt idx="202">
                  <c:v>1194.5155999999999</c:v>
                </c:pt>
                <c:pt idx="203">
                  <c:v>1198.1545000000001</c:v>
                </c:pt>
                <c:pt idx="204">
                  <c:v>1188.2239999999999</c:v>
                </c:pt>
                <c:pt idx="205">
                  <c:v>1194.0573999999999</c:v>
                </c:pt>
                <c:pt idx="206">
                  <c:v>1195.6477</c:v>
                </c:pt>
                <c:pt idx="207">
                  <c:v>1193.4402</c:v>
                </c:pt>
                <c:pt idx="208">
                  <c:v>1187.0017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E-4566-9F2B-08D1F2EEAE06}"/>
            </c:ext>
          </c:extLst>
        </c:ser>
        <c:ser>
          <c:idx val="2"/>
          <c:order val="2"/>
          <c:tx>
            <c:strRef>
              <c:f>'88d'!$F$2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'88d'!$F$3:$F$503</c:f>
              <c:numCache>
                <c:formatCode>0</c:formatCode>
                <c:ptCount val="501"/>
                <c:pt idx="136">
                  <c:v>1190.8197</c:v>
                </c:pt>
                <c:pt idx="137">
                  <c:v>1193.2578000000001</c:v>
                </c:pt>
                <c:pt idx="138">
                  <c:v>1195.5259000000001</c:v>
                </c:pt>
                <c:pt idx="139">
                  <c:v>1191.9967999999999</c:v>
                </c:pt>
                <c:pt idx="140">
                  <c:v>1197.4789000000001</c:v>
                </c:pt>
                <c:pt idx="141">
                  <c:v>1185.5957000000001</c:v>
                </c:pt>
                <c:pt idx="142">
                  <c:v>1192.1027999999999</c:v>
                </c:pt>
                <c:pt idx="143">
                  <c:v>1192.1702</c:v>
                </c:pt>
                <c:pt idx="144">
                  <c:v>1197.8403000000001</c:v>
                </c:pt>
                <c:pt idx="145">
                  <c:v>1193.0522000000001</c:v>
                </c:pt>
                <c:pt idx="146">
                  <c:v>1198.2204999999999</c:v>
                </c:pt>
                <c:pt idx="147">
                  <c:v>1187.7566999999999</c:v>
                </c:pt>
                <c:pt idx="148">
                  <c:v>1188.9579000000001</c:v>
                </c:pt>
                <c:pt idx="149">
                  <c:v>1198.6522</c:v>
                </c:pt>
                <c:pt idx="150">
                  <c:v>1194.9729</c:v>
                </c:pt>
                <c:pt idx="151">
                  <c:v>1187.8924999999999</c:v>
                </c:pt>
                <c:pt idx="152">
                  <c:v>1194.3507999999999</c:v>
                </c:pt>
                <c:pt idx="153">
                  <c:v>1191.8137999999999</c:v>
                </c:pt>
                <c:pt idx="154">
                  <c:v>1191.7954999999999</c:v>
                </c:pt>
                <c:pt idx="155">
                  <c:v>1191.1251999999999</c:v>
                </c:pt>
                <c:pt idx="156">
                  <c:v>1193.3371999999999</c:v>
                </c:pt>
                <c:pt idx="157">
                  <c:v>1190.7916</c:v>
                </c:pt>
                <c:pt idx="158">
                  <c:v>1190.3689999999999</c:v>
                </c:pt>
                <c:pt idx="159">
                  <c:v>1194.6898000000001</c:v>
                </c:pt>
                <c:pt idx="160">
                  <c:v>1184.3915</c:v>
                </c:pt>
                <c:pt idx="161">
                  <c:v>1186.8713</c:v>
                </c:pt>
                <c:pt idx="162">
                  <c:v>1196.5815</c:v>
                </c:pt>
                <c:pt idx="163">
                  <c:v>1200.7417</c:v>
                </c:pt>
                <c:pt idx="164">
                  <c:v>1191.1357</c:v>
                </c:pt>
                <c:pt idx="165">
                  <c:v>1189.5129999999999</c:v>
                </c:pt>
                <c:pt idx="166">
                  <c:v>1181.5142000000001</c:v>
                </c:pt>
                <c:pt idx="167">
                  <c:v>1184.8644999999999</c:v>
                </c:pt>
                <c:pt idx="168">
                  <c:v>1176.8523</c:v>
                </c:pt>
                <c:pt idx="169">
                  <c:v>1191.8065999999999</c:v>
                </c:pt>
                <c:pt idx="170">
                  <c:v>1197.2080000000001</c:v>
                </c:pt>
                <c:pt idx="171">
                  <c:v>1185.6301000000001</c:v>
                </c:pt>
                <c:pt idx="172">
                  <c:v>1191.3313000000001</c:v>
                </c:pt>
                <c:pt idx="173">
                  <c:v>1184.5128</c:v>
                </c:pt>
                <c:pt idx="174">
                  <c:v>1187.3049000000001</c:v>
                </c:pt>
                <c:pt idx="175">
                  <c:v>1199.2331999999999</c:v>
                </c:pt>
                <c:pt idx="176">
                  <c:v>1195.7239</c:v>
                </c:pt>
                <c:pt idx="177">
                  <c:v>1190.1981000000001</c:v>
                </c:pt>
                <c:pt idx="178">
                  <c:v>1192.4797000000001</c:v>
                </c:pt>
                <c:pt idx="179">
                  <c:v>1192.3171</c:v>
                </c:pt>
                <c:pt idx="180">
                  <c:v>1186.7108000000001</c:v>
                </c:pt>
                <c:pt idx="181">
                  <c:v>1199.5545999999999</c:v>
                </c:pt>
                <c:pt idx="182">
                  <c:v>1188.4690000000001</c:v>
                </c:pt>
                <c:pt idx="183">
                  <c:v>1193.8357000000001</c:v>
                </c:pt>
                <c:pt idx="184">
                  <c:v>1187.5547999999999</c:v>
                </c:pt>
                <c:pt idx="185">
                  <c:v>1193.038</c:v>
                </c:pt>
                <c:pt idx="186">
                  <c:v>1194.2136</c:v>
                </c:pt>
                <c:pt idx="187">
                  <c:v>1194.7727</c:v>
                </c:pt>
                <c:pt idx="188">
                  <c:v>1186.6623999999999</c:v>
                </c:pt>
                <c:pt idx="189">
                  <c:v>1185.4456</c:v>
                </c:pt>
                <c:pt idx="190">
                  <c:v>1185.2030999999999</c:v>
                </c:pt>
                <c:pt idx="191">
                  <c:v>1193.7264</c:v>
                </c:pt>
                <c:pt idx="192">
                  <c:v>1194.7828</c:v>
                </c:pt>
                <c:pt idx="193">
                  <c:v>1193.5065999999999</c:v>
                </c:pt>
                <c:pt idx="194">
                  <c:v>1181.2512999999999</c:v>
                </c:pt>
                <c:pt idx="195">
                  <c:v>1195.7926</c:v>
                </c:pt>
                <c:pt idx="196">
                  <c:v>1180.7373</c:v>
                </c:pt>
                <c:pt idx="197">
                  <c:v>1188.6166000000001</c:v>
                </c:pt>
                <c:pt idx="198">
                  <c:v>1179.6185</c:v>
                </c:pt>
                <c:pt idx="199">
                  <c:v>1196.7655</c:v>
                </c:pt>
                <c:pt idx="200">
                  <c:v>1196.385</c:v>
                </c:pt>
                <c:pt idx="201">
                  <c:v>1192.0309999999999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BE-4566-9F2B-08D1F2EEAE06}"/>
            </c:ext>
          </c:extLst>
        </c:ser>
        <c:ser>
          <c:idx val="3"/>
          <c:order val="3"/>
          <c:tx>
            <c:strRef>
              <c:f>'88d'!$G$2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BE-4566-9F2B-08D1F2EEAE06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94BE-4566-9F2B-08D1F2E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'89d'!$D$3:$D$503</c:f>
              <c:numCache>
                <c:formatCode>0</c:formatCode>
                <c:ptCount val="501"/>
                <c:pt idx="0">
                  <c:v>973.80520000000001</c:v>
                </c:pt>
                <c:pt idx="1">
                  <c:v>970.45214999999996</c:v>
                </c:pt>
                <c:pt idx="2">
                  <c:v>969.78970000000004</c:v>
                </c:pt>
                <c:pt idx="3">
                  <c:v>972.81370000000004</c:v>
                </c:pt>
                <c:pt idx="4">
                  <c:v>965.10186999999996</c:v>
                </c:pt>
                <c:pt idx="5">
                  <c:v>964.0421</c:v>
                </c:pt>
                <c:pt idx="6">
                  <c:v>965.35069999999996</c:v>
                </c:pt>
                <c:pt idx="7">
                  <c:v>968.07665999999995</c:v>
                </c:pt>
                <c:pt idx="8">
                  <c:v>967.67849999999999</c:v>
                </c:pt>
                <c:pt idx="9">
                  <c:v>968.03830000000005</c:v>
                </c:pt>
                <c:pt idx="10">
                  <c:v>960.24300000000005</c:v>
                </c:pt>
                <c:pt idx="11">
                  <c:v>967.16376000000002</c:v>
                </c:pt>
                <c:pt idx="12">
                  <c:v>966.8655</c:v>
                </c:pt>
                <c:pt idx="13">
                  <c:v>968.7251</c:v>
                </c:pt>
                <c:pt idx="14">
                  <c:v>968.25540000000001</c:v>
                </c:pt>
                <c:pt idx="15">
                  <c:v>966.73569999999995</c:v>
                </c:pt>
                <c:pt idx="16">
                  <c:v>970.16300000000001</c:v>
                </c:pt>
                <c:pt idx="17">
                  <c:v>962.99940000000004</c:v>
                </c:pt>
                <c:pt idx="18">
                  <c:v>971.09349999999995</c:v>
                </c:pt>
                <c:pt idx="19">
                  <c:v>970.11609999999996</c:v>
                </c:pt>
                <c:pt idx="20">
                  <c:v>972.01469999999995</c:v>
                </c:pt>
                <c:pt idx="21">
                  <c:v>964.48455999999999</c:v>
                </c:pt>
                <c:pt idx="22">
                  <c:v>970.19730000000004</c:v>
                </c:pt>
                <c:pt idx="23">
                  <c:v>965.81586000000004</c:v>
                </c:pt>
                <c:pt idx="24">
                  <c:v>967.03485000000001</c:v>
                </c:pt>
                <c:pt idx="25">
                  <c:v>970.84105999999997</c:v>
                </c:pt>
                <c:pt idx="26">
                  <c:v>977.54534999999998</c:v>
                </c:pt>
                <c:pt idx="27">
                  <c:v>966.20979999999997</c:v>
                </c:pt>
                <c:pt idx="28">
                  <c:v>968.67345999999998</c:v>
                </c:pt>
                <c:pt idx="29">
                  <c:v>966.83690000000001</c:v>
                </c:pt>
                <c:pt idx="30">
                  <c:v>966.88170000000002</c:v>
                </c:pt>
                <c:pt idx="31">
                  <c:v>968.17737</c:v>
                </c:pt>
                <c:pt idx="32">
                  <c:v>969.89570000000003</c:v>
                </c:pt>
                <c:pt idx="33">
                  <c:v>964.67174999999997</c:v>
                </c:pt>
                <c:pt idx="34">
                  <c:v>966.0856</c:v>
                </c:pt>
                <c:pt idx="35">
                  <c:v>964.40089999999998</c:v>
                </c:pt>
                <c:pt idx="36">
                  <c:v>971.7704</c:v>
                </c:pt>
                <c:pt idx="37">
                  <c:v>965.22889999999995</c:v>
                </c:pt>
                <c:pt idx="38">
                  <c:v>974.80780000000004</c:v>
                </c:pt>
                <c:pt idx="39">
                  <c:v>971.31979999999999</c:v>
                </c:pt>
                <c:pt idx="40">
                  <c:v>967.13336000000004</c:v>
                </c:pt>
                <c:pt idx="41">
                  <c:v>967.83680000000004</c:v>
                </c:pt>
                <c:pt idx="42">
                  <c:v>968.4588</c:v>
                </c:pt>
                <c:pt idx="43">
                  <c:v>969.65129999999999</c:v>
                </c:pt>
                <c:pt idx="44">
                  <c:v>966.11303999999996</c:v>
                </c:pt>
                <c:pt idx="45">
                  <c:v>969.58203000000003</c:v>
                </c:pt>
                <c:pt idx="46">
                  <c:v>970.83563000000004</c:v>
                </c:pt>
                <c:pt idx="47">
                  <c:v>963.88806</c:v>
                </c:pt>
                <c:pt idx="48">
                  <c:v>969.32920000000001</c:v>
                </c:pt>
                <c:pt idx="49">
                  <c:v>970.78</c:v>
                </c:pt>
                <c:pt idx="50">
                  <c:v>965.52059999999994</c:v>
                </c:pt>
                <c:pt idx="51">
                  <c:v>963.19719999999995</c:v>
                </c:pt>
                <c:pt idx="52">
                  <c:v>965.60913000000005</c:v>
                </c:pt>
                <c:pt idx="53">
                  <c:v>967.59280000000001</c:v>
                </c:pt>
                <c:pt idx="54">
                  <c:v>958.63620000000003</c:v>
                </c:pt>
                <c:pt idx="55">
                  <c:v>969.81690000000003</c:v>
                </c:pt>
                <c:pt idx="56">
                  <c:v>968.86879999999996</c:v>
                </c:pt>
                <c:pt idx="57">
                  <c:v>970.05835000000002</c:v>
                </c:pt>
                <c:pt idx="58">
                  <c:v>965.32024999999999</c:v>
                </c:pt>
                <c:pt idx="59">
                  <c:v>966.46014000000002</c:v>
                </c:pt>
                <c:pt idx="60">
                  <c:v>963.98694</c:v>
                </c:pt>
                <c:pt idx="61">
                  <c:v>964.46749999999997</c:v>
                </c:pt>
                <c:pt idx="62">
                  <c:v>969.31669999999997</c:v>
                </c:pt>
                <c:pt idx="63">
                  <c:v>965.52949999999998</c:v>
                </c:pt>
                <c:pt idx="64">
                  <c:v>966.5856</c:v>
                </c:pt>
                <c:pt idx="65">
                  <c:v>965.63189999999997</c:v>
                </c:pt>
                <c:pt idx="66">
                  <c:v>961.82629999999995</c:v>
                </c:pt>
                <c:pt idx="67">
                  <c:v>967.81994999999995</c:v>
                </c:pt>
                <c:pt idx="68">
                  <c:v>971.54259999999999</c:v>
                </c:pt>
                <c:pt idx="69">
                  <c:v>971.74084000000005</c:v>
                </c:pt>
                <c:pt idx="70">
                  <c:v>969.9162</c:v>
                </c:pt>
                <c:pt idx="71">
                  <c:v>964.66899999999998</c:v>
                </c:pt>
                <c:pt idx="72">
                  <c:v>968.39170000000001</c:v>
                </c:pt>
                <c:pt idx="73">
                  <c:v>965.95500000000004</c:v>
                </c:pt>
                <c:pt idx="74">
                  <c:v>960.71259999999995</c:v>
                </c:pt>
                <c:pt idx="75">
                  <c:v>966.93299999999999</c:v>
                </c:pt>
                <c:pt idx="76">
                  <c:v>966.55309999999997</c:v>
                </c:pt>
                <c:pt idx="77">
                  <c:v>964.64210000000003</c:v>
                </c:pt>
                <c:pt idx="78">
                  <c:v>972.60564999999997</c:v>
                </c:pt>
                <c:pt idx="79">
                  <c:v>968.22299999999996</c:v>
                </c:pt>
                <c:pt idx="80">
                  <c:v>962.33249999999998</c:v>
                </c:pt>
                <c:pt idx="81">
                  <c:v>965.09105999999997</c:v>
                </c:pt>
                <c:pt idx="82">
                  <c:v>963.75243999999998</c:v>
                </c:pt>
                <c:pt idx="83">
                  <c:v>965.66600000000005</c:v>
                </c:pt>
                <c:pt idx="84">
                  <c:v>969.34349999999995</c:v>
                </c:pt>
                <c:pt idx="85">
                  <c:v>968.63946999999996</c:v>
                </c:pt>
                <c:pt idx="86">
                  <c:v>962.94835999999998</c:v>
                </c:pt>
                <c:pt idx="87">
                  <c:v>968.52233999999999</c:v>
                </c:pt>
                <c:pt idx="88">
                  <c:v>970.84500000000003</c:v>
                </c:pt>
                <c:pt idx="89">
                  <c:v>975.17169999999999</c:v>
                </c:pt>
                <c:pt idx="90">
                  <c:v>968.45420000000001</c:v>
                </c:pt>
                <c:pt idx="91">
                  <c:v>968.02</c:v>
                </c:pt>
                <c:pt idx="92">
                  <c:v>965.46789999999999</c:v>
                </c:pt>
                <c:pt idx="93">
                  <c:v>964.54503999999997</c:v>
                </c:pt>
                <c:pt idx="94">
                  <c:v>970.68780000000004</c:v>
                </c:pt>
                <c:pt idx="95">
                  <c:v>973.48815999999999</c:v>
                </c:pt>
                <c:pt idx="96">
                  <c:v>972.50243999999998</c:v>
                </c:pt>
                <c:pt idx="97">
                  <c:v>963.13634999999999</c:v>
                </c:pt>
                <c:pt idx="98">
                  <c:v>975.33799999999997</c:v>
                </c:pt>
                <c:pt idx="99">
                  <c:v>970.10344999999995</c:v>
                </c:pt>
                <c:pt idx="100">
                  <c:v>968.16583000000003</c:v>
                </c:pt>
                <c:pt idx="101">
                  <c:v>960.77593999999999</c:v>
                </c:pt>
                <c:pt idx="102">
                  <c:v>971.66754000000003</c:v>
                </c:pt>
                <c:pt idx="103">
                  <c:v>969.7319</c:v>
                </c:pt>
                <c:pt idx="104">
                  <c:v>964.88220000000001</c:v>
                </c:pt>
                <c:pt idx="105">
                  <c:v>965.8021</c:v>
                </c:pt>
                <c:pt idx="106">
                  <c:v>972.95165999999995</c:v>
                </c:pt>
                <c:pt idx="107">
                  <c:v>964.27826000000005</c:v>
                </c:pt>
                <c:pt idx="108">
                  <c:v>969.70240000000001</c:v>
                </c:pt>
                <c:pt idx="109">
                  <c:v>962.73755000000006</c:v>
                </c:pt>
                <c:pt idx="110">
                  <c:v>966.43650000000002</c:v>
                </c:pt>
                <c:pt idx="111">
                  <c:v>967.50490000000002</c:v>
                </c:pt>
                <c:pt idx="112">
                  <c:v>968.81024000000002</c:v>
                </c:pt>
                <c:pt idx="113">
                  <c:v>962.23955999999998</c:v>
                </c:pt>
                <c:pt idx="114">
                  <c:v>961.61109999999996</c:v>
                </c:pt>
                <c:pt idx="115">
                  <c:v>965.98779999999999</c:v>
                </c:pt>
                <c:pt idx="116">
                  <c:v>970.15329999999994</c:v>
                </c:pt>
                <c:pt idx="117">
                  <c:v>967.92426</c:v>
                </c:pt>
                <c:pt idx="118">
                  <c:v>962.70799999999997</c:v>
                </c:pt>
                <c:pt idx="119">
                  <c:v>963.45529999999997</c:v>
                </c:pt>
                <c:pt idx="120">
                  <c:v>968.58029999999997</c:v>
                </c:pt>
                <c:pt idx="121">
                  <c:v>976.30799999999999</c:v>
                </c:pt>
                <c:pt idx="122">
                  <c:v>963.36620000000005</c:v>
                </c:pt>
                <c:pt idx="123">
                  <c:v>970.72569999999996</c:v>
                </c:pt>
                <c:pt idx="124">
                  <c:v>962.3528</c:v>
                </c:pt>
                <c:pt idx="125">
                  <c:v>968.48170000000005</c:v>
                </c:pt>
                <c:pt idx="126">
                  <c:v>964.62009999999998</c:v>
                </c:pt>
                <c:pt idx="127">
                  <c:v>965.53449999999998</c:v>
                </c:pt>
                <c:pt idx="128">
                  <c:v>966.15440000000001</c:v>
                </c:pt>
                <c:pt idx="209">
                  <c:v>968.83605999999997</c:v>
                </c:pt>
                <c:pt idx="210">
                  <c:v>969.52562999999998</c:v>
                </c:pt>
                <c:pt idx="211">
                  <c:v>966.46469999999999</c:v>
                </c:pt>
                <c:pt idx="212">
                  <c:v>957.55884000000003</c:v>
                </c:pt>
                <c:pt idx="213">
                  <c:v>960.96496999999999</c:v>
                </c:pt>
                <c:pt idx="214">
                  <c:v>964.39679999999998</c:v>
                </c:pt>
                <c:pt idx="215">
                  <c:v>960.95240000000001</c:v>
                </c:pt>
                <c:pt idx="216">
                  <c:v>969.50729999999999</c:v>
                </c:pt>
                <c:pt idx="217">
                  <c:v>967.14293999999995</c:v>
                </c:pt>
                <c:pt idx="218">
                  <c:v>972.62103000000002</c:v>
                </c:pt>
                <c:pt idx="219">
                  <c:v>959.23889999999994</c:v>
                </c:pt>
                <c:pt idx="220">
                  <c:v>975.30139999999994</c:v>
                </c:pt>
                <c:pt idx="221">
                  <c:v>965.6377</c:v>
                </c:pt>
                <c:pt idx="222">
                  <c:v>962.29579999999999</c:v>
                </c:pt>
                <c:pt idx="223">
                  <c:v>968.69489999999996</c:v>
                </c:pt>
                <c:pt idx="224">
                  <c:v>969.06104000000005</c:v>
                </c:pt>
                <c:pt idx="225">
                  <c:v>968.26324</c:v>
                </c:pt>
                <c:pt idx="226">
                  <c:v>960.9579</c:v>
                </c:pt>
                <c:pt idx="227">
                  <c:v>975.56679999999994</c:v>
                </c:pt>
                <c:pt idx="228">
                  <c:v>969.89246000000003</c:v>
                </c:pt>
                <c:pt idx="229">
                  <c:v>968.28033000000005</c:v>
                </c:pt>
                <c:pt idx="230">
                  <c:v>966.18560000000002</c:v>
                </c:pt>
                <c:pt idx="231">
                  <c:v>957.68413999999996</c:v>
                </c:pt>
                <c:pt idx="232">
                  <c:v>967.92539999999997</c:v>
                </c:pt>
                <c:pt idx="233">
                  <c:v>965.17499999999995</c:v>
                </c:pt>
                <c:pt idx="234">
                  <c:v>969.55650000000003</c:v>
                </c:pt>
                <c:pt idx="235">
                  <c:v>971.56615999999997</c:v>
                </c:pt>
                <c:pt idx="236">
                  <c:v>972.36569999999995</c:v>
                </c:pt>
                <c:pt idx="237">
                  <c:v>963.94979999999998</c:v>
                </c:pt>
                <c:pt idx="238">
                  <c:v>960.84032999999999</c:v>
                </c:pt>
                <c:pt idx="239">
                  <c:v>966.51</c:v>
                </c:pt>
                <c:pt idx="240">
                  <c:v>972.04129999999998</c:v>
                </c:pt>
                <c:pt idx="241">
                  <c:v>967.37103000000002</c:v>
                </c:pt>
                <c:pt idx="242">
                  <c:v>971.60310000000004</c:v>
                </c:pt>
                <c:pt idx="243">
                  <c:v>971.34180000000003</c:v>
                </c:pt>
                <c:pt idx="244">
                  <c:v>971.81444999999997</c:v>
                </c:pt>
                <c:pt idx="245">
                  <c:v>963.59320000000002</c:v>
                </c:pt>
                <c:pt idx="246">
                  <c:v>971.10693000000003</c:v>
                </c:pt>
                <c:pt idx="247">
                  <c:v>974.01793999999995</c:v>
                </c:pt>
                <c:pt idx="248">
                  <c:v>967.54552999999999</c:v>
                </c:pt>
                <c:pt idx="249">
                  <c:v>969.75463999999999</c:v>
                </c:pt>
                <c:pt idx="250">
                  <c:v>967.73987</c:v>
                </c:pt>
                <c:pt idx="251">
                  <c:v>967.47504000000004</c:v>
                </c:pt>
                <c:pt idx="252">
                  <c:v>962.46387000000004</c:v>
                </c:pt>
                <c:pt idx="253">
                  <c:v>966.91003000000001</c:v>
                </c:pt>
                <c:pt idx="254">
                  <c:v>967.90660000000003</c:v>
                </c:pt>
                <c:pt idx="255">
                  <c:v>967.90530000000001</c:v>
                </c:pt>
                <c:pt idx="256">
                  <c:v>969.63099999999997</c:v>
                </c:pt>
                <c:pt idx="257">
                  <c:v>957.43164000000002</c:v>
                </c:pt>
                <c:pt idx="258">
                  <c:v>962.73659999999995</c:v>
                </c:pt>
                <c:pt idx="259">
                  <c:v>964.60509999999999</c:v>
                </c:pt>
                <c:pt idx="260">
                  <c:v>971.7079</c:v>
                </c:pt>
                <c:pt idx="261">
                  <c:v>969.44179999999994</c:v>
                </c:pt>
                <c:pt idx="262">
                  <c:v>963.24869999999999</c:v>
                </c:pt>
                <c:pt idx="263">
                  <c:v>968.93895999999995</c:v>
                </c:pt>
                <c:pt idx="264">
                  <c:v>967.0847</c:v>
                </c:pt>
                <c:pt idx="265">
                  <c:v>970.71496999999999</c:v>
                </c:pt>
                <c:pt idx="266">
                  <c:v>961.58069999999998</c:v>
                </c:pt>
                <c:pt idx="267">
                  <c:v>962.35375999999997</c:v>
                </c:pt>
                <c:pt idx="268">
                  <c:v>968.33605999999997</c:v>
                </c:pt>
                <c:pt idx="269">
                  <c:v>967.25819999999999</c:v>
                </c:pt>
                <c:pt idx="270">
                  <c:v>964.66690000000006</c:v>
                </c:pt>
                <c:pt idx="271">
                  <c:v>964.73473999999999</c:v>
                </c:pt>
                <c:pt idx="272">
                  <c:v>967.01930000000004</c:v>
                </c:pt>
                <c:pt idx="273">
                  <c:v>966.62414999999999</c:v>
                </c:pt>
                <c:pt idx="274">
                  <c:v>965.33140000000003</c:v>
                </c:pt>
                <c:pt idx="275">
                  <c:v>971.28840000000002</c:v>
                </c:pt>
                <c:pt idx="276">
                  <c:v>973.25670000000002</c:v>
                </c:pt>
                <c:pt idx="277">
                  <c:v>962.08887000000004</c:v>
                </c:pt>
                <c:pt idx="278">
                  <c:v>969.98180000000002</c:v>
                </c:pt>
                <c:pt idx="279">
                  <c:v>965.84875</c:v>
                </c:pt>
                <c:pt idx="280">
                  <c:v>969.03283999999996</c:v>
                </c:pt>
                <c:pt idx="281">
                  <c:v>963.02599999999995</c:v>
                </c:pt>
                <c:pt idx="282">
                  <c:v>959.72546</c:v>
                </c:pt>
                <c:pt idx="283">
                  <c:v>970.34760000000006</c:v>
                </c:pt>
                <c:pt idx="284">
                  <c:v>963.44150000000002</c:v>
                </c:pt>
                <c:pt idx="285">
                  <c:v>963.88779999999997</c:v>
                </c:pt>
                <c:pt idx="286">
                  <c:v>967.16769999999997</c:v>
                </c:pt>
                <c:pt idx="287">
                  <c:v>962.71709999999996</c:v>
                </c:pt>
                <c:pt idx="288">
                  <c:v>962.15539999999999</c:v>
                </c:pt>
                <c:pt idx="289">
                  <c:v>970.45856000000003</c:v>
                </c:pt>
                <c:pt idx="290">
                  <c:v>967.85595999999998</c:v>
                </c:pt>
                <c:pt idx="291">
                  <c:v>962.70043999999996</c:v>
                </c:pt>
                <c:pt idx="292">
                  <c:v>973.03516000000002</c:v>
                </c:pt>
                <c:pt idx="293">
                  <c:v>973.25729999999999</c:v>
                </c:pt>
                <c:pt idx="294">
                  <c:v>966.32820000000004</c:v>
                </c:pt>
                <c:pt idx="295">
                  <c:v>968.73479999999995</c:v>
                </c:pt>
                <c:pt idx="296">
                  <c:v>964.13139999999999</c:v>
                </c:pt>
                <c:pt idx="297">
                  <c:v>965.31604000000004</c:v>
                </c:pt>
                <c:pt idx="298">
                  <c:v>972.11500000000001</c:v>
                </c:pt>
                <c:pt idx="299">
                  <c:v>966.78625</c:v>
                </c:pt>
                <c:pt idx="300">
                  <c:v>968.39620000000002</c:v>
                </c:pt>
                <c:pt idx="301">
                  <c:v>963.13744999999994</c:v>
                </c:pt>
                <c:pt idx="302">
                  <c:v>969.04565000000002</c:v>
                </c:pt>
                <c:pt idx="303">
                  <c:v>972.61443999999995</c:v>
                </c:pt>
                <c:pt idx="304">
                  <c:v>967.42489999999998</c:v>
                </c:pt>
                <c:pt idx="305">
                  <c:v>964.45159999999998</c:v>
                </c:pt>
                <c:pt idx="306">
                  <c:v>969.67280000000005</c:v>
                </c:pt>
                <c:pt idx="307">
                  <c:v>976.90769999999998</c:v>
                </c:pt>
                <c:pt idx="308">
                  <c:v>977.16560000000004</c:v>
                </c:pt>
                <c:pt idx="309">
                  <c:v>960.44529999999997</c:v>
                </c:pt>
                <c:pt idx="310">
                  <c:v>964.68740000000003</c:v>
                </c:pt>
                <c:pt idx="311">
                  <c:v>966.40129999999999</c:v>
                </c:pt>
                <c:pt idx="312">
                  <c:v>968.80179999999996</c:v>
                </c:pt>
                <c:pt idx="313">
                  <c:v>966.58780000000002</c:v>
                </c:pt>
                <c:pt idx="314">
                  <c:v>973.58745999999996</c:v>
                </c:pt>
                <c:pt idx="315">
                  <c:v>960.42236000000003</c:v>
                </c:pt>
                <c:pt idx="316">
                  <c:v>968.27139999999997</c:v>
                </c:pt>
                <c:pt idx="317">
                  <c:v>963.80975000000001</c:v>
                </c:pt>
                <c:pt idx="318">
                  <c:v>963.19713999999999</c:v>
                </c:pt>
                <c:pt idx="319">
                  <c:v>967.14655000000005</c:v>
                </c:pt>
                <c:pt idx="320">
                  <c:v>969.34576000000004</c:v>
                </c:pt>
                <c:pt idx="321">
                  <c:v>967.28075999999999</c:v>
                </c:pt>
                <c:pt idx="322">
                  <c:v>955.84313999999995</c:v>
                </c:pt>
                <c:pt idx="323">
                  <c:v>963.78570000000002</c:v>
                </c:pt>
                <c:pt idx="324">
                  <c:v>969.99509999999998</c:v>
                </c:pt>
                <c:pt idx="325">
                  <c:v>967.81349999999998</c:v>
                </c:pt>
                <c:pt idx="326">
                  <c:v>962.54769999999996</c:v>
                </c:pt>
                <c:pt idx="327">
                  <c:v>961.9402</c:v>
                </c:pt>
                <c:pt idx="328">
                  <c:v>970.74770000000001</c:v>
                </c:pt>
                <c:pt idx="329">
                  <c:v>970.60479999999995</c:v>
                </c:pt>
                <c:pt idx="330">
                  <c:v>971.87536999999998</c:v>
                </c:pt>
                <c:pt idx="331">
                  <c:v>966.28290000000004</c:v>
                </c:pt>
                <c:pt idx="332">
                  <c:v>968.56259999999997</c:v>
                </c:pt>
                <c:pt idx="333">
                  <c:v>966.97519999999997</c:v>
                </c:pt>
                <c:pt idx="334">
                  <c:v>972.24339999999995</c:v>
                </c:pt>
                <c:pt idx="335">
                  <c:v>960.99239999999998</c:v>
                </c:pt>
                <c:pt idx="336">
                  <c:v>969.09357</c:v>
                </c:pt>
                <c:pt idx="337">
                  <c:v>971.67700000000002</c:v>
                </c:pt>
                <c:pt idx="338">
                  <c:v>965.05560000000003</c:v>
                </c:pt>
                <c:pt idx="339">
                  <c:v>968.17399999999998</c:v>
                </c:pt>
                <c:pt idx="340">
                  <c:v>963.67439999999999</c:v>
                </c:pt>
                <c:pt idx="341">
                  <c:v>972.75990000000002</c:v>
                </c:pt>
                <c:pt idx="342">
                  <c:v>973.83969999999999</c:v>
                </c:pt>
                <c:pt idx="343">
                  <c:v>975.58299999999997</c:v>
                </c:pt>
                <c:pt idx="344">
                  <c:v>969.6309</c:v>
                </c:pt>
                <c:pt idx="345">
                  <c:v>972.53549999999996</c:v>
                </c:pt>
                <c:pt idx="346">
                  <c:v>966.14030000000002</c:v>
                </c:pt>
                <c:pt idx="347">
                  <c:v>971.51880000000006</c:v>
                </c:pt>
                <c:pt idx="348">
                  <c:v>961.9606</c:v>
                </c:pt>
                <c:pt idx="349">
                  <c:v>964.37599999999998</c:v>
                </c:pt>
                <c:pt idx="350">
                  <c:v>972.39570000000003</c:v>
                </c:pt>
                <c:pt idx="351">
                  <c:v>968.0557</c:v>
                </c:pt>
                <c:pt idx="352">
                  <c:v>961.18475000000001</c:v>
                </c:pt>
                <c:pt idx="353">
                  <c:v>965.98509999999999</c:v>
                </c:pt>
                <c:pt idx="354">
                  <c:v>972.4665</c:v>
                </c:pt>
                <c:pt idx="355">
                  <c:v>971.4221</c:v>
                </c:pt>
                <c:pt idx="356">
                  <c:v>963.33875</c:v>
                </c:pt>
                <c:pt idx="357">
                  <c:v>966.36800000000005</c:v>
                </c:pt>
                <c:pt idx="358">
                  <c:v>966.13336000000004</c:v>
                </c:pt>
                <c:pt idx="359">
                  <c:v>966.3415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7-4B1A-BC8D-BBCE51F25C04}"/>
            </c:ext>
          </c:extLst>
        </c:ser>
        <c:ser>
          <c:idx val="1"/>
          <c:order val="1"/>
          <c:tx>
            <c:strRef>
              <c:f>'89d'!$E$2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'89d'!$E$3:$E$503</c:f>
              <c:numCache>
                <c:formatCode>0</c:formatCode>
                <c:ptCount val="501"/>
                <c:pt idx="129">
                  <c:v>960.95105000000001</c:v>
                </c:pt>
                <c:pt idx="130">
                  <c:v>960.92633000000001</c:v>
                </c:pt>
                <c:pt idx="131">
                  <c:v>971.54049999999995</c:v>
                </c:pt>
                <c:pt idx="132">
                  <c:v>957.72799999999995</c:v>
                </c:pt>
                <c:pt idx="133">
                  <c:v>963.67583999999999</c:v>
                </c:pt>
                <c:pt idx="134">
                  <c:v>964.60924999999997</c:v>
                </c:pt>
                <c:pt idx="135">
                  <c:v>965.36035000000004</c:v>
                </c:pt>
                <c:pt idx="136">
                  <c:v>966.98270000000002</c:v>
                </c:pt>
                <c:pt idx="137">
                  <c:v>968.95180000000005</c:v>
                </c:pt>
                <c:pt idx="200">
                  <c:v>962.73773000000006</c:v>
                </c:pt>
                <c:pt idx="201">
                  <c:v>961.54750000000001</c:v>
                </c:pt>
                <c:pt idx="202">
                  <c:v>969.75490000000002</c:v>
                </c:pt>
                <c:pt idx="203">
                  <c:v>960.41785000000004</c:v>
                </c:pt>
                <c:pt idx="204">
                  <c:v>960.27369999999996</c:v>
                </c:pt>
                <c:pt idx="205">
                  <c:v>966.98050000000001</c:v>
                </c:pt>
                <c:pt idx="206">
                  <c:v>964.63403000000005</c:v>
                </c:pt>
                <c:pt idx="207">
                  <c:v>966.40049999999997</c:v>
                </c:pt>
                <c:pt idx="208">
                  <c:v>962.66229999999996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7-4B1A-BC8D-BBCE51F25C04}"/>
            </c:ext>
          </c:extLst>
        </c:ser>
        <c:ser>
          <c:idx val="2"/>
          <c:order val="2"/>
          <c:tx>
            <c:strRef>
              <c:f>'89d'!$F$2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'89d'!$F$3:$F$503</c:f>
              <c:numCache>
                <c:formatCode>0</c:formatCode>
                <c:ptCount val="501"/>
                <c:pt idx="138">
                  <c:v>964.02260000000001</c:v>
                </c:pt>
                <c:pt idx="139">
                  <c:v>964.39700000000005</c:v>
                </c:pt>
                <c:pt idx="140">
                  <c:v>960.82159999999999</c:v>
                </c:pt>
                <c:pt idx="141">
                  <c:v>964.20159999999998</c:v>
                </c:pt>
                <c:pt idx="142">
                  <c:v>957.23900000000003</c:v>
                </c:pt>
                <c:pt idx="143">
                  <c:v>963.9896</c:v>
                </c:pt>
                <c:pt idx="144">
                  <c:v>963.27959999999996</c:v>
                </c:pt>
                <c:pt idx="145">
                  <c:v>965.07983000000002</c:v>
                </c:pt>
                <c:pt idx="146">
                  <c:v>955.55633999999998</c:v>
                </c:pt>
                <c:pt idx="147">
                  <c:v>961.93335000000002</c:v>
                </c:pt>
                <c:pt idx="148">
                  <c:v>957.10940000000005</c:v>
                </c:pt>
                <c:pt idx="149">
                  <c:v>956.2396</c:v>
                </c:pt>
                <c:pt idx="150">
                  <c:v>962.49225000000001</c:v>
                </c:pt>
                <c:pt idx="151">
                  <c:v>959.43470000000002</c:v>
                </c:pt>
                <c:pt idx="152">
                  <c:v>958.51210000000003</c:v>
                </c:pt>
                <c:pt idx="153">
                  <c:v>954.73019999999997</c:v>
                </c:pt>
                <c:pt idx="154">
                  <c:v>960.78796</c:v>
                </c:pt>
                <c:pt idx="155">
                  <c:v>962.07669999999996</c:v>
                </c:pt>
                <c:pt idx="156">
                  <c:v>964.10289999999998</c:v>
                </c:pt>
                <c:pt idx="157">
                  <c:v>961.37023999999997</c:v>
                </c:pt>
                <c:pt idx="158">
                  <c:v>957.71209999999996</c:v>
                </c:pt>
                <c:pt idx="159">
                  <c:v>960.26526000000001</c:v>
                </c:pt>
                <c:pt idx="160">
                  <c:v>965.08410000000003</c:v>
                </c:pt>
                <c:pt idx="161">
                  <c:v>965.49456999999995</c:v>
                </c:pt>
                <c:pt idx="162">
                  <c:v>958.07836999999995</c:v>
                </c:pt>
                <c:pt idx="163">
                  <c:v>959.75463999999999</c:v>
                </c:pt>
                <c:pt idx="164">
                  <c:v>959.01459999999997</c:v>
                </c:pt>
                <c:pt idx="165">
                  <c:v>960.32086000000004</c:v>
                </c:pt>
                <c:pt idx="166">
                  <c:v>956.75750000000005</c:v>
                </c:pt>
                <c:pt idx="167">
                  <c:v>962.03204000000005</c:v>
                </c:pt>
                <c:pt idx="168">
                  <c:v>953.22490000000005</c:v>
                </c:pt>
                <c:pt idx="169">
                  <c:v>964.33920000000001</c:v>
                </c:pt>
                <c:pt idx="170">
                  <c:v>964.33605999999997</c:v>
                </c:pt>
                <c:pt idx="171">
                  <c:v>963.44029999999998</c:v>
                </c:pt>
                <c:pt idx="172">
                  <c:v>967.13750000000005</c:v>
                </c:pt>
                <c:pt idx="173">
                  <c:v>958.90689999999995</c:v>
                </c:pt>
                <c:pt idx="174">
                  <c:v>958.84609999999998</c:v>
                </c:pt>
                <c:pt idx="175">
                  <c:v>953.38350000000003</c:v>
                </c:pt>
                <c:pt idx="176">
                  <c:v>967.57947000000001</c:v>
                </c:pt>
                <c:pt idx="177">
                  <c:v>952.49429999999995</c:v>
                </c:pt>
                <c:pt idx="178">
                  <c:v>959.40030000000002</c:v>
                </c:pt>
                <c:pt idx="179">
                  <c:v>963.07899999999995</c:v>
                </c:pt>
                <c:pt idx="180">
                  <c:v>957.85802999999999</c:v>
                </c:pt>
                <c:pt idx="181">
                  <c:v>961.88477</c:v>
                </c:pt>
                <c:pt idx="182">
                  <c:v>954.14449999999999</c:v>
                </c:pt>
                <c:pt idx="183">
                  <c:v>964.43176000000005</c:v>
                </c:pt>
                <c:pt idx="184">
                  <c:v>955.47709999999995</c:v>
                </c:pt>
                <c:pt idx="185">
                  <c:v>965.38570000000004</c:v>
                </c:pt>
                <c:pt idx="186">
                  <c:v>951.5652</c:v>
                </c:pt>
                <c:pt idx="187">
                  <c:v>956.62900000000002</c:v>
                </c:pt>
                <c:pt idx="188">
                  <c:v>956.38946999999996</c:v>
                </c:pt>
                <c:pt idx="189">
                  <c:v>953.59105999999997</c:v>
                </c:pt>
                <c:pt idx="190">
                  <c:v>964.97784000000001</c:v>
                </c:pt>
                <c:pt idx="191">
                  <c:v>963.82006999999999</c:v>
                </c:pt>
                <c:pt idx="192">
                  <c:v>955.32074</c:v>
                </c:pt>
                <c:pt idx="193">
                  <c:v>962.56240000000003</c:v>
                </c:pt>
                <c:pt idx="194">
                  <c:v>964.3279</c:v>
                </c:pt>
                <c:pt idx="195">
                  <c:v>960.22810000000004</c:v>
                </c:pt>
                <c:pt idx="196">
                  <c:v>957.00744999999995</c:v>
                </c:pt>
                <c:pt idx="197">
                  <c:v>954.63469999999995</c:v>
                </c:pt>
                <c:pt idx="198">
                  <c:v>961.47059999999999</c:v>
                </c:pt>
                <c:pt idx="199">
                  <c:v>958.37450000000001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7-4B1A-BC8D-BBCE51F25C04}"/>
            </c:ext>
          </c:extLst>
        </c:ser>
        <c:ser>
          <c:idx val="3"/>
          <c:order val="3"/>
          <c:tx>
            <c:strRef>
              <c:f>'89d'!$G$2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87-4B1A-BC8D-BBCE51F25C0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8487-4B1A-BC8D-BBCE51F2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c'!$E$5:$E$122</c:f>
              <c:numCache>
                <c:formatCode>0.0</c:formatCode>
                <c:ptCount val="118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  <c:pt idx="39" formatCode="General">
                  <c:v>83.33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c'!$F$5:$F$122</c:f>
              <c:numCache>
                <c:formatCode>General</c:formatCode>
                <c:ptCount val="118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40" formatCode="0.00">
                  <c:v>83.483900000341237</c:v>
                </c:pt>
                <c:pt idx="41" formatCode="0.00">
                  <c:v>83.832899999804795</c:v>
                </c:pt>
                <c:pt idx="42" formatCode="0.00">
                  <c:v>83.894299999810755</c:v>
                </c:pt>
                <c:pt idx="43" formatCode="0.00">
                  <c:v>83.659400000236928</c:v>
                </c:pt>
                <c:pt idx="44" formatCode="0.00">
                  <c:v>83.155600000172853</c:v>
                </c:pt>
                <c:pt idx="45" formatCode="0.00">
                  <c:v>82.544499999843538</c:v>
                </c:pt>
                <c:pt idx="46" formatCode="0.00">
                  <c:v>82.082399999722838</c:v>
                </c:pt>
                <c:pt idx="47" formatCode="0.00">
                  <c:v>81.912000000011176</c:v>
                </c:pt>
                <c:pt idx="48" formatCode="0.00">
                  <c:v>82.067600000184029</c:v>
                </c:pt>
                <c:pt idx="49" formatCode="0.00">
                  <c:v>82.526200000196695</c:v>
                </c:pt>
                <c:pt idx="50" formatCode="0.00">
                  <c:v>83.118199999909848</c:v>
                </c:pt>
                <c:pt idx="51" formatCode="0.00">
                  <c:v>83.574899999890476</c:v>
                </c:pt>
                <c:pt idx="52" formatCode="0.00">
                  <c:v>83.80599999986589</c:v>
                </c:pt>
                <c:pt idx="53" formatCode="0.00">
                  <c:v>83.823300000280142</c:v>
                </c:pt>
                <c:pt idx="54" formatCode="0.00">
                  <c:v>83.592900000046939</c:v>
                </c:pt>
                <c:pt idx="55" formatCode="0.00">
                  <c:v>83.105800000019372</c:v>
                </c:pt>
                <c:pt idx="56" formatCode="0.00">
                  <c:v>82.513599999714643</c:v>
                </c:pt>
                <c:pt idx="57" formatCode="0.00">
                  <c:v>82.058999999891967</c:v>
                </c:pt>
                <c:pt idx="58" formatCode="0.00">
                  <c:v>81.8703000000678</c:v>
                </c:pt>
                <c:pt idx="59" formatCode="0.00">
                  <c:v>81.963800000026822</c:v>
                </c:pt>
                <c:pt idx="60" formatCode="0.00">
                  <c:v>82.333600000012666</c:v>
                </c:pt>
                <c:pt idx="61" formatCode="0.00">
                  <c:v>82.91800000006333</c:v>
                </c:pt>
                <c:pt idx="62" formatCode="0.00">
                  <c:v>83.49930000025779</c:v>
                </c:pt>
                <c:pt idx="63" formatCode="0.00">
                  <c:v>83.833600000012666</c:v>
                </c:pt>
                <c:pt idx="64" formatCode="0.00">
                  <c:v>83.85689999954775</c:v>
                </c:pt>
                <c:pt idx="65" formatCode="0.00">
                  <c:v>83.616300000343472</c:v>
                </c:pt>
                <c:pt idx="66" formatCode="0.00">
                  <c:v>83.158499999903142</c:v>
                </c:pt>
                <c:pt idx="67" formatCode="0.00">
                  <c:v>82.612100000027567</c:v>
                </c:pt>
                <c:pt idx="68" formatCode="0.00">
                  <c:v>82.161499999929219</c:v>
                </c:pt>
                <c:pt idx="69" formatCode="0.00">
                  <c:v>81.912200000137091</c:v>
                </c:pt>
                <c:pt idx="70" formatCode="0.00">
                  <c:v>81.887000000104308</c:v>
                </c:pt>
                <c:pt idx="71" formatCode="0.00">
                  <c:v>82.091000000014901</c:v>
                </c:pt>
                <c:pt idx="72" formatCode="0.00">
                  <c:v>82.516199999954551</c:v>
                </c:pt>
                <c:pt idx="73" formatCode="0.00">
                  <c:v>83.075399999972433</c:v>
                </c:pt>
                <c:pt idx="74" formatCode="0.00">
                  <c:v>83.577099999878556</c:v>
                </c:pt>
                <c:pt idx="75" formatCode="0.00">
                  <c:v>83.838800000026822</c:v>
                </c:pt>
                <c:pt idx="76" formatCode="0.00">
                  <c:v>83.795099999755621</c:v>
                </c:pt>
                <c:pt idx="77" formatCode="0.00">
                  <c:v>83.47220000019297</c:v>
                </c:pt>
                <c:pt idx="78" formatCode="0.00">
                  <c:v>82.954299999866635</c:v>
                </c:pt>
                <c:pt idx="79" formatCode="0.00">
                  <c:v>82.43390000006184</c:v>
                </c:pt>
                <c:pt idx="80" formatCode="0.00">
                  <c:v>82.09830000018701</c:v>
                </c:pt>
                <c:pt idx="81" formatCode="0.00">
                  <c:v>82.023800000082701</c:v>
                </c:pt>
                <c:pt idx="82" formatCode="0.00">
                  <c:v>82.214099999982864</c:v>
                </c:pt>
                <c:pt idx="83" formatCode="0.00">
                  <c:v>82.613999999593943</c:v>
                </c:pt>
                <c:pt idx="84" formatCode="0.00">
                  <c:v>83.094000000040978</c:v>
                </c:pt>
                <c:pt idx="85" formatCode="0.00">
                  <c:v>83.503400000277907</c:v>
                </c:pt>
                <c:pt idx="86" formatCode="0.00">
                  <c:v>83.742000000085682</c:v>
                </c:pt>
                <c:pt idx="87" formatCode="0.00">
                  <c:v>83.739899999927729</c:v>
                </c:pt>
                <c:pt idx="88" formatCode="0.00">
                  <c:v>83.46419999981299</c:v>
                </c:pt>
                <c:pt idx="89" formatCode="0.00">
                  <c:v>82.977799999993294</c:v>
                </c:pt>
                <c:pt idx="90" formatCode="0.00">
                  <c:v>82.463800000026822</c:v>
                </c:pt>
                <c:pt idx="91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c'!$G$5:$G$122</c:f>
              <c:numCache>
                <c:formatCode>0.0</c:formatCode>
                <c:ptCount val="118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83.396844024173745</c:v>
                </c:pt>
                <c:pt idx="40">
                  <c:v>83.402434237337118</c:v>
                </c:pt>
                <c:pt idx="41">
                  <c:v>83.782368732626679</c:v>
                </c:pt>
                <c:pt idx="42">
                  <c:v>83.897891944225506</c:v>
                </c:pt>
                <c:pt idx="43">
                  <c:v>83.714890442434637</c:v>
                </c:pt>
                <c:pt idx="44">
                  <c:v>83.291774108455513</c:v>
                </c:pt>
                <c:pt idx="45">
                  <c:v>82.757110457337447</c:v>
                </c:pt>
                <c:pt idx="46">
                  <c:v>82.26634910162737</c:v>
                </c:pt>
                <c:pt idx="47">
                  <c:v>81.958175014871415</c:v>
                </c:pt>
                <c:pt idx="48">
                  <c:v>81.919935078868917</c:v>
                </c:pt>
                <c:pt idx="49">
                  <c:v>82.165472802482711</c:v>
                </c:pt>
                <c:pt idx="50">
                  <c:v>82.628226010955828</c:v>
                </c:pt>
                <c:pt idx="51">
                  <c:v>83.173969820077076</c:v>
                </c:pt>
                <c:pt idx="52">
                  <c:v>83.63914571945827</c:v>
                </c:pt>
                <c:pt idx="53">
                  <c:v>83.883010117682062</c:v>
                </c:pt>
                <c:pt idx="54">
                  <c:v>83.832949619388131</c:v>
                </c:pt>
                <c:pt idx="55">
                  <c:v>83.507468075367726</c:v>
                </c:pt>
                <c:pt idx="56">
                  <c:v>83.006929436180954</c:v>
                </c:pt>
                <c:pt idx="57">
                  <c:v>82.478050940440454</c:v>
                </c:pt>
                <c:pt idx="58">
                  <c:v>82.071135841673012</c:v>
                </c:pt>
                <c:pt idx="59">
                  <c:v>81.901332187272075</c:v>
                </c:pt>
                <c:pt idx="60">
                  <c:v>82.01904568623317</c:v>
                </c:pt>
                <c:pt idx="61">
                  <c:v>82.39492789534593</c:v>
                </c:pt>
                <c:pt idx="62">
                  <c:v>82.922786809990029</c:v>
                </c:pt>
                <c:pt idx="63">
                  <c:v>83.4457250238477</c:v>
                </c:pt>
                <c:pt idx="64">
                  <c:v>83.805209950627585</c:v>
                </c:pt>
                <c:pt idx="65">
                  <c:v>83.893497051617672</c:v>
                </c:pt>
                <c:pt idx="66">
                  <c:v>83.687468386446824</c:v>
                </c:pt>
                <c:pt idx="67">
                  <c:v>83.252559011328415</c:v>
                </c:pt>
                <c:pt idx="68">
                  <c:v>82.717919468018579</c:v>
                </c:pt>
                <c:pt idx="69">
                  <c:v>82.236969846126186</c:v>
                </c:pt>
                <c:pt idx="70">
                  <c:v>81.945956935419034</c:v>
                </c:pt>
                <c:pt idx="71">
                  <c:v>81.928328707040492</c:v>
                </c:pt>
                <c:pt idx="72">
                  <c:v>82.192149544455901</c:v>
                </c:pt>
                <c:pt idx="73">
                  <c:v>82.665212680613806</c:v>
                </c:pt>
                <c:pt idx="74">
                  <c:v>83.210547621405894</c:v>
                </c:pt>
                <c:pt idx="75">
                  <c:v>83.664502229101544</c:v>
                </c:pt>
                <c:pt idx="76">
                  <c:v>83.889314770653087</c:v>
                </c:pt>
                <c:pt idx="77">
                  <c:v>83.818803393389544</c:v>
                </c:pt>
                <c:pt idx="78">
                  <c:v>83.478091986562887</c:v>
                </c:pt>
                <c:pt idx="79">
                  <c:v>82.971120460026057</c:v>
                </c:pt>
                <c:pt idx="80">
                  <c:v>82.445502774902025</c:v>
                </c:pt>
                <c:pt idx="81">
                  <c:v>82.050887298841545</c:v>
                </c:pt>
                <c:pt idx="82">
                  <c:v>81.90008113987227</c:v>
                </c:pt>
                <c:pt idx="83">
                  <c:v>82.039048971142734</c:v>
                </c:pt>
                <c:pt idx="84">
                  <c:v>82.431526093885012</c:v>
                </c:pt>
                <c:pt idx="85">
                  <c:v>82.964673622939728</c:v>
                </c:pt>
                <c:pt idx="86">
                  <c:v>83.479877458865474</c:v>
                </c:pt>
                <c:pt idx="87">
                  <c:v>83.821693564913289</c:v>
                </c:pt>
                <c:pt idx="88">
                  <c:v>83.888219093276504</c:v>
                </c:pt>
                <c:pt idx="89">
                  <c:v>83.663258441856655</c:v>
                </c:pt>
                <c:pt idx="90">
                  <c:v>83.217352045195341</c:v>
                </c:pt>
                <c:pt idx="91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c'!$H$5:$H$122</c:f>
              <c:numCache>
                <c:formatCode>0.0</c:formatCode>
                <c:ptCount val="118"/>
                <c:pt idx="93">
                  <c:v>82.519097220152617</c:v>
                </c:pt>
                <c:pt idx="94">
                  <c:v>82.969791669864208</c:v>
                </c:pt>
                <c:pt idx="95">
                  <c:v>83.504861109890044</c:v>
                </c:pt>
                <c:pt idx="96">
                  <c:v>83.886805550195277</c:v>
                </c:pt>
                <c:pt idx="97">
                  <c:v>84.011111109983176</c:v>
                </c:pt>
                <c:pt idx="98">
                  <c:v>83.918750000186265</c:v>
                </c:pt>
                <c:pt idx="99">
                  <c:v>83.672222229652107</c:v>
                </c:pt>
                <c:pt idx="100">
                  <c:v>83.332986110355705</c:v>
                </c:pt>
                <c:pt idx="101">
                  <c:v>82.978124999906868</c:v>
                </c:pt>
                <c:pt idx="102">
                  <c:v>82.68020833004266</c:v>
                </c:pt>
                <c:pt idx="103">
                  <c:v>82.481597220059484</c:v>
                </c:pt>
                <c:pt idx="104">
                  <c:v>82.393402779940516</c:v>
                </c:pt>
                <c:pt idx="105">
                  <c:v>82.412500000093132</c:v>
                </c:pt>
                <c:pt idx="106">
                  <c:v>82.537152779754251</c:v>
                </c:pt>
                <c:pt idx="107">
                  <c:v>82.767708329949528</c:v>
                </c:pt>
                <c:pt idx="108">
                  <c:v>83.090625000186265</c:v>
                </c:pt>
                <c:pt idx="109">
                  <c:v>83.461805559694767</c:v>
                </c:pt>
                <c:pt idx="110">
                  <c:v>83.790625000372529</c:v>
                </c:pt>
                <c:pt idx="111">
                  <c:v>83.969791659619659</c:v>
                </c:pt>
                <c:pt idx="112">
                  <c:v>83.925000000279397</c:v>
                </c:pt>
                <c:pt idx="113">
                  <c:v>83.659374999813735</c:v>
                </c:pt>
                <c:pt idx="114">
                  <c:v>83.253472229931504</c:v>
                </c:pt>
                <c:pt idx="115">
                  <c:v>82.869444440118968</c:v>
                </c:pt>
                <c:pt idx="116">
                  <c:v>82.623263889923692</c:v>
                </c:pt>
                <c:pt idx="117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layout>
        <c:manualLayout>
          <c:xMode val="edge"/>
          <c:yMode val="edge"/>
          <c:x val="2.1065994201705182E-4"/>
          <c:y val="0.85333358930141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7795853055423227E-2"/>
          <c:y val="1.7699961608426761E-2"/>
          <c:w val="0.94732939233838653"/>
          <c:h val="0.92391287523449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'61c'!$D$3:$D$503</c:f>
              <c:numCache>
                <c:formatCode>0</c:formatCode>
                <c:ptCount val="501"/>
                <c:pt idx="0">
                  <c:v>1305.1202000000001</c:v>
                </c:pt>
                <c:pt idx="1">
                  <c:v>1308.8081</c:v>
                </c:pt>
                <c:pt idx="2">
                  <c:v>1303.6769999999999</c:v>
                </c:pt>
                <c:pt idx="3">
                  <c:v>1274.8876</c:v>
                </c:pt>
                <c:pt idx="4">
                  <c:v>1294.1385</c:v>
                </c:pt>
                <c:pt idx="5">
                  <c:v>1289.7147</c:v>
                </c:pt>
                <c:pt idx="6">
                  <c:v>1297.9075</c:v>
                </c:pt>
                <c:pt idx="7">
                  <c:v>1288.2570000000001</c:v>
                </c:pt>
                <c:pt idx="8">
                  <c:v>1308.309</c:v>
                </c:pt>
                <c:pt idx="9">
                  <c:v>1306.9807000000001</c:v>
                </c:pt>
                <c:pt idx="10">
                  <c:v>1296.5259000000001</c:v>
                </c:pt>
                <c:pt idx="11">
                  <c:v>1313.4577999999999</c:v>
                </c:pt>
                <c:pt idx="12">
                  <c:v>1301.1151</c:v>
                </c:pt>
                <c:pt idx="13">
                  <c:v>1304.8873000000001</c:v>
                </c:pt>
                <c:pt idx="14">
                  <c:v>1276.0323000000001</c:v>
                </c:pt>
                <c:pt idx="15">
                  <c:v>1320.614</c:v>
                </c:pt>
                <c:pt idx="16">
                  <c:v>1308.2838999999999</c:v>
                </c:pt>
                <c:pt idx="17">
                  <c:v>1311.9531999999999</c:v>
                </c:pt>
                <c:pt idx="18">
                  <c:v>1311.2072000000001</c:v>
                </c:pt>
                <c:pt idx="19">
                  <c:v>1306.6848</c:v>
                </c:pt>
                <c:pt idx="20">
                  <c:v>1296.8101999999999</c:v>
                </c:pt>
                <c:pt idx="21">
                  <c:v>1297.4792</c:v>
                </c:pt>
                <c:pt idx="22">
                  <c:v>1307.9811</c:v>
                </c:pt>
                <c:pt idx="23">
                  <c:v>1311.8021000000001</c:v>
                </c:pt>
                <c:pt idx="24">
                  <c:v>1304.1342</c:v>
                </c:pt>
                <c:pt idx="25">
                  <c:v>1281.7373</c:v>
                </c:pt>
                <c:pt idx="26">
                  <c:v>1315.0645</c:v>
                </c:pt>
                <c:pt idx="27">
                  <c:v>1307.5927999999999</c:v>
                </c:pt>
                <c:pt idx="28">
                  <c:v>1298.2367999999999</c:v>
                </c:pt>
                <c:pt idx="29">
                  <c:v>1291.3726999999999</c:v>
                </c:pt>
                <c:pt idx="30">
                  <c:v>1287.6427000000001</c:v>
                </c:pt>
                <c:pt idx="31">
                  <c:v>1288.3117999999999</c:v>
                </c:pt>
                <c:pt idx="32">
                  <c:v>1299.3385000000001</c:v>
                </c:pt>
                <c:pt idx="33">
                  <c:v>1298.1799000000001</c:v>
                </c:pt>
                <c:pt idx="34">
                  <c:v>1304.6414</c:v>
                </c:pt>
                <c:pt idx="35">
                  <c:v>1306.4266</c:v>
                </c:pt>
                <c:pt idx="36">
                  <c:v>1306.0443</c:v>
                </c:pt>
                <c:pt idx="37">
                  <c:v>1307.4521</c:v>
                </c:pt>
                <c:pt idx="38">
                  <c:v>1298.8579</c:v>
                </c:pt>
                <c:pt idx="39">
                  <c:v>1303.9209000000001</c:v>
                </c:pt>
                <c:pt idx="40">
                  <c:v>1304.3225</c:v>
                </c:pt>
                <c:pt idx="41">
                  <c:v>1297.6378</c:v>
                </c:pt>
                <c:pt idx="42">
                  <c:v>1308.2949000000001</c:v>
                </c:pt>
                <c:pt idx="43">
                  <c:v>1313.9707000000001</c:v>
                </c:pt>
                <c:pt idx="44">
                  <c:v>1311.9978000000001</c:v>
                </c:pt>
                <c:pt idx="45">
                  <c:v>1320.7064</c:v>
                </c:pt>
                <c:pt idx="46">
                  <c:v>1312.3578</c:v>
                </c:pt>
                <c:pt idx="47">
                  <c:v>1310.0597</c:v>
                </c:pt>
                <c:pt idx="48">
                  <c:v>1306.8987999999999</c:v>
                </c:pt>
                <c:pt idx="49">
                  <c:v>1312.0762999999999</c:v>
                </c:pt>
                <c:pt idx="50">
                  <c:v>1320.0238999999999</c:v>
                </c:pt>
                <c:pt idx="51">
                  <c:v>1311.7609</c:v>
                </c:pt>
                <c:pt idx="52">
                  <c:v>1307.1024</c:v>
                </c:pt>
                <c:pt idx="53">
                  <c:v>1313.5727999999999</c:v>
                </c:pt>
                <c:pt idx="54">
                  <c:v>1301.0717</c:v>
                </c:pt>
                <c:pt idx="55">
                  <c:v>1302.1312</c:v>
                </c:pt>
                <c:pt idx="56">
                  <c:v>1309.2556999999999</c:v>
                </c:pt>
                <c:pt idx="57">
                  <c:v>1313.4362000000001</c:v>
                </c:pt>
                <c:pt idx="58">
                  <c:v>1299.3171</c:v>
                </c:pt>
                <c:pt idx="59">
                  <c:v>1309.4674</c:v>
                </c:pt>
                <c:pt idx="60">
                  <c:v>1287.3713</c:v>
                </c:pt>
                <c:pt idx="61">
                  <c:v>1303.8163999999999</c:v>
                </c:pt>
                <c:pt idx="62">
                  <c:v>1302.3175000000001</c:v>
                </c:pt>
                <c:pt idx="63">
                  <c:v>1308.0631000000001</c:v>
                </c:pt>
                <c:pt idx="64">
                  <c:v>1311.0742</c:v>
                </c:pt>
                <c:pt idx="65">
                  <c:v>1289.0951</c:v>
                </c:pt>
                <c:pt idx="66">
                  <c:v>1307.077</c:v>
                </c:pt>
                <c:pt idx="67">
                  <c:v>1315.473</c:v>
                </c:pt>
                <c:pt idx="68">
                  <c:v>1323.8667</c:v>
                </c:pt>
                <c:pt idx="69">
                  <c:v>1303.4384</c:v>
                </c:pt>
                <c:pt idx="70">
                  <c:v>1303.2219</c:v>
                </c:pt>
                <c:pt idx="71">
                  <c:v>1317.0416</c:v>
                </c:pt>
                <c:pt idx="72">
                  <c:v>1294.2725</c:v>
                </c:pt>
                <c:pt idx="73">
                  <c:v>1300.3787</c:v>
                </c:pt>
                <c:pt idx="74">
                  <c:v>1309.9196999999999</c:v>
                </c:pt>
                <c:pt idx="75">
                  <c:v>1296.009</c:v>
                </c:pt>
                <c:pt idx="76">
                  <c:v>1305.1646000000001</c:v>
                </c:pt>
                <c:pt idx="77">
                  <c:v>1310.7832000000001</c:v>
                </c:pt>
                <c:pt idx="78">
                  <c:v>1308.5924</c:v>
                </c:pt>
                <c:pt idx="79">
                  <c:v>1293.3942</c:v>
                </c:pt>
                <c:pt idx="80">
                  <c:v>1305.0585000000001</c:v>
                </c:pt>
                <c:pt idx="81">
                  <c:v>1302.1174000000001</c:v>
                </c:pt>
                <c:pt idx="82">
                  <c:v>1318.3097</c:v>
                </c:pt>
                <c:pt idx="83">
                  <c:v>1307.6866</c:v>
                </c:pt>
                <c:pt idx="84">
                  <c:v>1309.6878999999999</c:v>
                </c:pt>
                <c:pt idx="85">
                  <c:v>1307.3379</c:v>
                </c:pt>
                <c:pt idx="86">
                  <c:v>1299.9047</c:v>
                </c:pt>
                <c:pt idx="87">
                  <c:v>1321.7356</c:v>
                </c:pt>
                <c:pt idx="88">
                  <c:v>1302.4051999999999</c:v>
                </c:pt>
                <c:pt idx="89">
                  <c:v>1316.7535</c:v>
                </c:pt>
                <c:pt idx="90">
                  <c:v>1292.1423</c:v>
                </c:pt>
                <c:pt idx="91">
                  <c:v>1312.5941</c:v>
                </c:pt>
                <c:pt idx="92">
                  <c:v>1306.6912</c:v>
                </c:pt>
                <c:pt idx="93">
                  <c:v>1304.0925</c:v>
                </c:pt>
                <c:pt idx="94">
                  <c:v>1298.8131000000001</c:v>
                </c:pt>
                <c:pt idx="95">
                  <c:v>1280.5020999999999</c:v>
                </c:pt>
                <c:pt idx="96">
                  <c:v>1309.1677</c:v>
                </c:pt>
                <c:pt idx="97">
                  <c:v>1316.2025000000001</c:v>
                </c:pt>
                <c:pt idx="98">
                  <c:v>1296.5753999999999</c:v>
                </c:pt>
                <c:pt idx="99">
                  <c:v>1296.0137</c:v>
                </c:pt>
                <c:pt idx="100">
                  <c:v>1303.0477000000001</c:v>
                </c:pt>
                <c:pt idx="101">
                  <c:v>1293.3954000000001</c:v>
                </c:pt>
                <c:pt idx="102">
                  <c:v>1286.7808</c:v>
                </c:pt>
                <c:pt idx="103">
                  <c:v>1292.2236</c:v>
                </c:pt>
                <c:pt idx="104">
                  <c:v>1305.7523000000001</c:v>
                </c:pt>
                <c:pt idx="105">
                  <c:v>1309.3013000000001</c:v>
                </c:pt>
                <c:pt idx="106">
                  <c:v>1311.9275</c:v>
                </c:pt>
                <c:pt idx="107">
                  <c:v>1309.2888</c:v>
                </c:pt>
                <c:pt idx="108">
                  <c:v>1312.0334</c:v>
                </c:pt>
                <c:pt idx="109">
                  <c:v>1313.2040999999999</c:v>
                </c:pt>
                <c:pt idx="110">
                  <c:v>1289.8099</c:v>
                </c:pt>
                <c:pt idx="111">
                  <c:v>1294.7009</c:v>
                </c:pt>
                <c:pt idx="112">
                  <c:v>1309.223</c:v>
                </c:pt>
                <c:pt idx="113">
                  <c:v>1307.7049999999999</c:v>
                </c:pt>
                <c:pt idx="114">
                  <c:v>1299.499</c:v>
                </c:pt>
                <c:pt idx="115">
                  <c:v>1315.7842000000001</c:v>
                </c:pt>
                <c:pt idx="116">
                  <c:v>1320.9227000000001</c:v>
                </c:pt>
                <c:pt idx="117">
                  <c:v>1293.7665999999999</c:v>
                </c:pt>
                <c:pt idx="118">
                  <c:v>1297.1049</c:v>
                </c:pt>
                <c:pt idx="119">
                  <c:v>1292.4043999999999</c:v>
                </c:pt>
                <c:pt idx="120">
                  <c:v>1296.2149999999999</c:v>
                </c:pt>
                <c:pt idx="121">
                  <c:v>1309.5336</c:v>
                </c:pt>
                <c:pt idx="122">
                  <c:v>1287.9072000000001</c:v>
                </c:pt>
                <c:pt idx="123">
                  <c:v>1295.9688000000001</c:v>
                </c:pt>
                <c:pt idx="124">
                  <c:v>1300.7692999999999</c:v>
                </c:pt>
                <c:pt idx="125">
                  <c:v>1312.7041999999999</c:v>
                </c:pt>
                <c:pt idx="126">
                  <c:v>1297.3842999999999</c:v>
                </c:pt>
                <c:pt idx="127">
                  <c:v>1297.6452999999999</c:v>
                </c:pt>
                <c:pt idx="128">
                  <c:v>1308.201</c:v>
                </c:pt>
                <c:pt idx="129">
                  <c:v>1315.4022</c:v>
                </c:pt>
                <c:pt idx="130">
                  <c:v>1295.7383</c:v>
                </c:pt>
                <c:pt idx="131">
                  <c:v>1298.1022</c:v>
                </c:pt>
                <c:pt idx="132">
                  <c:v>1289.154</c:v>
                </c:pt>
                <c:pt idx="133">
                  <c:v>1295.9067</c:v>
                </c:pt>
                <c:pt idx="134">
                  <c:v>1309.1302000000001</c:v>
                </c:pt>
                <c:pt idx="135">
                  <c:v>1296.3155999999999</c:v>
                </c:pt>
                <c:pt idx="136">
                  <c:v>1294.1031</c:v>
                </c:pt>
                <c:pt idx="137">
                  <c:v>1305.7125000000001</c:v>
                </c:pt>
                <c:pt idx="138">
                  <c:v>1284.7134000000001</c:v>
                </c:pt>
                <c:pt idx="139">
                  <c:v>1285.6469999999999</c:v>
                </c:pt>
                <c:pt idx="140">
                  <c:v>1300.0590999999999</c:v>
                </c:pt>
                <c:pt idx="141">
                  <c:v>1296.8972000000001</c:v>
                </c:pt>
                <c:pt idx="142">
                  <c:v>1328.2833000000001</c:v>
                </c:pt>
                <c:pt idx="143">
                  <c:v>1312.8054999999999</c:v>
                </c:pt>
                <c:pt idx="144">
                  <c:v>1294.8253999999999</c:v>
                </c:pt>
                <c:pt idx="145">
                  <c:v>1294.6458</c:v>
                </c:pt>
                <c:pt idx="146">
                  <c:v>1299.0681999999999</c:v>
                </c:pt>
                <c:pt idx="147">
                  <c:v>1305.2118</c:v>
                </c:pt>
                <c:pt idx="148">
                  <c:v>1301.5853</c:v>
                </c:pt>
                <c:pt idx="149">
                  <c:v>1304.8853999999999</c:v>
                </c:pt>
                <c:pt idx="150">
                  <c:v>1281.3396</c:v>
                </c:pt>
                <c:pt idx="151">
                  <c:v>1313.1117999999999</c:v>
                </c:pt>
                <c:pt idx="152">
                  <c:v>1277.1847</c:v>
                </c:pt>
                <c:pt idx="153">
                  <c:v>1302.0496000000001</c:v>
                </c:pt>
                <c:pt idx="154">
                  <c:v>1299.0245</c:v>
                </c:pt>
                <c:pt idx="155">
                  <c:v>1316.2627</c:v>
                </c:pt>
                <c:pt idx="357">
                  <c:v>1303.5841</c:v>
                </c:pt>
                <c:pt idx="358">
                  <c:v>1289.8667</c:v>
                </c:pt>
                <c:pt idx="359">
                  <c:v>1299.1815999999999</c:v>
                </c:pt>
                <c:pt idx="360">
                  <c:v>1308.9338</c:v>
                </c:pt>
                <c:pt idx="361">
                  <c:v>1294.2112</c:v>
                </c:pt>
                <c:pt idx="362">
                  <c:v>1300.4751000000001</c:v>
                </c:pt>
                <c:pt idx="363">
                  <c:v>1290.3606</c:v>
                </c:pt>
                <c:pt idx="364">
                  <c:v>1303.1456000000001</c:v>
                </c:pt>
                <c:pt idx="365">
                  <c:v>1317.1287</c:v>
                </c:pt>
                <c:pt idx="366">
                  <c:v>1303.4299000000001</c:v>
                </c:pt>
                <c:pt idx="367">
                  <c:v>1299.3877</c:v>
                </c:pt>
                <c:pt idx="368">
                  <c:v>1298.1681000000001</c:v>
                </c:pt>
                <c:pt idx="369">
                  <c:v>1300.8252</c:v>
                </c:pt>
                <c:pt idx="370">
                  <c:v>1289.5245</c:v>
                </c:pt>
                <c:pt idx="371">
                  <c:v>1313.2365</c:v>
                </c:pt>
                <c:pt idx="372">
                  <c:v>1317.0132000000001</c:v>
                </c:pt>
                <c:pt idx="373">
                  <c:v>1300.2769000000001</c:v>
                </c:pt>
                <c:pt idx="374">
                  <c:v>1310.2897</c:v>
                </c:pt>
                <c:pt idx="375">
                  <c:v>1304.9854</c:v>
                </c:pt>
                <c:pt idx="376">
                  <c:v>1291.1031</c:v>
                </c:pt>
                <c:pt idx="377">
                  <c:v>1302.9137000000001</c:v>
                </c:pt>
                <c:pt idx="378">
                  <c:v>1311.0603000000001</c:v>
                </c:pt>
                <c:pt idx="379">
                  <c:v>1294.4349</c:v>
                </c:pt>
                <c:pt idx="380">
                  <c:v>1308.2997</c:v>
                </c:pt>
                <c:pt idx="381">
                  <c:v>1297.7203</c:v>
                </c:pt>
                <c:pt idx="382">
                  <c:v>1305.3251</c:v>
                </c:pt>
                <c:pt idx="383">
                  <c:v>1308.3992000000001</c:v>
                </c:pt>
                <c:pt idx="384">
                  <c:v>1294.2992999999999</c:v>
                </c:pt>
                <c:pt idx="385">
                  <c:v>1297.0458000000001</c:v>
                </c:pt>
                <c:pt idx="386">
                  <c:v>1298.2050999999999</c:v>
                </c:pt>
                <c:pt idx="387">
                  <c:v>1297.9952000000001</c:v>
                </c:pt>
                <c:pt idx="388">
                  <c:v>1295.5038999999999</c:v>
                </c:pt>
                <c:pt idx="389">
                  <c:v>1299.8212000000001</c:v>
                </c:pt>
                <c:pt idx="390">
                  <c:v>1306.0667000000001</c:v>
                </c:pt>
                <c:pt idx="391">
                  <c:v>1302.6271999999999</c:v>
                </c:pt>
                <c:pt idx="392">
                  <c:v>1308.0817</c:v>
                </c:pt>
                <c:pt idx="393">
                  <c:v>1307.3530000000001</c:v>
                </c:pt>
                <c:pt idx="394">
                  <c:v>1313.1388999999999</c:v>
                </c:pt>
                <c:pt idx="395">
                  <c:v>1309.0391</c:v>
                </c:pt>
                <c:pt idx="396">
                  <c:v>1294.7334000000001</c:v>
                </c:pt>
                <c:pt idx="397">
                  <c:v>1302.4938</c:v>
                </c:pt>
                <c:pt idx="398">
                  <c:v>1300.2829999999999</c:v>
                </c:pt>
                <c:pt idx="399">
                  <c:v>1285.9149</c:v>
                </c:pt>
                <c:pt idx="400">
                  <c:v>1299.9323999999999</c:v>
                </c:pt>
                <c:pt idx="401">
                  <c:v>1310.1862000000001</c:v>
                </c:pt>
                <c:pt idx="402">
                  <c:v>1295.6338000000001</c:v>
                </c:pt>
                <c:pt idx="403">
                  <c:v>1302.4717000000001</c:v>
                </c:pt>
                <c:pt idx="404">
                  <c:v>1303.8844999999999</c:v>
                </c:pt>
                <c:pt idx="405">
                  <c:v>1309.8616</c:v>
                </c:pt>
                <c:pt idx="406">
                  <c:v>1303.3466000000001</c:v>
                </c:pt>
                <c:pt idx="407">
                  <c:v>1298.6305</c:v>
                </c:pt>
                <c:pt idx="408">
                  <c:v>1305.8512000000001</c:v>
                </c:pt>
                <c:pt idx="409">
                  <c:v>1301.4518</c:v>
                </c:pt>
                <c:pt idx="410">
                  <c:v>1315.0962999999999</c:v>
                </c:pt>
                <c:pt idx="411">
                  <c:v>1301.7150999999999</c:v>
                </c:pt>
                <c:pt idx="412">
                  <c:v>1294.9543000000001</c:v>
                </c:pt>
                <c:pt idx="413">
                  <c:v>1294.0447999999999</c:v>
                </c:pt>
                <c:pt idx="414">
                  <c:v>1304.1228000000001</c:v>
                </c:pt>
                <c:pt idx="415">
                  <c:v>1297.2365</c:v>
                </c:pt>
                <c:pt idx="416">
                  <c:v>1310.998</c:v>
                </c:pt>
                <c:pt idx="417">
                  <c:v>1301.5989</c:v>
                </c:pt>
                <c:pt idx="418">
                  <c:v>1302.0535</c:v>
                </c:pt>
                <c:pt idx="419">
                  <c:v>1288.7946999999999</c:v>
                </c:pt>
                <c:pt idx="420">
                  <c:v>1293.8414</c:v>
                </c:pt>
                <c:pt idx="421">
                  <c:v>1307.2635</c:v>
                </c:pt>
                <c:pt idx="422">
                  <c:v>1309.0966000000001</c:v>
                </c:pt>
                <c:pt idx="423">
                  <c:v>1298.8793000000001</c:v>
                </c:pt>
                <c:pt idx="424">
                  <c:v>1303.6300000000001</c:v>
                </c:pt>
                <c:pt idx="425">
                  <c:v>1285.3541</c:v>
                </c:pt>
                <c:pt idx="426">
                  <c:v>1288.3303000000001</c:v>
                </c:pt>
                <c:pt idx="427">
                  <c:v>1295.8371999999999</c:v>
                </c:pt>
                <c:pt idx="428">
                  <c:v>1295.5135</c:v>
                </c:pt>
                <c:pt idx="429">
                  <c:v>1305.2266</c:v>
                </c:pt>
                <c:pt idx="430">
                  <c:v>1298.7240999999999</c:v>
                </c:pt>
                <c:pt idx="431">
                  <c:v>1301.3728000000001</c:v>
                </c:pt>
                <c:pt idx="432">
                  <c:v>1314.7601</c:v>
                </c:pt>
                <c:pt idx="433">
                  <c:v>1311.9340999999999</c:v>
                </c:pt>
                <c:pt idx="434">
                  <c:v>1305.6096</c:v>
                </c:pt>
                <c:pt idx="435">
                  <c:v>1304.3395</c:v>
                </c:pt>
                <c:pt idx="436">
                  <c:v>1316.7139</c:v>
                </c:pt>
                <c:pt idx="437">
                  <c:v>1298.8668</c:v>
                </c:pt>
                <c:pt idx="438">
                  <c:v>1300.739</c:v>
                </c:pt>
                <c:pt idx="439">
                  <c:v>1294.8757000000001</c:v>
                </c:pt>
                <c:pt idx="440">
                  <c:v>1310.0563999999999</c:v>
                </c:pt>
                <c:pt idx="441">
                  <c:v>1296.9349999999999</c:v>
                </c:pt>
                <c:pt idx="442">
                  <c:v>1307.0486000000001</c:v>
                </c:pt>
                <c:pt idx="443">
                  <c:v>1299.0662</c:v>
                </c:pt>
                <c:pt idx="444">
                  <c:v>1305.6583000000001</c:v>
                </c:pt>
                <c:pt idx="445">
                  <c:v>1305.3599999999999</c:v>
                </c:pt>
                <c:pt idx="446">
                  <c:v>1297.1188</c:v>
                </c:pt>
                <c:pt idx="447">
                  <c:v>1287.6541999999999</c:v>
                </c:pt>
                <c:pt idx="448">
                  <c:v>1303.5648000000001</c:v>
                </c:pt>
                <c:pt idx="449">
                  <c:v>1304.4435000000001</c:v>
                </c:pt>
                <c:pt idx="450">
                  <c:v>1312.8910000000001</c:v>
                </c:pt>
                <c:pt idx="451">
                  <c:v>1297.8978</c:v>
                </c:pt>
                <c:pt idx="452">
                  <c:v>1294.6643999999999</c:v>
                </c:pt>
                <c:pt idx="453">
                  <c:v>1306.6003000000001</c:v>
                </c:pt>
                <c:pt idx="454">
                  <c:v>1301.8978</c:v>
                </c:pt>
                <c:pt idx="455">
                  <c:v>1303.7357999999999</c:v>
                </c:pt>
                <c:pt idx="456">
                  <c:v>1300.1859999999999</c:v>
                </c:pt>
                <c:pt idx="457">
                  <c:v>1294.4131</c:v>
                </c:pt>
                <c:pt idx="458">
                  <c:v>1305.6851999999999</c:v>
                </c:pt>
                <c:pt idx="459">
                  <c:v>1299.8563999999999</c:v>
                </c:pt>
                <c:pt idx="460">
                  <c:v>1310.2067</c:v>
                </c:pt>
                <c:pt idx="461">
                  <c:v>1306.4799</c:v>
                </c:pt>
                <c:pt idx="462">
                  <c:v>1286.3785</c:v>
                </c:pt>
                <c:pt idx="463">
                  <c:v>1312.0477000000001</c:v>
                </c:pt>
                <c:pt idx="464">
                  <c:v>1301.6551999999999</c:v>
                </c:pt>
                <c:pt idx="465">
                  <c:v>1299.9813999999999</c:v>
                </c:pt>
                <c:pt idx="466">
                  <c:v>1305.0445999999999</c:v>
                </c:pt>
                <c:pt idx="467">
                  <c:v>1293.8853999999999</c:v>
                </c:pt>
                <c:pt idx="468">
                  <c:v>1282.3604</c:v>
                </c:pt>
                <c:pt idx="469">
                  <c:v>1303.9235000000001</c:v>
                </c:pt>
                <c:pt idx="470">
                  <c:v>1303.0171</c:v>
                </c:pt>
                <c:pt idx="471">
                  <c:v>1301.7946999999999</c:v>
                </c:pt>
                <c:pt idx="472">
                  <c:v>1297.3554999999999</c:v>
                </c:pt>
                <c:pt idx="473">
                  <c:v>1290.6288999999999</c:v>
                </c:pt>
                <c:pt idx="474">
                  <c:v>1297.4724000000001</c:v>
                </c:pt>
                <c:pt idx="475">
                  <c:v>1301.8118999999999</c:v>
                </c:pt>
                <c:pt idx="476">
                  <c:v>1295.5524</c:v>
                </c:pt>
                <c:pt idx="477">
                  <c:v>1308.7376999999999</c:v>
                </c:pt>
                <c:pt idx="478">
                  <c:v>1293.6392000000001</c:v>
                </c:pt>
                <c:pt idx="479">
                  <c:v>1297.9698000000001</c:v>
                </c:pt>
                <c:pt idx="480">
                  <c:v>1308.5336</c:v>
                </c:pt>
                <c:pt idx="481">
                  <c:v>1310.9757</c:v>
                </c:pt>
                <c:pt idx="482">
                  <c:v>1302.7798</c:v>
                </c:pt>
                <c:pt idx="483">
                  <c:v>1304.8684000000001</c:v>
                </c:pt>
                <c:pt idx="484">
                  <c:v>1307.9935</c:v>
                </c:pt>
                <c:pt idx="485">
                  <c:v>1305.7699</c:v>
                </c:pt>
                <c:pt idx="486">
                  <c:v>1286.3630000000001</c:v>
                </c:pt>
                <c:pt idx="487">
                  <c:v>1307.117</c:v>
                </c:pt>
                <c:pt idx="488">
                  <c:v>1285.6555000000001</c:v>
                </c:pt>
                <c:pt idx="489">
                  <c:v>1310.9535000000001</c:v>
                </c:pt>
                <c:pt idx="490">
                  <c:v>1304.7176999999999</c:v>
                </c:pt>
                <c:pt idx="491">
                  <c:v>1317.5814</c:v>
                </c:pt>
                <c:pt idx="492">
                  <c:v>1304.4417000000001</c:v>
                </c:pt>
                <c:pt idx="493">
                  <c:v>1282.9475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7-47C7-B814-5D2610CCE548}"/>
            </c:ext>
          </c:extLst>
        </c:ser>
        <c:ser>
          <c:idx val="1"/>
          <c:order val="1"/>
          <c:tx>
            <c:strRef>
              <c:f>'61c'!$E$2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'61c'!$E$3:$E$503</c:f>
              <c:numCache>
                <c:formatCode>0</c:formatCode>
                <c:ptCount val="501"/>
                <c:pt idx="156">
                  <c:v>1274.4010000000001</c:v>
                </c:pt>
                <c:pt idx="157">
                  <c:v>1280.5809999999999</c:v>
                </c:pt>
                <c:pt idx="158">
                  <c:v>1302.6371999999999</c:v>
                </c:pt>
                <c:pt idx="159">
                  <c:v>1300.9254000000001</c:v>
                </c:pt>
                <c:pt idx="160">
                  <c:v>1294.2428</c:v>
                </c:pt>
                <c:pt idx="161">
                  <c:v>1292.3557000000001</c:v>
                </c:pt>
                <c:pt idx="162">
                  <c:v>1294.3242</c:v>
                </c:pt>
                <c:pt idx="163">
                  <c:v>1286.6132</c:v>
                </c:pt>
                <c:pt idx="164">
                  <c:v>1305.9309000000001</c:v>
                </c:pt>
                <c:pt idx="165">
                  <c:v>1281.8320000000001</c:v>
                </c:pt>
                <c:pt idx="166">
                  <c:v>1298.5273</c:v>
                </c:pt>
                <c:pt idx="167">
                  <c:v>1301.6234999999999</c:v>
                </c:pt>
                <c:pt idx="168">
                  <c:v>1299.5530000000001</c:v>
                </c:pt>
                <c:pt idx="169">
                  <c:v>1275.6414</c:v>
                </c:pt>
                <c:pt idx="170">
                  <c:v>1300.6891000000001</c:v>
                </c:pt>
                <c:pt idx="171">
                  <c:v>1279.0437999999999</c:v>
                </c:pt>
                <c:pt idx="172">
                  <c:v>1294.3403000000001</c:v>
                </c:pt>
                <c:pt idx="173">
                  <c:v>1287.5995</c:v>
                </c:pt>
                <c:pt idx="174">
                  <c:v>1314.8547000000001</c:v>
                </c:pt>
                <c:pt idx="175">
                  <c:v>1308.2550000000001</c:v>
                </c:pt>
                <c:pt idx="327">
                  <c:v>1285.9522999999999</c:v>
                </c:pt>
                <c:pt idx="328">
                  <c:v>1282.2277999999999</c:v>
                </c:pt>
                <c:pt idx="329">
                  <c:v>1293.1948</c:v>
                </c:pt>
                <c:pt idx="330">
                  <c:v>1303.6862000000001</c:v>
                </c:pt>
                <c:pt idx="331">
                  <c:v>1267.7074</c:v>
                </c:pt>
                <c:pt idx="332">
                  <c:v>1284.1774</c:v>
                </c:pt>
                <c:pt idx="333">
                  <c:v>1299.9522999999999</c:v>
                </c:pt>
                <c:pt idx="334">
                  <c:v>1291.653</c:v>
                </c:pt>
                <c:pt idx="335">
                  <c:v>1306.3743999999999</c:v>
                </c:pt>
                <c:pt idx="336">
                  <c:v>1292.1971000000001</c:v>
                </c:pt>
                <c:pt idx="337">
                  <c:v>1291.7972</c:v>
                </c:pt>
                <c:pt idx="338">
                  <c:v>1292.5831000000001</c:v>
                </c:pt>
                <c:pt idx="339">
                  <c:v>1291.0432000000001</c:v>
                </c:pt>
                <c:pt idx="340">
                  <c:v>1293.0723</c:v>
                </c:pt>
                <c:pt idx="341">
                  <c:v>1300.6455000000001</c:v>
                </c:pt>
                <c:pt idx="342">
                  <c:v>1294.1029000000001</c:v>
                </c:pt>
                <c:pt idx="343">
                  <c:v>1304.5563</c:v>
                </c:pt>
                <c:pt idx="344">
                  <c:v>1296.7338999999999</c:v>
                </c:pt>
                <c:pt idx="345">
                  <c:v>1306.4282000000001</c:v>
                </c:pt>
                <c:pt idx="346">
                  <c:v>1311.0043000000001</c:v>
                </c:pt>
                <c:pt idx="347">
                  <c:v>1286.3597</c:v>
                </c:pt>
                <c:pt idx="348">
                  <c:v>1284.1058</c:v>
                </c:pt>
                <c:pt idx="349">
                  <c:v>1291.0913</c:v>
                </c:pt>
                <c:pt idx="350">
                  <c:v>1306.0385000000001</c:v>
                </c:pt>
                <c:pt idx="351">
                  <c:v>1297.5436999999999</c:v>
                </c:pt>
                <c:pt idx="352">
                  <c:v>1293.9109000000001</c:v>
                </c:pt>
                <c:pt idx="353">
                  <c:v>1283.6223</c:v>
                </c:pt>
                <c:pt idx="354">
                  <c:v>1288.0387000000001</c:v>
                </c:pt>
                <c:pt idx="355">
                  <c:v>1291.6185</c:v>
                </c:pt>
                <c:pt idx="356">
                  <c:v>1291.0899999999999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97-47C7-B814-5D2610CCE548}"/>
            </c:ext>
          </c:extLst>
        </c:ser>
        <c:ser>
          <c:idx val="2"/>
          <c:order val="2"/>
          <c:tx>
            <c:strRef>
              <c:f>'61c'!$F$2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'61c'!$F$3:$F$503</c:f>
              <c:numCache>
                <c:formatCode>0</c:formatCode>
                <c:ptCount val="501"/>
                <c:pt idx="176">
                  <c:v>1286.2245</c:v>
                </c:pt>
                <c:pt idx="177">
                  <c:v>1290.5894000000001</c:v>
                </c:pt>
                <c:pt idx="178">
                  <c:v>1281.5494000000001</c:v>
                </c:pt>
                <c:pt idx="179">
                  <c:v>1285.4229</c:v>
                </c:pt>
                <c:pt idx="180">
                  <c:v>1284.8287</c:v>
                </c:pt>
                <c:pt idx="181">
                  <c:v>1291.8003000000001</c:v>
                </c:pt>
                <c:pt idx="182">
                  <c:v>1273.5251000000001</c:v>
                </c:pt>
                <c:pt idx="183">
                  <c:v>1283.7080000000001</c:v>
                </c:pt>
                <c:pt idx="184">
                  <c:v>1278.8154</c:v>
                </c:pt>
                <c:pt idx="185">
                  <c:v>1281.8451</c:v>
                </c:pt>
                <c:pt idx="186">
                  <c:v>1288.8091999999999</c:v>
                </c:pt>
                <c:pt idx="187">
                  <c:v>1284.7415000000001</c:v>
                </c:pt>
                <c:pt idx="188">
                  <c:v>1285.9802</c:v>
                </c:pt>
                <c:pt idx="189">
                  <c:v>1288.9195999999999</c:v>
                </c:pt>
                <c:pt idx="190">
                  <c:v>1280.624</c:v>
                </c:pt>
                <c:pt idx="191">
                  <c:v>1297.7139999999999</c:v>
                </c:pt>
                <c:pt idx="192">
                  <c:v>1279.606</c:v>
                </c:pt>
                <c:pt idx="193">
                  <c:v>1288.4711</c:v>
                </c:pt>
                <c:pt idx="194">
                  <c:v>1286.0579</c:v>
                </c:pt>
                <c:pt idx="195">
                  <c:v>1292.4996000000001</c:v>
                </c:pt>
                <c:pt idx="196">
                  <c:v>1306.4641999999999</c:v>
                </c:pt>
                <c:pt idx="197">
                  <c:v>1294.1679999999999</c:v>
                </c:pt>
                <c:pt idx="198">
                  <c:v>1305.9503</c:v>
                </c:pt>
                <c:pt idx="199">
                  <c:v>1284.7018</c:v>
                </c:pt>
                <c:pt idx="200">
                  <c:v>1280.7152000000001</c:v>
                </c:pt>
                <c:pt idx="201">
                  <c:v>1302.8045999999999</c:v>
                </c:pt>
                <c:pt idx="202">
                  <c:v>1283.9229</c:v>
                </c:pt>
                <c:pt idx="203">
                  <c:v>1284.7992999999999</c:v>
                </c:pt>
                <c:pt idx="204">
                  <c:v>1266.9412</c:v>
                </c:pt>
                <c:pt idx="205">
                  <c:v>1299.5753999999999</c:v>
                </c:pt>
                <c:pt idx="206">
                  <c:v>1302.9878000000001</c:v>
                </c:pt>
                <c:pt idx="207">
                  <c:v>1278.5278000000001</c:v>
                </c:pt>
                <c:pt idx="208">
                  <c:v>1279.4022</c:v>
                </c:pt>
                <c:pt idx="209">
                  <c:v>1282.175</c:v>
                </c:pt>
                <c:pt idx="210">
                  <c:v>1302.5688</c:v>
                </c:pt>
                <c:pt idx="211">
                  <c:v>1286.8690999999999</c:v>
                </c:pt>
                <c:pt idx="212">
                  <c:v>1296.9249</c:v>
                </c:pt>
                <c:pt idx="213">
                  <c:v>1269.9373000000001</c:v>
                </c:pt>
                <c:pt idx="214">
                  <c:v>1289.8653999999999</c:v>
                </c:pt>
                <c:pt idx="215">
                  <c:v>1290.8380999999999</c:v>
                </c:pt>
                <c:pt idx="216">
                  <c:v>1276.1792</c:v>
                </c:pt>
                <c:pt idx="217">
                  <c:v>1305.0524</c:v>
                </c:pt>
                <c:pt idx="218">
                  <c:v>1291.8452</c:v>
                </c:pt>
                <c:pt idx="219">
                  <c:v>1270.7906</c:v>
                </c:pt>
                <c:pt idx="220">
                  <c:v>1290.6172999999999</c:v>
                </c:pt>
                <c:pt idx="221">
                  <c:v>1301.8579999999999</c:v>
                </c:pt>
                <c:pt idx="222">
                  <c:v>1293.4440999999999</c:v>
                </c:pt>
                <c:pt idx="223">
                  <c:v>1297.682</c:v>
                </c:pt>
                <c:pt idx="224">
                  <c:v>1291.058</c:v>
                </c:pt>
                <c:pt idx="225">
                  <c:v>1282.9010000000001</c:v>
                </c:pt>
                <c:pt idx="226">
                  <c:v>1301.0652</c:v>
                </c:pt>
                <c:pt idx="227">
                  <c:v>1295.2103</c:v>
                </c:pt>
                <c:pt idx="228">
                  <c:v>1265.9970000000001</c:v>
                </c:pt>
                <c:pt idx="229">
                  <c:v>1283.3028999999999</c:v>
                </c:pt>
                <c:pt idx="230">
                  <c:v>1273.1267</c:v>
                </c:pt>
                <c:pt idx="231">
                  <c:v>1286.0463999999999</c:v>
                </c:pt>
                <c:pt idx="232">
                  <c:v>1276.8610000000001</c:v>
                </c:pt>
                <c:pt idx="233">
                  <c:v>1274.6532</c:v>
                </c:pt>
                <c:pt idx="234">
                  <c:v>1294.1732</c:v>
                </c:pt>
                <c:pt idx="235">
                  <c:v>1286.2511</c:v>
                </c:pt>
                <c:pt idx="236">
                  <c:v>1276.722</c:v>
                </c:pt>
                <c:pt idx="237">
                  <c:v>1299.8258000000001</c:v>
                </c:pt>
                <c:pt idx="238">
                  <c:v>1283.1125</c:v>
                </c:pt>
                <c:pt idx="239">
                  <c:v>1286.3619000000001</c:v>
                </c:pt>
                <c:pt idx="240">
                  <c:v>1282.0130999999999</c:v>
                </c:pt>
                <c:pt idx="241">
                  <c:v>1275.1424999999999</c:v>
                </c:pt>
                <c:pt idx="242">
                  <c:v>1287.5102999999999</c:v>
                </c:pt>
                <c:pt idx="243">
                  <c:v>1268.1727000000001</c:v>
                </c:pt>
                <c:pt idx="244">
                  <c:v>1295.1597999999999</c:v>
                </c:pt>
                <c:pt idx="245">
                  <c:v>1278.48</c:v>
                </c:pt>
                <c:pt idx="246">
                  <c:v>1277.7782999999999</c:v>
                </c:pt>
                <c:pt idx="247">
                  <c:v>1272.0436</c:v>
                </c:pt>
                <c:pt idx="248">
                  <c:v>1281.2677000000001</c:v>
                </c:pt>
                <c:pt idx="249">
                  <c:v>1301.1741999999999</c:v>
                </c:pt>
                <c:pt idx="250">
                  <c:v>1281.6869999999999</c:v>
                </c:pt>
                <c:pt idx="251">
                  <c:v>1307.6847</c:v>
                </c:pt>
                <c:pt idx="252">
                  <c:v>1281.1225999999999</c:v>
                </c:pt>
                <c:pt idx="253">
                  <c:v>1277.6907000000001</c:v>
                </c:pt>
                <c:pt idx="254">
                  <c:v>1280.4518</c:v>
                </c:pt>
                <c:pt idx="255">
                  <c:v>1275.1044999999999</c:v>
                </c:pt>
                <c:pt idx="256">
                  <c:v>1273.5048999999999</c:v>
                </c:pt>
                <c:pt idx="257">
                  <c:v>1298.8469</c:v>
                </c:pt>
                <c:pt idx="258">
                  <c:v>1287.508</c:v>
                </c:pt>
                <c:pt idx="259">
                  <c:v>1296.9349999999999</c:v>
                </c:pt>
                <c:pt idx="260">
                  <c:v>1271.1095</c:v>
                </c:pt>
                <c:pt idx="261">
                  <c:v>1301.5536</c:v>
                </c:pt>
                <c:pt idx="262">
                  <c:v>1280.5740000000001</c:v>
                </c:pt>
                <c:pt idx="263">
                  <c:v>1296.7708</c:v>
                </c:pt>
                <c:pt idx="264">
                  <c:v>1283.1193000000001</c:v>
                </c:pt>
                <c:pt idx="265">
                  <c:v>1274.3857</c:v>
                </c:pt>
                <c:pt idx="266">
                  <c:v>1270.5719999999999</c:v>
                </c:pt>
                <c:pt idx="267">
                  <c:v>1283.4141999999999</c:v>
                </c:pt>
                <c:pt idx="268">
                  <c:v>1281.3107</c:v>
                </c:pt>
                <c:pt idx="269">
                  <c:v>1269.4689000000001</c:v>
                </c:pt>
                <c:pt idx="270">
                  <c:v>1282.7593999999999</c:v>
                </c:pt>
                <c:pt idx="271">
                  <c:v>1288.4498000000001</c:v>
                </c:pt>
                <c:pt idx="272">
                  <c:v>1264.75</c:v>
                </c:pt>
                <c:pt idx="273">
                  <c:v>1287.9274</c:v>
                </c:pt>
                <c:pt idx="274">
                  <c:v>1273.1595</c:v>
                </c:pt>
                <c:pt idx="275">
                  <c:v>1284.4366</c:v>
                </c:pt>
                <c:pt idx="276">
                  <c:v>1291.2012999999999</c:v>
                </c:pt>
                <c:pt idx="277">
                  <c:v>1285.644</c:v>
                </c:pt>
                <c:pt idx="278">
                  <c:v>1278.3903</c:v>
                </c:pt>
                <c:pt idx="279">
                  <c:v>1306.6329000000001</c:v>
                </c:pt>
                <c:pt idx="280">
                  <c:v>1287.5247999999999</c:v>
                </c:pt>
                <c:pt idx="281">
                  <c:v>1278.6400000000001</c:v>
                </c:pt>
                <c:pt idx="282">
                  <c:v>1291.1794</c:v>
                </c:pt>
                <c:pt idx="283">
                  <c:v>1290.6056000000001</c:v>
                </c:pt>
                <c:pt idx="284">
                  <c:v>1284.1708000000001</c:v>
                </c:pt>
                <c:pt idx="285">
                  <c:v>1295.3008</c:v>
                </c:pt>
                <c:pt idx="286">
                  <c:v>1286.5876000000001</c:v>
                </c:pt>
                <c:pt idx="287">
                  <c:v>1295.8433</c:v>
                </c:pt>
                <c:pt idx="288">
                  <c:v>1291.5871999999999</c:v>
                </c:pt>
                <c:pt idx="289">
                  <c:v>1286.8723</c:v>
                </c:pt>
                <c:pt idx="290">
                  <c:v>1287.3705</c:v>
                </c:pt>
                <c:pt idx="291">
                  <c:v>1273.3109999999999</c:v>
                </c:pt>
                <c:pt idx="292">
                  <c:v>1292.7098000000001</c:v>
                </c:pt>
                <c:pt idx="293">
                  <c:v>1291.2979</c:v>
                </c:pt>
                <c:pt idx="294">
                  <c:v>1271.2130999999999</c:v>
                </c:pt>
                <c:pt idx="295">
                  <c:v>1287.2276999999999</c:v>
                </c:pt>
                <c:pt idx="296">
                  <c:v>1280.4602</c:v>
                </c:pt>
                <c:pt idx="297">
                  <c:v>1276.8801000000001</c:v>
                </c:pt>
                <c:pt idx="298">
                  <c:v>1285.1547</c:v>
                </c:pt>
                <c:pt idx="299">
                  <c:v>1280.9854</c:v>
                </c:pt>
                <c:pt idx="300">
                  <c:v>1284.0975000000001</c:v>
                </c:pt>
                <c:pt idx="301">
                  <c:v>1301.9797000000001</c:v>
                </c:pt>
                <c:pt idx="302">
                  <c:v>1292.3776</c:v>
                </c:pt>
                <c:pt idx="303">
                  <c:v>1280.5779</c:v>
                </c:pt>
                <c:pt idx="304">
                  <c:v>1291.549</c:v>
                </c:pt>
                <c:pt idx="305">
                  <c:v>1273.2578000000001</c:v>
                </c:pt>
                <c:pt idx="306">
                  <c:v>1278.5967000000001</c:v>
                </c:pt>
                <c:pt idx="307">
                  <c:v>1289.0968</c:v>
                </c:pt>
                <c:pt idx="308">
                  <c:v>1303.4231</c:v>
                </c:pt>
                <c:pt idx="309">
                  <c:v>1288.1577</c:v>
                </c:pt>
                <c:pt idx="310">
                  <c:v>1284.8656000000001</c:v>
                </c:pt>
                <c:pt idx="311">
                  <c:v>1296.0623000000001</c:v>
                </c:pt>
                <c:pt idx="312">
                  <c:v>1290.8434</c:v>
                </c:pt>
                <c:pt idx="313">
                  <c:v>1267.7639999999999</c:v>
                </c:pt>
                <c:pt idx="314">
                  <c:v>1288.2380000000001</c:v>
                </c:pt>
                <c:pt idx="315">
                  <c:v>1290.1878999999999</c:v>
                </c:pt>
                <c:pt idx="316">
                  <c:v>1292.3970999999999</c:v>
                </c:pt>
                <c:pt idx="317">
                  <c:v>1298.1187</c:v>
                </c:pt>
                <c:pt idx="318">
                  <c:v>1299.4102</c:v>
                </c:pt>
                <c:pt idx="319">
                  <c:v>1283.9471000000001</c:v>
                </c:pt>
                <c:pt idx="320">
                  <c:v>1279.5708</c:v>
                </c:pt>
                <c:pt idx="321">
                  <c:v>1281.1664000000001</c:v>
                </c:pt>
                <c:pt idx="322">
                  <c:v>1288.8952999999999</c:v>
                </c:pt>
                <c:pt idx="323">
                  <c:v>1275.7882</c:v>
                </c:pt>
                <c:pt idx="324">
                  <c:v>1285.1346000000001</c:v>
                </c:pt>
                <c:pt idx="325">
                  <c:v>1297.7313999999999</c:v>
                </c:pt>
                <c:pt idx="326">
                  <c:v>1297.2361000000001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97-47C7-B814-5D2610CCE548}"/>
            </c:ext>
          </c:extLst>
        </c:ser>
        <c:ser>
          <c:idx val="3"/>
          <c:order val="3"/>
          <c:tx>
            <c:strRef>
              <c:f>'61c'!$G$2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97-47C7-B814-5D2610CCE548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A97-47C7-B814-5D2610CC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3-4FB0-A26B-E708B75FC8DC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3-4FB0-A26B-E708B75FC8DC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3-4FB0-A26B-E708B75FC8DC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93-4FB0-A26B-E708B75FC8DC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493-4FB0-A26B-E708B75F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layout>
        <c:manualLayout>
          <c:xMode val="edge"/>
          <c:yMode val="edge"/>
          <c:x val="0.13196072713133083"/>
          <c:y val="3.0476190476190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'88d'!$D$2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'88d'!$D$3:$D$503</c:f>
              <c:numCache>
                <c:formatCode>0</c:formatCode>
                <c:ptCount val="501"/>
                <c:pt idx="0">
                  <c:v>1207.1687999999999</c:v>
                </c:pt>
                <c:pt idx="1">
                  <c:v>1197.1610000000001</c:v>
                </c:pt>
                <c:pt idx="2">
                  <c:v>1201.5755999999999</c:v>
                </c:pt>
                <c:pt idx="3">
                  <c:v>1203.6654000000001</c:v>
                </c:pt>
                <c:pt idx="4">
                  <c:v>1207.2518</c:v>
                </c:pt>
                <c:pt idx="5">
                  <c:v>1199.2645</c:v>
                </c:pt>
                <c:pt idx="6">
                  <c:v>1202.9514999999999</c:v>
                </c:pt>
                <c:pt idx="7">
                  <c:v>1205.6467</c:v>
                </c:pt>
                <c:pt idx="8">
                  <c:v>1192.2240999999999</c:v>
                </c:pt>
                <c:pt idx="9">
                  <c:v>1193.3273999999999</c:v>
                </c:pt>
                <c:pt idx="10">
                  <c:v>1205.2257999999999</c:v>
                </c:pt>
                <c:pt idx="11">
                  <c:v>1197.0929000000001</c:v>
                </c:pt>
                <c:pt idx="12">
                  <c:v>1212.8101999999999</c:v>
                </c:pt>
                <c:pt idx="13">
                  <c:v>1206.3065999999999</c:v>
                </c:pt>
                <c:pt idx="14">
                  <c:v>1201.3113000000001</c:v>
                </c:pt>
                <c:pt idx="15">
                  <c:v>1203.7805000000001</c:v>
                </c:pt>
                <c:pt idx="16">
                  <c:v>1197.4016999999999</c:v>
                </c:pt>
                <c:pt idx="17">
                  <c:v>1192.3617999999999</c:v>
                </c:pt>
                <c:pt idx="18">
                  <c:v>1188.8114</c:v>
                </c:pt>
                <c:pt idx="19">
                  <c:v>1204.0565999999999</c:v>
                </c:pt>
                <c:pt idx="20">
                  <c:v>1195.4066</c:v>
                </c:pt>
                <c:pt idx="21">
                  <c:v>1197.2910999999999</c:v>
                </c:pt>
                <c:pt idx="22">
                  <c:v>1208.0181</c:v>
                </c:pt>
                <c:pt idx="23">
                  <c:v>1199.953</c:v>
                </c:pt>
                <c:pt idx="24">
                  <c:v>1207.2819999999999</c:v>
                </c:pt>
                <c:pt idx="25">
                  <c:v>1197.4081000000001</c:v>
                </c:pt>
                <c:pt idx="26">
                  <c:v>1195.0625</c:v>
                </c:pt>
                <c:pt idx="27">
                  <c:v>1196.6669999999999</c:v>
                </c:pt>
                <c:pt idx="28">
                  <c:v>1202.8658</c:v>
                </c:pt>
                <c:pt idx="29">
                  <c:v>1197.7383</c:v>
                </c:pt>
                <c:pt idx="30">
                  <c:v>1196.4907000000001</c:v>
                </c:pt>
                <c:pt idx="31">
                  <c:v>1192.7853</c:v>
                </c:pt>
                <c:pt idx="32">
                  <c:v>1195.4756</c:v>
                </c:pt>
                <c:pt idx="33">
                  <c:v>1198.8396</c:v>
                </c:pt>
                <c:pt idx="34">
                  <c:v>1205.7427</c:v>
                </c:pt>
                <c:pt idx="35">
                  <c:v>1197.9843000000001</c:v>
                </c:pt>
                <c:pt idx="36">
                  <c:v>1194.3441</c:v>
                </c:pt>
                <c:pt idx="37">
                  <c:v>1203.2683999999999</c:v>
                </c:pt>
                <c:pt idx="38">
                  <c:v>1201.9636</c:v>
                </c:pt>
                <c:pt idx="39">
                  <c:v>1197.5039999999999</c:v>
                </c:pt>
                <c:pt idx="40">
                  <c:v>1200.4531999999999</c:v>
                </c:pt>
                <c:pt idx="41">
                  <c:v>1198.6778999999999</c:v>
                </c:pt>
                <c:pt idx="42">
                  <c:v>1200.6702</c:v>
                </c:pt>
                <c:pt idx="43">
                  <c:v>1198.8897999999999</c:v>
                </c:pt>
                <c:pt idx="44">
                  <c:v>1198.7952</c:v>
                </c:pt>
                <c:pt idx="45">
                  <c:v>1201.7146</c:v>
                </c:pt>
                <c:pt idx="46">
                  <c:v>1210.6022</c:v>
                </c:pt>
                <c:pt idx="47">
                  <c:v>1199.7375</c:v>
                </c:pt>
     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 </c:pt>
                <c:pt idx="51">
                  <c:v>1194.4965999999999</c:v>
                </c:pt>
                <c:pt idx="52">
                  <c:v>1203.8683000000001</c:v>
                </c:pt>
                <c:pt idx="53">
                  <c:v>1192.5293999999999</c:v>
                </c:pt>
                <c:pt idx="54">
                  <c:v>1205.1840999999999</c:v>
                </c:pt>
                <c:pt idx="55">
                  <c:v>1198.7665999999999</c:v>
                </c:pt>
                <c:pt idx="56">
                  <c:v>1192.0243</c:v>
                </c:pt>
                <c:pt idx="57">
                  <c:v>1206.7067</c:v>
                </c:pt>
                <c:pt idx="58">
                  <c:v>1202.6881000000001</c:v>
                </c:pt>
                <c:pt idx="59">
                  <c:v>1197.0732</c:v>
                </c:pt>
                <c:pt idx="60">
                  <c:v>1209.8208999999999</c:v>
                </c:pt>
                <c:pt idx="61">
                  <c:v>1205.9244000000001</c:v>
                </c:pt>
                <c:pt idx="62">
                  <c:v>1201.848</c:v>
                </c:pt>
                <c:pt idx="63">
                  <c:v>1198.2384</c:v>
                </c:pt>
                <c:pt idx="64">
                  <c:v>1204.9042999999999</c:v>
                </c:pt>
                <c:pt idx="65">
                  <c:v>1193.4896000000001</c:v>
                </c:pt>
                <c:pt idx="66">
                  <c:v>1198.8390999999999</c:v>
                </c:pt>
                <c:pt idx="67">
                  <c:v>1203.5592999999999</c:v>
                </c:pt>
                <c:pt idx="68">
                  <c:v>1201.0916999999999</c:v>
                </c:pt>
                <c:pt idx="69">
                  <c:v>1205.9834000000001</c:v>
                </c:pt>
                <c:pt idx="70">
                  <c:v>1195.6189999999999</c:v>
                </c:pt>
                <c:pt idx="71">
                  <c:v>1196.2493999999999</c:v>
                </c:pt>
                <c:pt idx="72">
                  <c:v>1196.4357</c:v>
                </c:pt>
                <c:pt idx="73">
                  <c:v>1201.3713</c:v>
                </c:pt>
                <c:pt idx="74">
                  <c:v>1197.2333000000001</c:v>
                </c:pt>
                <c:pt idx="75">
                  <c:v>1196.6089999999999</c:v>
                </c:pt>
                <c:pt idx="76">
                  <c:v>1199.1310000000001</c:v>
                </c:pt>
                <c:pt idx="77">
                  <c:v>1196.0165999999999</c:v>
                </c:pt>
                <c:pt idx="78">
                  <c:v>1200.9471000000001</c:v>
                </c:pt>
                <c:pt idx="79">
                  <c:v>1198.0651</c:v>
                </c:pt>
                <c:pt idx="80">
                  <c:v>1197.8306</c:v>
                </c:pt>
                <c:pt idx="81">
                  <c:v>1203.8656000000001</c:v>
                </c:pt>
                <c:pt idx="82">
                  <c:v>1204.6994999999999</c:v>
                </c:pt>
                <c:pt idx="83">
                  <c:v>1185.558</c:v>
                </c:pt>
                <c:pt idx="84">
                  <c:v>1199.8483000000001</c:v>
                </c:pt>
                <c:pt idx="85">
                  <c:v>1197.9348</c:v>
                </c:pt>
                <c:pt idx="86">
                  <c:v>1198.8317</c:v>
                </c:pt>
                <c:pt idx="87">
                  <c:v>1192.4449999999999</c:v>
                </c:pt>
                <c:pt idx="88">
                  <c:v>1194.0265999999999</c:v>
                </c:pt>
                <c:pt idx="89">
                  <c:v>1195.2094</c:v>
                </c:pt>
                <c:pt idx="90">
                  <c:v>1199.7045000000001</c:v>
                </c:pt>
                <c:pt idx="91">
                  <c:v>1201.8701000000001</c:v>
                </c:pt>
                <c:pt idx="92">
                  <c:v>1203.9556</c:v>
                </c:pt>
                <c:pt idx="93">
                  <c:v>1197.7755999999999</c:v>
                </c:pt>
                <c:pt idx="94">
                  <c:v>1202.2302</c:v>
                </c:pt>
                <c:pt idx="95">
                  <c:v>1195.1838</c:v>
                </c:pt>
                <c:pt idx="96">
                  <c:v>1198.7874999999999</c:v>
                </c:pt>
                <c:pt idx="97">
                  <c:v>1203.4802999999999</c:v>
                </c:pt>
                <c:pt idx="98">
                  <c:v>1189.3557000000001</c:v>
                </c:pt>
                <c:pt idx="99">
                  <c:v>1197.6126999999999</c:v>
                </c:pt>
                <c:pt idx="100">
                  <c:v>1199.4346</c:v>
                </c:pt>
                <c:pt idx="101">
                  <c:v>1201.7479000000001</c:v>
                </c:pt>
                <c:pt idx="102">
                  <c:v>1203.1548</c:v>
                </c:pt>
                <c:pt idx="103">
                  <c:v>1195.8454999999999</c:v>
                </c:pt>
                <c:pt idx="104">
                  <c:v>1202.7860000000001</c:v>
                </c:pt>
                <c:pt idx="105">
                  <c:v>1193.5497</c:v>
                </c:pt>
                <c:pt idx="106">
                  <c:v>1200.1273000000001</c:v>
                </c:pt>
                <c:pt idx="107">
                  <c:v>1196.3010999999999</c:v>
                </c:pt>
                <c:pt idx="108">
                  <c:v>1188.3586</c:v>
                </c:pt>
                <c:pt idx="109">
                  <c:v>1198.5056999999999</c:v>
                </c:pt>
                <c:pt idx="110">
                  <c:v>1198.6547</c:v>
                </c:pt>
                <c:pt idx="111">
                  <c:v>1205.1031</c:v>
                </c:pt>
                <c:pt idx="112">
                  <c:v>1205.365</c:v>
                </c:pt>
                <c:pt idx="113">
                  <c:v>1190.7117000000001</c:v>
                </c:pt>
                <c:pt idx="114">
                  <c:v>1200.9781</c:v>
                </c:pt>
                <c:pt idx="115">
                  <c:v>1206.5895</c:v>
                </c:pt>
                <c:pt idx="116">
                  <c:v>1201.1974</c:v>
                </c:pt>
                <c:pt idx="117">
                  <c:v>1200.2058</c:v>
                </c:pt>
                <c:pt idx="118">
                  <c:v>1198.8622</c:v>
                </c:pt>
                <c:pt idx="119">
                  <c:v>1194.3463999999999</c:v>
                </c:pt>
                <c:pt idx="120">
                  <c:v>1196.6628000000001</c:v>
                </c:pt>
                <c:pt idx="121">
                  <c:v>1200.6226999999999</c:v>
                </c:pt>
                <c:pt idx="122">
                  <c:v>1206.06</c:v>
                </c:pt>
                <c:pt idx="123">
                  <c:v>1194.9712</c:v>
                </c:pt>
                <c:pt idx="124">
                  <c:v>1197.6433</c:v>
                </c:pt>
                <c:pt idx="125">
                  <c:v>1200.5147999999999</c:v>
                </c:pt>
                <c:pt idx="126">
                  <c:v>1204.5968</c:v>
                </c:pt>
                <c:pt idx="127">
                  <c:v>1197.0895</c:v>
                </c:pt>
                <c:pt idx="128">
                  <c:v>1197.1821</c:v>
                </c:pt>
                <c:pt idx="209">
                  <c:v>1196.518</c:v>
                </c:pt>
                <c:pt idx="210">
                  <c:v>1196.3119999999999</c:v>
                </c:pt>
                <c:pt idx="211">
                  <c:v>1198.5432000000001</c:v>
                </c:pt>
                <c:pt idx="212">
                  <c:v>1202.9844000000001</c:v>
                </c:pt>
                <c:pt idx="213">
                  <c:v>1198.7659000000001</c:v>
                </c:pt>
                <c:pt idx="214">
                  <c:v>1207.6696999999999</c:v>
                </c:pt>
                <c:pt idx="215">
                  <c:v>1198.6066000000001</c:v>
                </c:pt>
                <c:pt idx="216">
                  <c:v>1194.7621999999999</c:v>
                </c:pt>
                <c:pt idx="217">
                  <c:v>1197.9813999999999</c:v>
                </c:pt>
                <c:pt idx="218">
                  <c:v>1204.1090999999999</c:v>
                </c:pt>
                <c:pt idx="219">
                  <c:v>1198.1561999999999</c:v>
                </c:pt>
                <c:pt idx="220">
                  <c:v>1196.7279000000001</c:v>
                </c:pt>
                <c:pt idx="221">
                  <c:v>1198.3190999999999</c:v>
                </c:pt>
                <c:pt idx="222">
                  <c:v>1203.5907999999999</c:v>
                </c:pt>
                <c:pt idx="223">
                  <c:v>1200.5413000000001</c:v>
                </c:pt>
                <c:pt idx="224">
                  <c:v>1197.549</c:v>
                </c:pt>
                <c:pt idx="225">
                  <c:v>1191.2212999999999</c:v>
                </c:pt>
                <c:pt idx="226">
                  <c:v>1199.0934999999999</c:v>
                </c:pt>
                <c:pt idx="227">
                  <c:v>1203.7598</c:v>
                </c:pt>
                <c:pt idx="228">
                  <c:v>1197.6161</c:v>
                </c:pt>
                <c:pt idx="229">
                  <c:v>1196.5107</c:v>
                </c:pt>
                <c:pt idx="230">
                  <c:v>1196.9099000000001</c:v>
                </c:pt>
                <c:pt idx="231">
                  <c:v>1198.8880999999999</c:v>
                </c:pt>
                <c:pt idx="232">
                  <c:v>1209.2974999999999</c:v>
                </c:pt>
                <c:pt idx="233">
                  <c:v>1192.8498999999999</c:v>
                </c:pt>
                <c:pt idx="234">
                  <c:v>1195.8489</c:v>
                </c:pt>
                <c:pt idx="235">
                  <c:v>1200.2810999999999</c:v>
                </c:pt>
                <c:pt idx="236">
                  <c:v>1204.3341</c:v>
                </c:pt>
                <c:pt idx="237">
                  <c:v>1192.6238000000001</c:v>
                </c:pt>
                <c:pt idx="238">
                  <c:v>1202.232</c:v>
                </c:pt>
                <c:pt idx="239">
                  <c:v>1193.8905999999999</c:v>
                </c:pt>
                <c:pt idx="240">
                  <c:v>1191.4257</c:v>
                </c:pt>
                <c:pt idx="241">
                  <c:v>1195.9445000000001</c:v>
                </c:pt>
                <c:pt idx="242">
                  <c:v>1202.2828</c:v>
                </c:pt>
                <c:pt idx="243">
                  <c:v>1195.0571</c:v>
                </c:pt>
                <c:pt idx="244">
                  <c:v>1204.4897000000001</c:v>
                </c:pt>
                <c:pt idx="245">
                  <c:v>1196.7677000000001</c:v>
                </c:pt>
                <c:pt idx="246">
                  <c:v>1199.5037</c:v>
                </c:pt>
                <c:pt idx="247">
                  <c:v>1196.0562</c:v>
                </c:pt>
                <c:pt idx="248">
                  <c:v>1202.413</c:v>
                </c:pt>
                <c:pt idx="249">
                  <c:v>1208.3163999999999</c:v>
                </c:pt>
                <c:pt idx="250">
                  <c:v>1204.7493999999999</c:v>
                </c:pt>
                <c:pt idx="251">
                  <c:v>1206.3098</c:v>
                </c:pt>
                <c:pt idx="252">
                  <c:v>1193.4740999999999</c:v>
                </c:pt>
                <c:pt idx="253">
                  <c:v>1194.2129</c:v>
                </c:pt>
                <c:pt idx="254">
                  <c:v>1199.5509999999999</c:v>
                </c:pt>
                <c:pt idx="255">
                  <c:v>1193.5433</c:v>
                </c:pt>
                <c:pt idx="256">
                  <c:v>1207.3065999999999</c:v>
                </c:pt>
                <c:pt idx="257">
                  <c:v>1203.598</c:v>
                </c:pt>
                <c:pt idx="258">
                  <c:v>1198.8726999999999</c:v>
                </c:pt>
                <c:pt idx="259">
                  <c:v>1207.2077999999999</c:v>
                </c:pt>
                <c:pt idx="260">
                  <c:v>1200.972</c:v>
                </c:pt>
                <c:pt idx="261">
                  <c:v>1207.9423999999999</c:v>
                </c:pt>
                <c:pt idx="262">
                  <c:v>1201.7872</c:v>
                </c:pt>
                <c:pt idx="263">
                  <c:v>1197.1969999999999</c:v>
                </c:pt>
                <c:pt idx="264">
                  <c:v>1194.6704999999999</c:v>
                </c:pt>
                <c:pt idx="265">
                  <c:v>1199.8525</c:v>
                </c:pt>
                <c:pt idx="266">
                  <c:v>1207.8036</c:v>
                </c:pt>
                <c:pt idx="267">
                  <c:v>1205.2627</c:v>
                </c:pt>
                <c:pt idx="268">
                  <c:v>1207.7656999999999</c:v>
                </c:pt>
                <c:pt idx="269">
                  <c:v>1204.6731</c:v>
                </c:pt>
                <c:pt idx="270">
                  <c:v>1202.4269999999999</c:v>
                </c:pt>
                <c:pt idx="271">
                  <c:v>1209.568</c:v>
                </c:pt>
                <c:pt idx="272">
                  <c:v>1200.4160999999999</c:v>
                </c:pt>
                <c:pt idx="273">
                  <c:v>1196.4777999999999</c:v>
                </c:pt>
                <c:pt idx="274">
                  <c:v>1199.8214</c:v>
                </c:pt>
                <c:pt idx="275">
                  <c:v>1196.5441000000001</c:v>
                </c:pt>
                <c:pt idx="276">
                  <c:v>1198.4549999999999</c:v>
                </c:pt>
                <c:pt idx="277">
                  <c:v>1200.7635</c:v>
                </c:pt>
                <c:pt idx="278">
                  <c:v>1196.1292000000001</c:v>
                </c:pt>
                <c:pt idx="279">
                  <c:v>1202.6903</c:v>
                </c:pt>
                <c:pt idx="280">
                  <c:v>1197.2643</c:v>
                </c:pt>
                <c:pt idx="281">
                  <c:v>1199.3657000000001</c:v>
                </c:pt>
                <c:pt idx="282">
                  <c:v>1201.3499999999999</c:v>
                </c:pt>
                <c:pt idx="283">
                  <c:v>1204.4167</c:v>
                </c:pt>
                <c:pt idx="284">
                  <c:v>1191.5903000000001</c:v>
                </c:pt>
                <c:pt idx="285">
                  <c:v>1199.8281999999999</c:v>
                </c:pt>
                <c:pt idx="286">
                  <c:v>1192.7545</c:v>
                </c:pt>
                <c:pt idx="287">
                  <c:v>1200.5075999999999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D-4A4A-B0AA-3D6096526270}"/>
            </c:ext>
          </c:extLst>
        </c:ser>
        <c:ser>
          <c:idx val="1"/>
          <c:order val="1"/>
          <c:tx>
            <c:strRef>
              <c:f>'88d'!$E$2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'88d'!$E$3:$E$503</c:f>
              <c:numCache>
                <c:formatCode>0</c:formatCode>
                <c:ptCount val="501"/>
                <c:pt idx="129">
                  <c:v>1190.3884</c:v>
                </c:pt>
                <c:pt idx="130">
                  <c:v>1197.8607999999999</c:v>
                </c:pt>
                <c:pt idx="131">
                  <c:v>1185.2149999999999</c:v>
                </c:pt>
                <c:pt idx="132">
                  <c:v>1192.9293</c:v>
                </c:pt>
                <c:pt idx="133">
                  <c:v>1191.5432000000001</c:v>
                </c:pt>
                <c:pt idx="134">
                  <c:v>1191.636</c:v>
                </c:pt>
                <c:pt idx="135">
                  <c:v>1200.7152000000001</c:v>
                </c:pt>
                <c:pt idx="202">
                  <c:v>1194.5155999999999</c:v>
                </c:pt>
                <c:pt idx="203">
                  <c:v>1198.1545000000001</c:v>
                </c:pt>
                <c:pt idx="204">
                  <c:v>1188.2239999999999</c:v>
                </c:pt>
                <c:pt idx="205">
                  <c:v>1194.0573999999999</c:v>
                </c:pt>
                <c:pt idx="206">
                  <c:v>1195.6477</c:v>
                </c:pt>
                <c:pt idx="207">
                  <c:v>1193.4402</c:v>
                </c:pt>
                <c:pt idx="208">
                  <c:v>1187.0017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D-4A4A-B0AA-3D6096526270}"/>
            </c:ext>
          </c:extLst>
        </c:ser>
        <c:ser>
          <c:idx val="2"/>
          <c:order val="2"/>
          <c:tx>
            <c:strRef>
              <c:f>'88d'!$F$2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'88d'!$F$3:$F$503</c:f>
              <c:numCache>
                <c:formatCode>0</c:formatCode>
                <c:ptCount val="501"/>
                <c:pt idx="136">
                  <c:v>1190.8197</c:v>
                </c:pt>
                <c:pt idx="137">
                  <c:v>1193.2578000000001</c:v>
                </c:pt>
                <c:pt idx="138">
                  <c:v>1195.5259000000001</c:v>
                </c:pt>
                <c:pt idx="139">
                  <c:v>1191.9967999999999</c:v>
                </c:pt>
                <c:pt idx="140">
                  <c:v>1197.4789000000001</c:v>
                </c:pt>
                <c:pt idx="141">
                  <c:v>1185.5957000000001</c:v>
                </c:pt>
                <c:pt idx="142">
                  <c:v>1192.1027999999999</c:v>
                </c:pt>
                <c:pt idx="143">
                  <c:v>1192.1702</c:v>
                </c:pt>
                <c:pt idx="144">
                  <c:v>1197.8403000000001</c:v>
                </c:pt>
                <c:pt idx="145">
                  <c:v>1193.0522000000001</c:v>
                </c:pt>
                <c:pt idx="146">
                  <c:v>1198.2204999999999</c:v>
                </c:pt>
                <c:pt idx="147">
                  <c:v>1187.7566999999999</c:v>
                </c:pt>
                <c:pt idx="148">
                  <c:v>1188.9579000000001</c:v>
                </c:pt>
                <c:pt idx="149">
                  <c:v>1198.6522</c:v>
                </c:pt>
                <c:pt idx="150">
                  <c:v>1194.9729</c:v>
                </c:pt>
                <c:pt idx="151">
                  <c:v>1187.8924999999999</c:v>
                </c:pt>
                <c:pt idx="152">
                  <c:v>1194.3507999999999</c:v>
                </c:pt>
                <c:pt idx="153">
                  <c:v>1191.8137999999999</c:v>
                </c:pt>
                <c:pt idx="154">
                  <c:v>1191.7954999999999</c:v>
                </c:pt>
                <c:pt idx="155">
                  <c:v>1191.1251999999999</c:v>
                </c:pt>
                <c:pt idx="156">
                  <c:v>1193.3371999999999</c:v>
                </c:pt>
                <c:pt idx="157">
                  <c:v>1190.7916</c:v>
                </c:pt>
                <c:pt idx="158">
                  <c:v>1190.3689999999999</c:v>
                </c:pt>
                <c:pt idx="159">
                  <c:v>1194.6898000000001</c:v>
                </c:pt>
                <c:pt idx="160">
                  <c:v>1184.3915</c:v>
                </c:pt>
                <c:pt idx="161">
                  <c:v>1186.8713</c:v>
                </c:pt>
                <c:pt idx="162">
                  <c:v>1196.5815</c:v>
                </c:pt>
                <c:pt idx="163">
                  <c:v>1200.7417</c:v>
                </c:pt>
                <c:pt idx="164">
                  <c:v>1191.1357</c:v>
                </c:pt>
                <c:pt idx="165">
                  <c:v>1189.5129999999999</c:v>
                </c:pt>
                <c:pt idx="166">
                  <c:v>1181.5142000000001</c:v>
                </c:pt>
                <c:pt idx="167">
                  <c:v>1184.8644999999999</c:v>
                </c:pt>
                <c:pt idx="168">
                  <c:v>1176.8523</c:v>
                </c:pt>
                <c:pt idx="169">
                  <c:v>1191.8065999999999</c:v>
                </c:pt>
                <c:pt idx="170">
                  <c:v>1197.2080000000001</c:v>
                </c:pt>
                <c:pt idx="171">
                  <c:v>1185.6301000000001</c:v>
                </c:pt>
                <c:pt idx="172">
                  <c:v>1191.3313000000001</c:v>
                </c:pt>
                <c:pt idx="173">
                  <c:v>1184.5128</c:v>
                </c:pt>
                <c:pt idx="174">
                  <c:v>1187.3049000000001</c:v>
                </c:pt>
                <c:pt idx="175">
                  <c:v>1199.2331999999999</c:v>
                </c:pt>
                <c:pt idx="176">
                  <c:v>1195.7239</c:v>
                </c:pt>
                <c:pt idx="177">
                  <c:v>1190.1981000000001</c:v>
                </c:pt>
                <c:pt idx="178">
                  <c:v>1192.4797000000001</c:v>
                </c:pt>
                <c:pt idx="179">
                  <c:v>1192.3171</c:v>
                </c:pt>
                <c:pt idx="180">
                  <c:v>1186.7108000000001</c:v>
                </c:pt>
                <c:pt idx="181">
                  <c:v>1199.5545999999999</c:v>
                </c:pt>
                <c:pt idx="182">
                  <c:v>1188.4690000000001</c:v>
                </c:pt>
                <c:pt idx="183">
                  <c:v>1193.8357000000001</c:v>
                </c:pt>
                <c:pt idx="184">
                  <c:v>1187.5547999999999</c:v>
                </c:pt>
                <c:pt idx="185">
                  <c:v>1193.038</c:v>
                </c:pt>
                <c:pt idx="186">
                  <c:v>1194.2136</c:v>
                </c:pt>
                <c:pt idx="187">
                  <c:v>1194.7727</c:v>
                </c:pt>
                <c:pt idx="188">
                  <c:v>1186.6623999999999</c:v>
                </c:pt>
                <c:pt idx="189">
                  <c:v>1185.4456</c:v>
                </c:pt>
                <c:pt idx="190">
                  <c:v>1185.2030999999999</c:v>
                </c:pt>
                <c:pt idx="191">
                  <c:v>1193.7264</c:v>
                </c:pt>
                <c:pt idx="192">
                  <c:v>1194.7828</c:v>
                </c:pt>
                <c:pt idx="193">
                  <c:v>1193.5065999999999</c:v>
                </c:pt>
                <c:pt idx="194">
                  <c:v>1181.2512999999999</c:v>
                </c:pt>
                <c:pt idx="195">
                  <c:v>1195.7926</c:v>
                </c:pt>
                <c:pt idx="196">
                  <c:v>1180.7373</c:v>
                </c:pt>
                <c:pt idx="197">
                  <c:v>1188.6166000000001</c:v>
                </c:pt>
                <c:pt idx="198">
                  <c:v>1179.6185</c:v>
                </c:pt>
                <c:pt idx="199">
                  <c:v>1196.7655</c:v>
                </c:pt>
                <c:pt idx="200">
                  <c:v>1196.385</c:v>
                </c:pt>
                <c:pt idx="201">
                  <c:v>1192.0309999999999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CD-4A4A-B0AA-3D6096526270}"/>
            </c:ext>
          </c:extLst>
        </c:ser>
        <c:ser>
          <c:idx val="3"/>
          <c:order val="3"/>
          <c:tx>
            <c:strRef>
              <c:f>'88d'!$G$2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CD-4A4A-B0AA-3D6096526270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BCD-4A4A-B0AA-3D609652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layout>
        <c:manualLayout>
          <c:xMode val="edge"/>
          <c:yMode val="edge"/>
          <c:x val="1.1830122541871806E-2"/>
          <c:y val="0.8571428571428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'89c'!$D$3:$D$503</c:f>
              <c:numCache>
                <c:formatCode>0</c:formatCode>
                <c:ptCount val="501"/>
                <c:pt idx="0">
                  <c:v>962.95889999999997</c:v>
                </c:pt>
                <c:pt idx="1">
                  <c:v>971.29920000000004</c:v>
                </c:pt>
                <c:pt idx="2">
                  <c:v>960.84502999999995</c:v>
                </c:pt>
                <c:pt idx="3">
                  <c:v>960.91039999999998</c:v>
                </c:pt>
                <c:pt idx="4">
                  <c:v>959.10389999999995</c:v>
                </c:pt>
                <c:pt idx="5">
                  <c:v>959.86040000000003</c:v>
                </c:pt>
                <c:pt idx="6">
                  <c:v>964.07024999999999</c:v>
                </c:pt>
                <c:pt idx="7">
                  <c:v>968.24339999999995</c:v>
                </c:pt>
                <c:pt idx="8">
                  <c:v>960.07416000000001</c:v>
                </c:pt>
                <c:pt idx="9">
                  <c:v>969.08450000000005</c:v>
                </c:pt>
                <c:pt idx="10">
                  <c:v>966.67420000000004</c:v>
                </c:pt>
                <c:pt idx="11">
                  <c:v>967.14020000000005</c:v>
                </c:pt>
                <c:pt idx="12">
                  <c:v>959.55029999999999</c:v>
                </c:pt>
                <c:pt idx="13">
                  <c:v>964.70240000000001</c:v>
                </c:pt>
                <c:pt idx="14">
                  <c:v>965.98064999999997</c:v>
                </c:pt>
                <c:pt idx="15">
                  <c:v>954.92780000000005</c:v>
                </c:pt>
                <c:pt idx="16">
                  <c:v>954.75085000000001</c:v>
                </c:pt>
                <c:pt idx="17">
                  <c:v>974.1644</c:v>
                </c:pt>
                <c:pt idx="18">
                  <c:v>967.70196999999996</c:v>
                </c:pt>
                <c:pt idx="19">
                  <c:v>967.16754000000003</c:v>
                </c:pt>
                <c:pt idx="20">
                  <c:v>964.88184000000001</c:v>
                </c:pt>
                <c:pt idx="21">
                  <c:v>963.59094000000005</c:v>
                </c:pt>
                <c:pt idx="22">
                  <c:v>958.68880000000001</c:v>
                </c:pt>
                <c:pt idx="23">
                  <c:v>964.59069999999997</c:v>
                </c:pt>
                <c:pt idx="24">
                  <c:v>965.16063999999994</c:v>
                </c:pt>
                <c:pt idx="25">
                  <c:v>974.23473999999999</c:v>
                </c:pt>
                <c:pt idx="26">
                  <c:v>963.58349999999996</c:v>
                </c:pt>
                <c:pt idx="27">
                  <c:v>961.63559999999995</c:v>
                </c:pt>
                <c:pt idx="28">
                  <c:v>969.79589999999996</c:v>
                </c:pt>
                <c:pt idx="29">
                  <c:v>967.48224000000005</c:v>
                </c:pt>
                <c:pt idx="30">
                  <c:v>961.30650000000003</c:v>
                </c:pt>
                <c:pt idx="31">
                  <c:v>964.17034999999998</c:v>
                </c:pt>
                <c:pt idx="32">
                  <c:v>970.16430000000003</c:v>
                </c:pt>
                <c:pt idx="33">
                  <c:v>967.65309999999999</c:v>
                </c:pt>
                <c:pt idx="34">
                  <c:v>966.68150000000003</c:v>
                </c:pt>
                <c:pt idx="35">
                  <c:v>967.50214000000005</c:v>
                </c:pt>
                <c:pt idx="36">
                  <c:v>966.44039999999995</c:v>
                </c:pt>
                <c:pt idx="37">
                  <c:v>965.23644999999999</c:v>
                </c:pt>
                <c:pt idx="38">
                  <c:v>962.62059999999997</c:v>
                </c:pt>
                <c:pt idx="39">
                  <c:v>965.74670000000003</c:v>
                </c:pt>
                <c:pt idx="40">
                  <c:v>965.09984999999995</c:v>
                </c:pt>
                <c:pt idx="41">
                  <c:v>971.36676</c:v>
                </c:pt>
                <c:pt idx="42">
                  <c:v>960.47280000000001</c:v>
                </c:pt>
                <c:pt idx="43">
                  <c:v>964.36774000000003</c:v>
                </c:pt>
                <c:pt idx="44">
                  <c:v>960.61720000000003</c:v>
                </c:pt>
                <c:pt idx="45">
                  <c:v>959.85889999999995</c:v>
                </c:pt>
                <c:pt idx="46">
                  <c:v>962.34079999999994</c:v>
                </c:pt>
                <c:pt idx="47">
                  <c:v>960.84090000000003</c:v>
                </c:pt>
                <c:pt idx="48">
                  <c:v>965.3261</c:v>
                </c:pt>
                <c:pt idx="49">
                  <c:v>966.62256000000002</c:v>
                </c:pt>
                <c:pt idx="50">
                  <c:v>969.54250000000002</c:v>
                </c:pt>
                <c:pt idx="51">
                  <c:v>965.02739999999994</c:v>
                </c:pt>
                <c:pt idx="52">
                  <c:v>961.46119999999996</c:v>
                </c:pt>
                <c:pt idx="53">
                  <c:v>956.029</c:v>
                </c:pt>
                <c:pt idx="54">
                  <c:v>957.86414000000002</c:v>
                </c:pt>
                <c:pt idx="55">
                  <c:v>960.62067000000002</c:v>
                </c:pt>
                <c:pt idx="56">
                  <c:v>974.92250000000001</c:v>
                </c:pt>
                <c:pt idx="57">
                  <c:v>962.99816999999996</c:v>
                </c:pt>
                <c:pt idx="58">
                  <c:v>975.01059999999995</c:v>
                </c:pt>
                <c:pt idx="59">
                  <c:v>962.71654999999998</c:v>
                </c:pt>
                <c:pt idx="60">
                  <c:v>966.15392999999995</c:v>
                </c:pt>
                <c:pt idx="61">
                  <c:v>961.41796999999997</c:v>
                </c:pt>
                <c:pt idx="62">
                  <c:v>963.83450000000005</c:v>
                </c:pt>
                <c:pt idx="63">
                  <c:v>959.93304000000001</c:v>
                </c:pt>
                <c:pt idx="64">
                  <c:v>966.99360000000001</c:v>
                </c:pt>
                <c:pt idx="65">
                  <c:v>967.00840000000005</c:v>
                </c:pt>
                <c:pt idx="66">
                  <c:v>963.81880000000001</c:v>
                </c:pt>
                <c:pt idx="67">
                  <c:v>963.92660000000001</c:v>
                </c:pt>
                <c:pt idx="68">
                  <c:v>956.4588</c:v>
                </c:pt>
                <c:pt idx="69">
                  <c:v>958.60119999999995</c:v>
                </c:pt>
                <c:pt idx="70">
                  <c:v>973.38</c:v>
                </c:pt>
                <c:pt idx="71">
                  <c:v>961.23815999999999</c:v>
                </c:pt>
                <c:pt idx="72">
                  <c:v>962.4289</c:v>
                </c:pt>
                <c:pt idx="73">
                  <c:v>966.47580000000005</c:v>
                </c:pt>
                <c:pt idx="74">
                  <c:v>971.21910000000003</c:v>
                </c:pt>
                <c:pt idx="75">
                  <c:v>968.45885999999996</c:v>
                </c:pt>
                <c:pt idx="76">
                  <c:v>959.36090000000002</c:v>
                </c:pt>
                <c:pt idx="77">
                  <c:v>967.3809</c:v>
                </c:pt>
                <c:pt idx="78">
                  <c:v>961.87505999999996</c:v>
                </c:pt>
                <c:pt idx="79">
                  <c:v>967.98450000000003</c:v>
                </c:pt>
                <c:pt idx="80">
                  <c:v>964.53129999999999</c:v>
                </c:pt>
                <c:pt idx="81">
                  <c:v>971.50054999999998</c:v>
                </c:pt>
                <c:pt idx="82">
                  <c:v>965.80790000000002</c:v>
                </c:pt>
                <c:pt idx="83">
                  <c:v>963.62530000000004</c:v>
                </c:pt>
                <c:pt idx="84">
                  <c:v>965.24474999999995</c:v>
                </c:pt>
                <c:pt idx="85">
                  <c:v>955.52625</c:v>
                </c:pt>
                <c:pt idx="86">
                  <c:v>964.20140000000004</c:v>
                </c:pt>
                <c:pt idx="87">
                  <c:v>958.39449999999999</c:v>
                </c:pt>
                <c:pt idx="88">
                  <c:v>961.87339999999995</c:v>
                </c:pt>
                <c:pt idx="89">
                  <c:v>961.02324999999996</c:v>
                </c:pt>
                <c:pt idx="90">
                  <c:v>956.97190000000001</c:v>
                </c:pt>
                <c:pt idx="91">
                  <c:v>967.80005000000006</c:v>
                </c:pt>
                <c:pt idx="92">
                  <c:v>965.61760000000004</c:v>
                </c:pt>
                <c:pt idx="93">
                  <c:v>964.70240000000001</c:v>
                </c:pt>
                <c:pt idx="94">
                  <c:v>958.53186000000005</c:v>
                </c:pt>
                <c:pt idx="95">
                  <c:v>964.29269999999997</c:v>
                </c:pt>
                <c:pt idx="96">
                  <c:v>962.43110000000001</c:v>
                </c:pt>
                <c:pt idx="97">
                  <c:v>967.58230000000003</c:v>
                </c:pt>
                <c:pt idx="98">
                  <c:v>965.92345999999998</c:v>
                </c:pt>
                <c:pt idx="99">
                  <c:v>965.22220000000004</c:v>
                </c:pt>
                <c:pt idx="100">
                  <c:v>962.33014000000003</c:v>
                </c:pt>
                <c:pt idx="101">
                  <c:v>964.39099999999996</c:v>
                </c:pt>
                <c:pt idx="102">
                  <c:v>973.41430000000003</c:v>
                </c:pt>
                <c:pt idx="103">
                  <c:v>960.06286999999998</c:v>
                </c:pt>
                <c:pt idx="104">
                  <c:v>963.88964999999996</c:v>
                </c:pt>
                <c:pt idx="105">
                  <c:v>967.47344999999996</c:v>
                </c:pt>
                <c:pt idx="106">
                  <c:v>961.88120000000004</c:v>
                </c:pt>
                <c:pt idx="107">
                  <c:v>965.22680000000003</c:v>
                </c:pt>
                <c:pt idx="108">
                  <c:v>965.59979999999996</c:v>
                </c:pt>
                <c:pt idx="109">
                  <c:v>961.09289999999999</c:v>
                </c:pt>
                <c:pt idx="110">
                  <c:v>963.81569999999999</c:v>
                </c:pt>
                <c:pt idx="111">
                  <c:v>960.35950000000003</c:v>
                </c:pt>
                <c:pt idx="112">
                  <c:v>969.89954</c:v>
                </c:pt>
                <c:pt idx="113">
                  <c:v>960.96673999999996</c:v>
                </c:pt>
                <c:pt idx="114">
                  <c:v>966.63980000000004</c:v>
                </c:pt>
                <c:pt idx="115">
                  <c:v>968.25829999999996</c:v>
                </c:pt>
                <c:pt idx="116">
                  <c:v>967.86289999999997</c:v>
                </c:pt>
                <c:pt idx="117">
                  <c:v>961.07354999999995</c:v>
                </c:pt>
                <c:pt idx="118">
                  <c:v>958.39954</c:v>
                </c:pt>
                <c:pt idx="119">
                  <c:v>960.77246000000002</c:v>
                </c:pt>
                <c:pt idx="120">
                  <c:v>962.36260000000004</c:v>
                </c:pt>
                <c:pt idx="121">
                  <c:v>960.32060000000001</c:v>
                </c:pt>
                <c:pt idx="122">
                  <c:v>961.13649999999996</c:v>
                </c:pt>
                <c:pt idx="123">
                  <c:v>963.54560000000004</c:v>
                </c:pt>
                <c:pt idx="124">
                  <c:v>962.23929999999996</c:v>
                </c:pt>
                <c:pt idx="125">
                  <c:v>959.55740000000003</c:v>
                </c:pt>
                <c:pt idx="126">
                  <c:v>956.46789999999999</c:v>
                </c:pt>
                <c:pt idx="127">
                  <c:v>966.31529999999998</c:v>
                </c:pt>
                <c:pt idx="128">
                  <c:v>962.52319999999997</c:v>
                </c:pt>
                <c:pt idx="129">
                  <c:v>959.50336000000004</c:v>
                </c:pt>
                <c:pt idx="130">
                  <c:v>952.86710000000005</c:v>
                </c:pt>
                <c:pt idx="131">
                  <c:v>961.44460000000004</c:v>
                </c:pt>
                <c:pt idx="132">
                  <c:v>959.66156000000001</c:v>
                </c:pt>
                <c:pt idx="133">
                  <c:v>963.54219999999998</c:v>
                </c:pt>
                <c:pt idx="134">
                  <c:v>970.42505000000006</c:v>
                </c:pt>
                <c:pt idx="317">
                  <c:v>971.54139999999995</c:v>
                </c:pt>
                <c:pt idx="318">
                  <c:v>959.24850000000004</c:v>
                </c:pt>
                <c:pt idx="319">
                  <c:v>960.6019</c:v>
                </c:pt>
                <c:pt idx="320">
                  <c:v>962.33860000000004</c:v>
                </c:pt>
                <c:pt idx="321">
                  <c:v>966.04359999999997</c:v>
                </c:pt>
                <c:pt idx="322">
                  <c:v>959.67345999999998</c:v>
                </c:pt>
                <c:pt idx="323">
                  <c:v>967.7269</c:v>
                </c:pt>
                <c:pt idx="324">
                  <c:v>959.62743999999998</c:v>
                </c:pt>
                <c:pt idx="325">
                  <c:v>960.29849999999999</c:v>
                </c:pt>
                <c:pt idx="326">
                  <c:v>967.85500000000002</c:v>
                </c:pt>
                <c:pt idx="327">
                  <c:v>970.39559999999994</c:v>
                </c:pt>
                <c:pt idx="328">
                  <c:v>965.57920000000001</c:v>
                </c:pt>
                <c:pt idx="329">
                  <c:v>965.59640000000002</c:v>
                </c:pt>
                <c:pt idx="330">
                  <c:v>966.20385999999996</c:v>
                </c:pt>
                <c:pt idx="331">
                  <c:v>968.66970000000003</c:v>
                </c:pt>
                <c:pt idx="332">
                  <c:v>964.32324000000006</c:v>
                </c:pt>
                <c:pt idx="333">
                  <c:v>968.83905000000004</c:v>
                </c:pt>
                <c:pt idx="334">
                  <c:v>966.42539999999997</c:v>
                </c:pt>
                <c:pt idx="335">
                  <c:v>965.27769999999998</c:v>
                </c:pt>
                <c:pt idx="336">
                  <c:v>958.55269999999996</c:v>
                </c:pt>
                <c:pt idx="337">
                  <c:v>972.67376999999999</c:v>
                </c:pt>
                <c:pt idx="338">
                  <c:v>967.66330000000005</c:v>
                </c:pt>
                <c:pt idx="339">
                  <c:v>964.12134000000003</c:v>
                </c:pt>
                <c:pt idx="340">
                  <c:v>972.10350000000005</c:v>
                </c:pt>
                <c:pt idx="341">
                  <c:v>968.08574999999996</c:v>
                </c:pt>
                <c:pt idx="342">
                  <c:v>959.39153999999996</c:v>
                </c:pt>
                <c:pt idx="343">
                  <c:v>968.4624</c:v>
                </c:pt>
                <c:pt idx="344">
                  <c:v>966.50665000000004</c:v>
                </c:pt>
                <c:pt idx="345">
                  <c:v>959.58190000000002</c:v>
                </c:pt>
                <c:pt idx="346">
                  <c:v>973.0806</c:v>
                </c:pt>
                <c:pt idx="347">
                  <c:v>966.41125</c:v>
                </c:pt>
                <c:pt idx="348">
                  <c:v>963.22515999999996</c:v>
                </c:pt>
                <c:pt idx="349">
                  <c:v>971.76589999999999</c:v>
                </c:pt>
                <c:pt idx="350">
                  <c:v>964.15710000000001</c:v>
                </c:pt>
                <c:pt idx="351">
                  <c:v>970.23284999999998</c:v>
                </c:pt>
                <c:pt idx="352">
                  <c:v>973.19970000000001</c:v>
                </c:pt>
                <c:pt idx="353">
                  <c:v>970.35486000000003</c:v>
                </c:pt>
                <c:pt idx="354">
                  <c:v>961.84320000000002</c:v>
                </c:pt>
                <c:pt idx="355">
                  <c:v>967.18240000000003</c:v>
                </c:pt>
                <c:pt idx="356">
                  <c:v>966.75250000000005</c:v>
                </c:pt>
                <c:pt idx="357">
                  <c:v>969.83600000000001</c:v>
                </c:pt>
                <c:pt idx="358">
                  <c:v>963.39</c:v>
                </c:pt>
                <c:pt idx="359">
                  <c:v>970.56384000000003</c:v>
                </c:pt>
                <c:pt idx="360">
                  <c:v>969.97460000000001</c:v>
                </c:pt>
                <c:pt idx="361">
                  <c:v>964.75684000000001</c:v>
                </c:pt>
                <c:pt idx="362">
                  <c:v>962.06849999999997</c:v>
                </c:pt>
                <c:pt idx="363">
                  <c:v>962.55690000000004</c:v>
                </c:pt>
                <c:pt idx="364">
                  <c:v>960.87270000000001</c:v>
                </c:pt>
                <c:pt idx="365">
                  <c:v>960.97199999999998</c:v>
                </c:pt>
                <c:pt idx="366">
                  <c:v>961.92645000000005</c:v>
                </c:pt>
                <c:pt idx="367">
                  <c:v>968.96019999999999</c:v>
                </c:pt>
                <c:pt idx="368">
                  <c:v>959.73170000000005</c:v>
                </c:pt>
                <c:pt idx="369">
                  <c:v>968.07090000000005</c:v>
                </c:pt>
                <c:pt idx="370">
                  <c:v>961.2056</c:v>
                </c:pt>
                <c:pt idx="371">
                  <c:v>964.02390000000003</c:v>
                </c:pt>
                <c:pt idx="372">
                  <c:v>960.26279999999997</c:v>
                </c:pt>
                <c:pt idx="373">
                  <c:v>965.73302999999999</c:v>
                </c:pt>
                <c:pt idx="374">
                  <c:v>963.28650000000005</c:v>
                </c:pt>
                <c:pt idx="375">
                  <c:v>967.29736000000003</c:v>
                </c:pt>
                <c:pt idx="376">
                  <c:v>956.32227</c:v>
                </c:pt>
                <c:pt idx="377">
                  <c:v>967.25170000000003</c:v>
                </c:pt>
                <c:pt idx="378">
                  <c:v>960.27499999999998</c:v>
                </c:pt>
                <c:pt idx="379">
                  <c:v>962.27940000000001</c:v>
                </c:pt>
                <c:pt idx="380">
                  <c:v>964.7364</c:v>
                </c:pt>
                <c:pt idx="381">
                  <c:v>973.64739999999995</c:v>
                </c:pt>
                <c:pt idx="382">
                  <c:v>958.21469999999999</c:v>
                </c:pt>
                <c:pt idx="383">
                  <c:v>966.96299999999997</c:v>
                </c:pt>
                <c:pt idx="384">
                  <c:v>967.8777</c:v>
                </c:pt>
                <c:pt idx="385">
                  <c:v>969.24329999999998</c:v>
                </c:pt>
                <c:pt idx="386">
                  <c:v>962.03930000000003</c:v>
                </c:pt>
                <c:pt idx="387">
                  <c:v>969.17939999999999</c:v>
                </c:pt>
                <c:pt idx="388">
                  <c:v>964.25836000000004</c:v>
                </c:pt>
                <c:pt idx="389">
                  <c:v>961.33550000000002</c:v>
                </c:pt>
                <c:pt idx="390">
                  <c:v>964.19349999999997</c:v>
                </c:pt>
                <c:pt idx="391">
                  <c:v>964.34094000000005</c:v>
                </c:pt>
                <c:pt idx="392">
                  <c:v>961.38684000000001</c:v>
                </c:pt>
                <c:pt idx="393">
                  <c:v>965.18259999999998</c:v>
                </c:pt>
                <c:pt idx="394">
                  <c:v>967.20579999999995</c:v>
                </c:pt>
                <c:pt idx="395">
                  <c:v>960.45165999999995</c:v>
                </c:pt>
                <c:pt idx="396">
                  <c:v>972.34059999999999</c:v>
                </c:pt>
                <c:pt idx="397">
                  <c:v>966.04456000000005</c:v>
                </c:pt>
                <c:pt idx="398">
                  <c:v>957.1979</c:v>
                </c:pt>
                <c:pt idx="399">
                  <c:v>962.21519999999998</c:v>
                </c:pt>
                <c:pt idx="400">
                  <c:v>965.08594000000005</c:v>
                </c:pt>
                <c:pt idx="401">
                  <c:v>965.08154000000002</c:v>
                </c:pt>
                <c:pt idx="402">
                  <c:v>966.26085999999998</c:v>
                </c:pt>
                <c:pt idx="403">
                  <c:v>970.7627</c:v>
                </c:pt>
                <c:pt idx="404">
                  <c:v>967.72500000000002</c:v>
                </c:pt>
                <c:pt idx="405">
                  <c:v>961.3528</c:v>
                </c:pt>
                <c:pt idx="406">
                  <c:v>964.99770000000001</c:v>
                </c:pt>
                <c:pt idx="407">
                  <c:v>965.11739999999998</c:v>
                </c:pt>
                <c:pt idx="408">
                  <c:v>961.94446000000005</c:v>
                </c:pt>
                <c:pt idx="409">
                  <c:v>965.49710000000005</c:v>
                </c:pt>
                <c:pt idx="410">
                  <c:v>966.28563999999994</c:v>
                </c:pt>
                <c:pt idx="411">
                  <c:v>963.07885999999996</c:v>
                </c:pt>
                <c:pt idx="412">
                  <c:v>968.45929999999998</c:v>
                </c:pt>
                <c:pt idx="413">
                  <c:v>957.73833999999999</c:v>
                </c:pt>
                <c:pt idx="414">
                  <c:v>961.70399999999995</c:v>
                </c:pt>
                <c:pt idx="415">
                  <c:v>965.32709999999997</c:v>
                </c:pt>
                <c:pt idx="416">
                  <c:v>968.80029999999999</c:v>
                </c:pt>
                <c:pt idx="417">
                  <c:v>965.23170000000005</c:v>
                </c:pt>
                <c:pt idx="418">
                  <c:v>967.00329999999997</c:v>
                </c:pt>
                <c:pt idx="419">
                  <c:v>965.55600000000004</c:v>
                </c:pt>
                <c:pt idx="420">
                  <c:v>951.91076999999996</c:v>
                </c:pt>
                <c:pt idx="421">
                  <c:v>968.11680000000001</c:v>
                </c:pt>
                <c:pt idx="422">
                  <c:v>965.87805000000003</c:v>
                </c:pt>
                <c:pt idx="423">
                  <c:v>968.67846999999995</c:v>
                </c:pt>
                <c:pt idx="424">
                  <c:v>956.90899999999999</c:v>
                </c:pt>
                <c:pt idx="425">
                  <c:v>966.40137000000004</c:v>
                </c:pt>
                <c:pt idx="426">
                  <c:v>964.01764000000003</c:v>
                </c:pt>
                <c:pt idx="427">
                  <c:v>974.44323999999995</c:v>
                </c:pt>
                <c:pt idx="428">
                  <c:v>958.11710000000005</c:v>
                </c:pt>
                <c:pt idx="429">
                  <c:v>967.72940000000006</c:v>
                </c:pt>
                <c:pt idx="430">
                  <c:v>970.69713999999999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8-4AC0-8CCE-C5F663FACCA3}"/>
            </c:ext>
          </c:extLst>
        </c:ser>
        <c:ser>
          <c:idx val="1"/>
          <c:order val="1"/>
          <c:tx>
            <c:strRef>
              <c:f>'89c'!$E$2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'89c'!$E$3:$E$503</c:f>
              <c:numCache>
                <c:formatCode>0</c:formatCode>
                <c:ptCount val="501"/>
                <c:pt idx="135">
                  <c:v>959.86990000000003</c:v>
                </c:pt>
                <c:pt idx="136">
                  <c:v>956.97979999999995</c:v>
                </c:pt>
                <c:pt idx="137">
                  <c:v>964.39306999999997</c:v>
                </c:pt>
                <c:pt idx="138">
                  <c:v>962.84343999999999</c:v>
                </c:pt>
                <c:pt idx="139">
                  <c:v>961.5874</c:v>
                </c:pt>
                <c:pt idx="140">
                  <c:v>959.70844</c:v>
                </c:pt>
                <c:pt idx="141">
                  <c:v>957.85360000000003</c:v>
                </c:pt>
                <c:pt idx="142">
                  <c:v>964.68933000000004</c:v>
                </c:pt>
                <c:pt idx="143">
                  <c:v>957.45899999999995</c:v>
                </c:pt>
                <c:pt idx="144">
                  <c:v>957.28250000000003</c:v>
                </c:pt>
                <c:pt idx="145">
                  <c:v>960.02009999999996</c:v>
                </c:pt>
                <c:pt idx="146">
                  <c:v>967.47095000000002</c:v>
                </c:pt>
                <c:pt idx="147">
                  <c:v>954.55640000000005</c:v>
                </c:pt>
                <c:pt idx="148">
                  <c:v>957.01049999999998</c:v>
                </c:pt>
                <c:pt idx="149">
                  <c:v>954.78340000000003</c:v>
                </c:pt>
                <c:pt idx="150">
                  <c:v>955.65110000000004</c:v>
                </c:pt>
                <c:pt idx="151">
                  <c:v>958.88292999999999</c:v>
                </c:pt>
                <c:pt idx="152">
                  <c:v>953.00580000000002</c:v>
                </c:pt>
                <c:pt idx="153">
                  <c:v>951.20159999999998</c:v>
                </c:pt>
                <c:pt idx="154">
                  <c:v>952.67303000000004</c:v>
                </c:pt>
                <c:pt idx="155">
                  <c:v>956.10720000000003</c:v>
                </c:pt>
                <c:pt idx="156">
                  <c:v>961.79309999999998</c:v>
                </c:pt>
                <c:pt idx="290">
                  <c:v>961.14855999999997</c:v>
                </c:pt>
                <c:pt idx="291">
                  <c:v>960.98334</c:v>
                </c:pt>
                <c:pt idx="292">
                  <c:v>956.84469999999999</c:v>
                </c:pt>
                <c:pt idx="293">
                  <c:v>950.00609999999995</c:v>
                </c:pt>
                <c:pt idx="294">
                  <c:v>957.24429999999995</c:v>
                </c:pt>
                <c:pt idx="295">
                  <c:v>958.61162999999999</c:v>
                </c:pt>
                <c:pt idx="296">
                  <c:v>959.36509999999998</c:v>
                </c:pt>
                <c:pt idx="297">
                  <c:v>955.56600000000003</c:v>
                </c:pt>
                <c:pt idx="298">
                  <c:v>952.75854000000004</c:v>
                </c:pt>
                <c:pt idx="299">
                  <c:v>948.56304999999998</c:v>
                </c:pt>
                <c:pt idx="300">
                  <c:v>949.03186000000005</c:v>
                </c:pt>
                <c:pt idx="301">
                  <c:v>954.97500000000002</c:v>
                </c:pt>
                <c:pt idx="302">
                  <c:v>952.05079999999998</c:v>
                </c:pt>
                <c:pt idx="303">
                  <c:v>963.79160000000002</c:v>
                </c:pt>
                <c:pt idx="304">
                  <c:v>949.22810000000004</c:v>
                </c:pt>
                <c:pt idx="305">
                  <c:v>961.88367000000005</c:v>
                </c:pt>
                <c:pt idx="306">
                  <c:v>955.17114000000004</c:v>
                </c:pt>
                <c:pt idx="307">
                  <c:v>957.03660000000002</c:v>
                </c:pt>
                <c:pt idx="308">
                  <c:v>964.14435000000003</c:v>
                </c:pt>
                <c:pt idx="309">
                  <c:v>957.09154999999998</c:v>
                </c:pt>
                <c:pt idx="310">
                  <c:v>960.90329999999994</c:v>
                </c:pt>
                <c:pt idx="311">
                  <c:v>962.01044000000002</c:v>
                </c:pt>
                <c:pt idx="312">
                  <c:v>959.89264000000003</c:v>
                </c:pt>
                <c:pt idx="313">
                  <c:v>963.31664999999998</c:v>
                </c:pt>
                <c:pt idx="314">
                  <c:v>965.67412999999999</c:v>
                </c:pt>
                <c:pt idx="315">
                  <c:v>966.06066999999996</c:v>
                </c:pt>
                <c:pt idx="316">
                  <c:v>954.93470000000002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8-4AC0-8CCE-C5F663FACCA3}"/>
            </c:ext>
          </c:extLst>
        </c:ser>
        <c:ser>
          <c:idx val="2"/>
          <c:order val="2"/>
          <c:tx>
            <c:strRef>
              <c:f>'89c'!$F$2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'89c'!$F$3:$F$503</c:f>
              <c:numCache>
                <c:formatCode>0</c:formatCode>
                <c:ptCount val="501"/>
                <c:pt idx="157">
                  <c:v>951.71387000000004</c:v>
                </c:pt>
                <c:pt idx="158">
                  <c:v>956.14813000000004</c:v>
                </c:pt>
                <c:pt idx="159">
                  <c:v>952.8048</c:v>
                </c:pt>
                <c:pt idx="160">
                  <c:v>953.34069999999997</c:v>
                </c:pt>
                <c:pt idx="161">
                  <c:v>949.68579999999997</c:v>
                </c:pt>
                <c:pt idx="162">
                  <c:v>951.89729999999997</c:v>
                </c:pt>
                <c:pt idx="163">
                  <c:v>949.82539999999995</c:v>
                </c:pt>
                <c:pt idx="164">
                  <c:v>950.21405000000004</c:v>
                </c:pt>
                <c:pt idx="165">
                  <c:v>951.83879999999999</c:v>
                </c:pt>
                <c:pt idx="166">
                  <c:v>952.59064000000001</c:v>
                </c:pt>
                <c:pt idx="167">
                  <c:v>948.13699999999994</c:v>
                </c:pt>
                <c:pt idx="168">
                  <c:v>949.42163000000005</c:v>
                </c:pt>
                <c:pt idx="169">
                  <c:v>954.14702999999997</c:v>
                </c:pt>
                <c:pt idx="170">
                  <c:v>947.96939999999995</c:v>
                </c:pt>
                <c:pt idx="171">
                  <c:v>952.02750000000003</c:v>
                </c:pt>
                <c:pt idx="172">
                  <c:v>943.73140000000001</c:v>
                </c:pt>
                <c:pt idx="173">
                  <c:v>952.14746000000002</c:v>
                </c:pt>
                <c:pt idx="174">
                  <c:v>959.78679999999997</c:v>
                </c:pt>
                <c:pt idx="175">
                  <c:v>951.79589999999996</c:v>
                </c:pt>
                <c:pt idx="176">
                  <c:v>957.04639999999995</c:v>
                </c:pt>
                <c:pt idx="177">
                  <c:v>948.57825000000003</c:v>
                </c:pt>
                <c:pt idx="178">
                  <c:v>955.7133</c:v>
                </c:pt>
                <c:pt idx="179">
                  <c:v>947.04570000000001</c:v>
                </c:pt>
                <c:pt idx="180">
                  <c:v>949.20885999999996</c:v>
                </c:pt>
                <c:pt idx="181">
                  <c:v>951.24614999999994</c:v>
                </c:pt>
                <c:pt idx="182">
                  <c:v>953.44479999999999</c:v>
                </c:pt>
                <c:pt idx="183">
                  <c:v>954.40062999999998</c:v>
                </c:pt>
                <c:pt idx="184">
                  <c:v>948.17729999999995</c:v>
                </c:pt>
                <c:pt idx="185">
                  <c:v>950.61379999999997</c:v>
                </c:pt>
                <c:pt idx="186">
                  <c:v>947.95650000000001</c:v>
                </c:pt>
                <c:pt idx="187">
                  <c:v>957.61224000000004</c:v>
                </c:pt>
                <c:pt idx="188">
                  <c:v>954.44460000000004</c:v>
                </c:pt>
                <c:pt idx="189">
                  <c:v>957.69240000000002</c:v>
                </c:pt>
                <c:pt idx="190">
                  <c:v>947.35149999999999</c:v>
                </c:pt>
                <c:pt idx="191">
                  <c:v>944.66583000000003</c:v>
                </c:pt>
                <c:pt idx="192">
                  <c:v>957.72014999999999</c:v>
                </c:pt>
                <c:pt idx="193">
                  <c:v>957.54003999999998</c:v>
                </c:pt>
                <c:pt idx="194">
                  <c:v>956.04899999999998</c:v>
                </c:pt>
                <c:pt idx="195">
                  <c:v>953.04160000000002</c:v>
                </c:pt>
                <c:pt idx="196">
                  <c:v>950.55340000000001</c:v>
                </c:pt>
                <c:pt idx="197">
                  <c:v>954.41099999999994</c:v>
                </c:pt>
                <c:pt idx="198">
                  <c:v>955.04060000000004</c:v>
                </c:pt>
                <c:pt idx="199">
                  <c:v>953.44213999999999</c:v>
                </c:pt>
                <c:pt idx="200">
                  <c:v>948.26390000000004</c:v>
                </c:pt>
                <c:pt idx="201">
                  <c:v>950.26329999999996</c:v>
                </c:pt>
                <c:pt idx="202">
                  <c:v>951.09704999999997</c:v>
                </c:pt>
                <c:pt idx="203">
                  <c:v>957.16179999999997</c:v>
                </c:pt>
                <c:pt idx="204">
                  <c:v>954.06140000000005</c:v>
                </c:pt>
                <c:pt idx="205">
                  <c:v>952.55820000000006</c:v>
                </c:pt>
                <c:pt idx="206">
                  <c:v>957.34029999999996</c:v>
                </c:pt>
                <c:pt idx="207">
                  <c:v>957.19884999999999</c:v>
                </c:pt>
                <c:pt idx="208">
                  <c:v>956.71079999999995</c:v>
                </c:pt>
                <c:pt idx="209">
                  <c:v>953.87463000000002</c:v>
                </c:pt>
                <c:pt idx="210">
                  <c:v>951.70489999999995</c:v>
                </c:pt>
                <c:pt idx="211">
                  <c:v>948.10360000000003</c:v>
                </c:pt>
                <c:pt idx="212">
                  <c:v>956.08410000000003</c:v>
                </c:pt>
                <c:pt idx="213">
                  <c:v>960.26025000000004</c:v>
                </c:pt>
                <c:pt idx="214">
                  <c:v>951.36303999999996</c:v>
                </c:pt>
                <c:pt idx="215">
                  <c:v>951.81079999999997</c:v>
                </c:pt>
                <c:pt idx="216">
                  <c:v>952.16980000000001</c:v>
                </c:pt>
                <c:pt idx="217">
                  <c:v>945.77419999999995</c:v>
                </c:pt>
                <c:pt idx="218">
                  <c:v>945.27844000000005</c:v>
                </c:pt>
                <c:pt idx="219">
                  <c:v>943.90060000000005</c:v>
                </c:pt>
                <c:pt idx="220">
                  <c:v>953.02575999999999</c:v>
                </c:pt>
                <c:pt idx="221">
                  <c:v>955.80724999999995</c:v>
                </c:pt>
                <c:pt idx="222">
                  <c:v>947.62634000000003</c:v>
                </c:pt>
                <c:pt idx="223">
                  <c:v>954.90110000000004</c:v>
                </c:pt>
                <c:pt idx="224">
                  <c:v>944.82489999999996</c:v>
                </c:pt>
                <c:pt idx="225">
                  <c:v>948.69556</c:v>
                </c:pt>
                <c:pt idx="226">
                  <c:v>944.71180000000004</c:v>
                </c:pt>
                <c:pt idx="227">
                  <c:v>949.96514999999999</c:v>
                </c:pt>
                <c:pt idx="228">
                  <c:v>950.17190000000005</c:v>
                </c:pt>
                <c:pt idx="229">
                  <c:v>953.46510000000001</c:v>
                </c:pt>
                <c:pt idx="230">
                  <c:v>956.70965999999999</c:v>
                </c:pt>
                <c:pt idx="231">
                  <c:v>948.52344000000005</c:v>
                </c:pt>
                <c:pt idx="232">
                  <c:v>953.81460000000004</c:v>
                </c:pt>
                <c:pt idx="233">
                  <c:v>952.45989999999995</c:v>
                </c:pt>
                <c:pt idx="234">
                  <c:v>948.82209999999998</c:v>
                </c:pt>
                <c:pt idx="235">
                  <c:v>948.39099999999996</c:v>
                </c:pt>
                <c:pt idx="236">
                  <c:v>948.45336999999995</c:v>
                </c:pt>
                <c:pt idx="237">
                  <c:v>947.82117000000005</c:v>
                </c:pt>
                <c:pt idx="238">
                  <c:v>957.10140000000001</c:v>
                </c:pt>
                <c:pt idx="239">
                  <c:v>954.548</c:v>
                </c:pt>
                <c:pt idx="240">
                  <c:v>959.74710000000005</c:v>
                </c:pt>
                <c:pt idx="241">
                  <c:v>948.65186000000006</c:v>
                </c:pt>
                <c:pt idx="242">
                  <c:v>948.28283999999996</c:v>
                </c:pt>
                <c:pt idx="243">
                  <c:v>953.92052999999999</c:v>
                </c:pt>
                <c:pt idx="244">
                  <c:v>955.25792999999999</c:v>
                </c:pt>
                <c:pt idx="245">
                  <c:v>955.9348</c:v>
                </c:pt>
                <c:pt idx="246">
                  <c:v>947.79876999999999</c:v>
                </c:pt>
                <c:pt idx="247">
                  <c:v>960.39246000000003</c:v>
                </c:pt>
                <c:pt idx="248">
                  <c:v>950.86929999999995</c:v>
                </c:pt>
                <c:pt idx="249">
                  <c:v>952.24369999999999</c:v>
                </c:pt>
                <c:pt idx="250">
                  <c:v>952.4384</c:v>
                </c:pt>
                <c:pt idx="251">
                  <c:v>955.36490000000003</c:v>
                </c:pt>
                <c:pt idx="252">
                  <c:v>952.82209999999998</c:v>
                </c:pt>
                <c:pt idx="253">
                  <c:v>953.77459999999996</c:v>
                </c:pt>
                <c:pt idx="254">
                  <c:v>949.21519999999998</c:v>
                </c:pt>
                <c:pt idx="255">
                  <c:v>945.0367</c:v>
                </c:pt>
                <c:pt idx="256">
                  <c:v>956.95105000000001</c:v>
                </c:pt>
                <c:pt idx="257">
                  <c:v>954.90814</c:v>
                </c:pt>
                <c:pt idx="258">
                  <c:v>954.97393999999997</c:v>
                </c:pt>
                <c:pt idx="259">
                  <c:v>943.09849999999994</c:v>
                </c:pt>
                <c:pt idx="260">
                  <c:v>955.91319999999996</c:v>
                </c:pt>
                <c:pt idx="261">
                  <c:v>951.48235999999997</c:v>
                </c:pt>
                <c:pt idx="262">
                  <c:v>949.53156000000001</c:v>
                </c:pt>
                <c:pt idx="263">
                  <c:v>957.35199999999998</c:v>
                </c:pt>
                <c:pt idx="264">
                  <c:v>961.89844000000005</c:v>
                </c:pt>
                <c:pt idx="265">
                  <c:v>953.42769999999996</c:v>
                </c:pt>
                <c:pt idx="266">
                  <c:v>957.72580000000005</c:v>
                </c:pt>
                <c:pt idx="267">
                  <c:v>955.30346999999995</c:v>
                </c:pt>
                <c:pt idx="268">
                  <c:v>957.93744000000004</c:v>
                </c:pt>
                <c:pt idx="269">
                  <c:v>959.61815999999999</c:v>
                </c:pt>
                <c:pt idx="270">
                  <c:v>953.98500000000001</c:v>
                </c:pt>
                <c:pt idx="271">
                  <c:v>952.62645999999995</c:v>
                </c:pt>
                <c:pt idx="272">
                  <c:v>952.03830000000005</c:v>
                </c:pt>
                <c:pt idx="273">
                  <c:v>952.08720000000005</c:v>
                </c:pt>
                <c:pt idx="274">
                  <c:v>952.47749999999996</c:v>
                </c:pt>
                <c:pt idx="275">
                  <c:v>954.67700000000002</c:v>
                </c:pt>
                <c:pt idx="276">
                  <c:v>955.97799999999995</c:v>
                </c:pt>
                <c:pt idx="277">
                  <c:v>950.40845000000002</c:v>
                </c:pt>
                <c:pt idx="278">
                  <c:v>955.84190000000001</c:v>
                </c:pt>
                <c:pt idx="279">
                  <c:v>946.34436000000005</c:v>
                </c:pt>
                <c:pt idx="280">
                  <c:v>956.97670000000005</c:v>
                </c:pt>
                <c:pt idx="281">
                  <c:v>954.39795000000004</c:v>
                </c:pt>
                <c:pt idx="282">
                  <c:v>959.59813999999994</c:v>
                </c:pt>
                <c:pt idx="283">
                  <c:v>958.48609999999996</c:v>
                </c:pt>
                <c:pt idx="284">
                  <c:v>950.26824999999997</c:v>
                </c:pt>
                <c:pt idx="285">
                  <c:v>954.47749999999996</c:v>
                </c:pt>
                <c:pt idx="286">
                  <c:v>955.92487000000006</c:v>
                </c:pt>
                <c:pt idx="287">
                  <c:v>950.37260000000003</c:v>
                </c:pt>
                <c:pt idx="288">
                  <c:v>947.93555000000003</c:v>
                </c:pt>
                <c:pt idx="289">
                  <c:v>951.61005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D8-4AC0-8CCE-C5F663FACCA3}"/>
            </c:ext>
          </c:extLst>
        </c:ser>
        <c:ser>
          <c:idx val="3"/>
          <c:order val="3"/>
          <c:tx>
            <c:strRef>
              <c:f>'89c'!$G$2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D8-4AC0-8CCE-C5F663FACCA3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5D8-4AC0-8CCE-C5F663FA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layout>
        <c:manualLayout>
          <c:xMode val="edge"/>
          <c:yMode val="edge"/>
          <c:x val="0.14147770744343233"/>
          <c:y val="1.5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1.1506439846061924E-2"/>
          <c:y val="2.0923884514435696E-2"/>
          <c:w val="0.97819634542226663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'89d'!$D$3:$D$503</c:f>
              <c:numCache>
                <c:formatCode>0</c:formatCode>
                <c:ptCount val="501"/>
                <c:pt idx="0">
                  <c:v>973.80520000000001</c:v>
                </c:pt>
                <c:pt idx="1">
                  <c:v>970.45214999999996</c:v>
                </c:pt>
                <c:pt idx="2">
                  <c:v>969.78970000000004</c:v>
                </c:pt>
                <c:pt idx="3">
                  <c:v>972.81370000000004</c:v>
                </c:pt>
                <c:pt idx="4">
                  <c:v>965.10186999999996</c:v>
                </c:pt>
                <c:pt idx="5">
                  <c:v>964.0421</c:v>
                </c:pt>
                <c:pt idx="6">
                  <c:v>965.35069999999996</c:v>
                </c:pt>
                <c:pt idx="7">
                  <c:v>968.07665999999995</c:v>
                </c:pt>
                <c:pt idx="8">
                  <c:v>967.67849999999999</c:v>
                </c:pt>
                <c:pt idx="9">
                  <c:v>968.03830000000005</c:v>
                </c:pt>
                <c:pt idx="10">
                  <c:v>960.24300000000005</c:v>
                </c:pt>
                <c:pt idx="11">
                  <c:v>967.16376000000002</c:v>
                </c:pt>
                <c:pt idx="12">
                  <c:v>966.8655</c:v>
                </c:pt>
                <c:pt idx="13">
                  <c:v>968.7251</c:v>
                </c:pt>
                <c:pt idx="14">
                  <c:v>968.25540000000001</c:v>
                </c:pt>
                <c:pt idx="15">
                  <c:v>966.73569999999995</c:v>
                </c:pt>
                <c:pt idx="16">
                  <c:v>970.16300000000001</c:v>
                </c:pt>
                <c:pt idx="17">
                  <c:v>962.99940000000004</c:v>
                </c:pt>
                <c:pt idx="18">
                  <c:v>971.09349999999995</c:v>
                </c:pt>
                <c:pt idx="19">
                  <c:v>970.11609999999996</c:v>
                </c:pt>
                <c:pt idx="20">
                  <c:v>972.01469999999995</c:v>
                </c:pt>
                <c:pt idx="21">
                  <c:v>964.48455999999999</c:v>
                </c:pt>
                <c:pt idx="22">
                  <c:v>970.19730000000004</c:v>
                </c:pt>
                <c:pt idx="23">
                  <c:v>965.81586000000004</c:v>
                </c:pt>
                <c:pt idx="24">
                  <c:v>967.03485000000001</c:v>
                </c:pt>
                <c:pt idx="25">
                  <c:v>970.84105999999997</c:v>
                </c:pt>
                <c:pt idx="26">
                  <c:v>977.54534999999998</c:v>
                </c:pt>
                <c:pt idx="27">
                  <c:v>966.20979999999997</c:v>
                </c:pt>
                <c:pt idx="28">
                  <c:v>968.67345999999998</c:v>
                </c:pt>
                <c:pt idx="29">
                  <c:v>966.83690000000001</c:v>
                </c:pt>
                <c:pt idx="30">
                  <c:v>966.88170000000002</c:v>
                </c:pt>
                <c:pt idx="31">
                  <c:v>968.17737</c:v>
                </c:pt>
                <c:pt idx="32">
                  <c:v>969.89570000000003</c:v>
                </c:pt>
                <c:pt idx="33">
                  <c:v>964.67174999999997</c:v>
                </c:pt>
                <c:pt idx="34">
                  <c:v>966.0856</c:v>
                </c:pt>
                <c:pt idx="35">
                  <c:v>964.40089999999998</c:v>
                </c:pt>
                <c:pt idx="36">
                  <c:v>971.7704</c:v>
                </c:pt>
                <c:pt idx="37">
                  <c:v>965.22889999999995</c:v>
                </c:pt>
                <c:pt idx="38">
                  <c:v>974.80780000000004</c:v>
                </c:pt>
                <c:pt idx="39">
                  <c:v>971.31979999999999</c:v>
                </c:pt>
                <c:pt idx="40">
                  <c:v>967.13336000000004</c:v>
                </c:pt>
                <c:pt idx="41">
                  <c:v>967.83680000000004</c:v>
                </c:pt>
                <c:pt idx="42">
                  <c:v>968.4588</c:v>
                </c:pt>
                <c:pt idx="43">
                  <c:v>969.65129999999999</c:v>
                </c:pt>
                <c:pt idx="44">
                  <c:v>966.11303999999996</c:v>
                </c:pt>
                <c:pt idx="45">
                  <c:v>969.58203000000003</c:v>
                </c:pt>
                <c:pt idx="46">
                  <c:v>970.83563000000004</c:v>
                </c:pt>
                <c:pt idx="47">
                  <c:v>963.88806</c:v>
                </c:pt>
                <c:pt idx="48">
                  <c:v>969.32920000000001</c:v>
                </c:pt>
                <c:pt idx="49">
                  <c:v>970.78</c:v>
                </c:pt>
                <c:pt idx="50">
                  <c:v>965.52059999999994</c:v>
                </c:pt>
                <c:pt idx="51">
                  <c:v>963.19719999999995</c:v>
                </c:pt>
                <c:pt idx="52">
                  <c:v>965.60913000000005</c:v>
                </c:pt>
                <c:pt idx="53">
                  <c:v>967.59280000000001</c:v>
                </c:pt>
                <c:pt idx="54">
                  <c:v>958.63620000000003</c:v>
                </c:pt>
                <c:pt idx="55">
                  <c:v>969.81690000000003</c:v>
                </c:pt>
                <c:pt idx="56">
                  <c:v>968.86879999999996</c:v>
                </c:pt>
                <c:pt idx="57">
                  <c:v>970.05835000000002</c:v>
                </c:pt>
                <c:pt idx="58">
                  <c:v>965.32024999999999</c:v>
                </c:pt>
                <c:pt idx="59">
                  <c:v>966.46014000000002</c:v>
                </c:pt>
                <c:pt idx="60">
                  <c:v>963.98694</c:v>
                </c:pt>
                <c:pt idx="61">
                  <c:v>964.46749999999997</c:v>
                </c:pt>
                <c:pt idx="62">
                  <c:v>969.31669999999997</c:v>
                </c:pt>
                <c:pt idx="63">
                  <c:v>965.52949999999998</c:v>
                </c:pt>
                <c:pt idx="64">
                  <c:v>966.5856</c:v>
                </c:pt>
                <c:pt idx="65">
                  <c:v>965.63189999999997</c:v>
                </c:pt>
                <c:pt idx="66">
                  <c:v>961.82629999999995</c:v>
                </c:pt>
                <c:pt idx="67">
                  <c:v>967.81994999999995</c:v>
                </c:pt>
                <c:pt idx="68">
                  <c:v>971.54259999999999</c:v>
                </c:pt>
                <c:pt idx="69">
                  <c:v>971.74084000000005</c:v>
                </c:pt>
                <c:pt idx="70">
                  <c:v>969.9162</c:v>
                </c:pt>
                <c:pt idx="71">
                  <c:v>964.66899999999998</c:v>
                </c:pt>
                <c:pt idx="72">
                  <c:v>968.39170000000001</c:v>
                </c:pt>
                <c:pt idx="73">
                  <c:v>965.95500000000004</c:v>
                </c:pt>
                <c:pt idx="74">
                  <c:v>960.71259999999995</c:v>
                </c:pt>
                <c:pt idx="75">
                  <c:v>966.93299999999999</c:v>
                </c:pt>
                <c:pt idx="76">
                  <c:v>966.55309999999997</c:v>
                </c:pt>
                <c:pt idx="77">
                  <c:v>964.64210000000003</c:v>
                </c:pt>
                <c:pt idx="78">
                  <c:v>972.60564999999997</c:v>
                </c:pt>
                <c:pt idx="79">
                  <c:v>968.22299999999996</c:v>
                </c:pt>
                <c:pt idx="80">
                  <c:v>962.33249999999998</c:v>
                </c:pt>
                <c:pt idx="81">
                  <c:v>965.09105999999997</c:v>
                </c:pt>
                <c:pt idx="82">
                  <c:v>963.75243999999998</c:v>
                </c:pt>
                <c:pt idx="83">
                  <c:v>965.66600000000005</c:v>
                </c:pt>
                <c:pt idx="84">
                  <c:v>969.34349999999995</c:v>
                </c:pt>
                <c:pt idx="85">
                  <c:v>968.63946999999996</c:v>
                </c:pt>
                <c:pt idx="86">
                  <c:v>962.94835999999998</c:v>
                </c:pt>
                <c:pt idx="87">
                  <c:v>968.52233999999999</c:v>
                </c:pt>
                <c:pt idx="88">
                  <c:v>970.84500000000003</c:v>
                </c:pt>
                <c:pt idx="89">
                  <c:v>975.17169999999999</c:v>
                </c:pt>
                <c:pt idx="90">
                  <c:v>968.45420000000001</c:v>
                </c:pt>
                <c:pt idx="91">
                  <c:v>968.02</c:v>
                </c:pt>
                <c:pt idx="92">
                  <c:v>965.46789999999999</c:v>
                </c:pt>
                <c:pt idx="93">
                  <c:v>964.54503999999997</c:v>
                </c:pt>
                <c:pt idx="94">
                  <c:v>970.68780000000004</c:v>
                </c:pt>
                <c:pt idx="95">
                  <c:v>973.48815999999999</c:v>
                </c:pt>
                <c:pt idx="96">
                  <c:v>972.50243999999998</c:v>
                </c:pt>
                <c:pt idx="97">
                  <c:v>963.13634999999999</c:v>
                </c:pt>
                <c:pt idx="98">
                  <c:v>975.33799999999997</c:v>
                </c:pt>
                <c:pt idx="99">
                  <c:v>970.10344999999995</c:v>
                </c:pt>
                <c:pt idx="100">
                  <c:v>968.16583000000003</c:v>
                </c:pt>
                <c:pt idx="101">
                  <c:v>960.77593999999999</c:v>
                </c:pt>
                <c:pt idx="102">
                  <c:v>971.66754000000003</c:v>
                </c:pt>
                <c:pt idx="103">
                  <c:v>969.7319</c:v>
                </c:pt>
                <c:pt idx="104">
                  <c:v>964.88220000000001</c:v>
                </c:pt>
                <c:pt idx="105">
                  <c:v>965.8021</c:v>
                </c:pt>
                <c:pt idx="106">
                  <c:v>972.95165999999995</c:v>
                </c:pt>
                <c:pt idx="107">
                  <c:v>964.27826000000005</c:v>
                </c:pt>
                <c:pt idx="108">
                  <c:v>969.70240000000001</c:v>
                </c:pt>
                <c:pt idx="109">
                  <c:v>962.73755000000006</c:v>
                </c:pt>
                <c:pt idx="110">
                  <c:v>966.43650000000002</c:v>
                </c:pt>
                <c:pt idx="111">
                  <c:v>967.50490000000002</c:v>
                </c:pt>
                <c:pt idx="112">
                  <c:v>968.81024000000002</c:v>
                </c:pt>
                <c:pt idx="113">
                  <c:v>962.23955999999998</c:v>
                </c:pt>
                <c:pt idx="114">
                  <c:v>961.61109999999996</c:v>
                </c:pt>
                <c:pt idx="115">
                  <c:v>965.98779999999999</c:v>
                </c:pt>
                <c:pt idx="116">
                  <c:v>970.15329999999994</c:v>
                </c:pt>
                <c:pt idx="117">
                  <c:v>967.92426</c:v>
                </c:pt>
                <c:pt idx="118">
                  <c:v>962.70799999999997</c:v>
                </c:pt>
                <c:pt idx="119">
                  <c:v>963.45529999999997</c:v>
                </c:pt>
                <c:pt idx="120">
                  <c:v>968.58029999999997</c:v>
                </c:pt>
                <c:pt idx="121">
                  <c:v>976.30799999999999</c:v>
                </c:pt>
                <c:pt idx="122">
                  <c:v>963.36620000000005</c:v>
                </c:pt>
                <c:pt idx="123">
                  <c:v>970.72569999999996</c:v>
                </c:pt>
                <c:pt idx="124">
                  <c:v>962.3528</c:v>
                </c:pt>
                <c:pt idx="125">
                  <c:v>968.48170000000005</c:v>
                </c:pt>
                <c:pt idx="126">
                  <c:v>964.62009999999998</c:v>
                </c:pt>
                <c:pt idx="127">
                  <c:v>965.53449999999998</c:v>
                </c:pt>
                <c:pt idx="128">
                  <c:v>966.15440000000001</c:v>
                </c:pt>
                <c:pt idx="209">
                  <c:v>968.83605999999997</c:v>
                </c:pt>
                <c:pt idx="210">
                  <c:v>969.52562999999998</c:v>
                </c:pt>
                <c:pt idx="211">
                  <c:v>966.46469999999999</c:v>
                </c:pt>
                <c:pt idx="212">
                  <c:v>957.55884000000003</c:v>
                </c:pt>
                <c:pt idx="213">
                  <c:v>960.96496999999999</c:v>
                </c:pt>
                <c:pt idx="214">
                  <c:v>964.39679999999998</c:v>
                </c:pt>
                <c:pt idx="215">
                  <c:v>960.95240000000001</c:v>
                </c:pt>
                <c:pt idx="216">
                  <c:v>969.50729999999999</c:v>
                </c:pt>
                <c:pt idx="217">
                  <c:v>967.14293999999995</c:v>
                </c:pt>
                <c:pt idx="218">
                  <c:v>972.62103000000002</c:v>
                </c:pt>
                <c:pt idx="219">
                  <c:v>959.23889999999994</c:v>
                </c:pt>
                <c:pt idx="220">
                  <c:v>975.30139999999994</c:v>
                </c:pt>
                <c:pt idx="221">
                  <c:v>965.6377</c:v>
                </c:pt>
                <c:pt idx="222">
                  <c:v>962.29579999999999</c:v>
                </c:pt>
                <c:pt idx="223">
                  <c:v>968.69489999999996</c:v>
                </c:pt>
                <c:pt idx="224">
                  <c:v>969.06104000000005</c:v>
                </c:pt>
                <c:pt idx="225">
                  <c:v>968.26324</c:v>
                </c:pt>
                <c:pt idx="226">
                  <c:v>960.9579</c:v>
                </c:pt>
                <c:pt idx="227">
                  <c:v>975.56679999999994</c:v>
                </c:pt>
                <c:pt idx="228">
                  <c:v>969.89246000000003</c:v>
                </c:pt>
                <c:pt idx="229">
                  <c:v>968.28033000000005</c:v>
                </c:pt>
                <c:pt idx="230">
                  <c:v>966.18560000000002</c:v>
                </c:pt>
                <c:pt idx="231">
                  <c:v>957.68413999999996</c:v>
                </c:pt>
                <c:pt idx="232">
                  <c:v>967.92539999999997</c:v>
                </c:pt>
                <c:pt idx="233">
                  <c:v>965.17499999999995</c:v>
                </c:pt>
                <c:pt idx="234">
                  <c:v>969.55650000000003</c:v>
                </c:pt>
                <c:pt idx="235">
                  <c:v>971.56615999999997</c:v>
                </c:pt>
                <c:pt idx="236">
                  <c:v>972.36569999999995</c:v>
                </c:pt>
                <c:pt idx="237">
                  <c:v>963.94979999999998</c:v>
                </c:pt>
                <c:pt idx="238">
                  <c:v>960.84032999999999</c:v>
                </c:pt>
                <c:pt idx="239">
                  <c:v>966.51</c:v>
                </c:pt>
                <c:pt idx="240">
                  <c:v>972.04129999999998</c:v>
                </c:pt>
                <c:pt idx="241">
                  <c:v>967.37103000000002</c:v>
                </c:pt>
                <c:pt idx="242">
                  <c:v>971.60310000000004</c:v>
                </c:pt>
                <c:pt idx="243">
                  <c:v>971.34180000000003</c:v>
                </c:pt>
                <c:pt idx="244">
                  <c:v>971.81444999999997</c:v>
                </c:pt>
                <c:pt idx="245">
                  <c:v>963.59320000000002</c:v>
                </c:pt>
                <c:pt idx="246">
                  <c:v>971.10693000000003</c:v>
                </c:pt>
                <c:pt idx="247">
                  <c:v>974.01793999999995</c:v>
                </c:pt>
                <c:pt idx="248">
                  <c:v>967.54552999999999</c:v>
                </c:pt>
                <c:pt idx="249">
                  <c:v>969.75463999999999</c:v>
                </c:pt>
                <c:pt idx="250">
                  <c:v>967.73987</c:v>
                </c:pt>
                <c:pt idx="251">
                  <c:v>967.47504000000004</c:v>
                </c:pt>
                <c:pt idx="252">
                  <c:v>962.46387000000004</c:v>
                </c:pt>
                <c:pt idx="253">
                  <c:v>966.91003000000001</c:v>
                </c:pt>
                <c:pt idx="254">
                  <c:v>967.90660000000003</c:v>
                </c:pt>
                <c:pt idx="255">
                  <c:v>967.90530000000001</c:v>
                </c:pt>
                <c:pt idx="256">
                  <c:v>969.63099999999997</c:v>
                </c:pt>
                <c:pt idx="257">
                  <c:v>957.43164000000002</c:v>
                </c:pt>
                <c:pt idx="258">
                  <c:v>962.73659999999995</c:v>
                </c:pt>
                <c:pt idx="259">
                  <c:v>964.60509999999999</c:v>
                </c:pt>
                <c:pt idx="260">
                  <c:v>971.7079</c:v>
                </c:pt>
                <c:pt idx="261">
                  <c:v>969.44179999999994</c:v>
                </c:pt>
                <c:pt idx="262">
                  <c:v>963.24869999999999</c:v>
                </c:pt>
                <c:pt idx="263">
                  <c:v>968.93895999999995</c:v>
                </c:pt>
                <c:pt idx="264">
                  <c:v>967.0847</c:v>
                </c:pt>
                <c:pt idx="265">
                  <c:v>970.71496999999999</c:v>
                </c:pt>
                <c:pt idx="266">
                  <c:v>961.58069999999998</c:v>
                </c:pt>
                <c:pt idx="267">
                  <c:v>962.35375999999997</c:v>
                </c:pt>
                <c:pt idx="268">
                  <c:v>968.33605999999997</c:v>
                </c:pt>
                <c:pt idx="269">
                  <c:v>967.25819999999999</c:v>
                </c:pt>
                <c:pt idx="270">
                  <c:v>964.66690000000006</c:v>
                </c:pt>
                <c:pt idx="271">
                  <c:v>964.73473999999999</c:v>
                </c:pt>
                <c:pt idx="272">
                  <c:v>967.01930000000004</c:v>
                </c:pt>
                <c:pt idx="273">
                  <c:v>966.62414999999999</c:v>
                </c:pt>
                <c:pt idx="274">
                  <c:v>965.33140000000003</c:v>
                </c:pt>
                <c:pt idx="275">
                  <c:v>971.28840000000002</c:v>
                </c:pt>
                <c:pt idx="276">
                  <c:v>973.25670000000002</c:v>
                </c:pt>
                <c:pt idx="277">
                  <c:v>962.08887000000004</c:v>
                </c:pt>
                <c:pt idx="278">
                  <c:v>969.98180000000002</c:v>
                </c:pt>
                <c:pt idx="279">
                  <c:v>965.84875</c:v>
                </c:pt>
                <c:pt idx="280">
                  <c:v>969.03283999999996</c:v>
                </c:pt>
                <c:pt idx="281">
                  <c:v>963.02599999999995</c:v>
                </c:pt>
                <c:pt idx="282">
                  <c:v>959.72546</c:v>
                </c:pt>
                <c:pt idx="283">
                  <c:v>970.34760000000006</c:v>
                </c:pt>
                <c:pt idx="284">
                  <c:v>963.44150000000002</c:v>
                </c:pt>
                <c:pt idx="285">
                  <c:v>963.88779999999997</c:v>
                </c:pt>
                <c:pt idx="286">
                  <c:v>967.16769999999997</c:v>
                </c:pt>
                <c:pt idx="287">
                  <c:v>962.71709999999996</c:v>
                </c:pt>
                <c:pt idx="288">
                  <c:v>962.15539999999999</c:v>
                </c:pt>
                <c:pt idx="289">
                  <c:v>970.45856000000003</c:v>
                </c:pt>
                <c:pt idx="290">
                  <c:v>967.85595999999998</c:v>
                </c:pt>
                <c:pt idx="291">
                  <c:v>962.70043999999996</c:v>
                </c:pt>
                <c:pt idx="292">
                  <c:v>973.03516000000002</c:v>
                </c:pt>
                <c:pt idx="293">
                  <c:v>973.25729999999999</c:v>
                </c:pt>
                <c:pt idx="294">
                  <c:v>966.32820000000004</c:v>
                </c:pt>
                <c:pt idx="295">
                  <c:v>968.73479999999995</c:v>
                </c:pt>
                <c:pt idx="296">
                  <c:v>964.13139999999999</c:v>
                </c:pt>
                <c:pt idx="297">
                  <c:v>965.31604000000004</c:v>
                </c:pt>
                <c:pt idx="298">
                  <c:v>972.11500000000001</c:v>
                </c:pt>
                <c:pt idx="299">
                  <c:v>966.78625</c:v>
                </c:pt>
                <c:pt idx="300">
                  <c:v>968.39620000000002</c:v>
                </c:pt>
                <c:pt idx="301">
                  <c:v>963.13744999999994</c:v>
                </c:pt>
                <c:pt idx="302">
                  <c:v>969.04565000000002</c:v>
                </c:pt>
                <c:pt idx="303">
                  <c:v>972.61443999999995</c:v>
                </c:pt>
                <c:pt idx="304">
                  <c:v>967.42489999999998</c:v>
                </c:pt>
                <c:pt idx="305">
                  <c:v>964.45159999999998</c:v>
                </c:pt>
                <c:pt idx="306">
                  <c:v>969.67280000000005</c:v>
                </c:pt>
                <c:pt idx="307">
                  <c:v>976.90769999999998</c:v>
                </c:pt>
                <c:pt idx="308">
                  <c:v>977.16560000000004</c:v>
                </c:pt>
                <c:pt idx="309">
                  <c:v>960.44529999999997</c:v>
                </c:pt>
                <c:pt idx="310">
                  <c:v>964.68740000000003</c:v>
                </c:pt>
                <c:pt idx="311">
                  <c:v>966.40129999999999</c:v>
                </c:pt>
                <c:pt idx="312">
                  <c:v>968.80179999999996</c:v>
                </c:pt>
                <c:pt idx="313">
                  <c:v>966.58780000000002</c:v>
                </c:pt>
                <c:pt idx="314">
                  <c:v>973.58745999999996</c:v>
                </c:pt>
                <c:pt idx="315">
                  <c:v>960.42236000000003</c:v>
                </c:pt>
                <c:pt idx="316">
                  <c:v>968.27139999999997</c:v>
                </c:pt>
                <c:pt idx="317">
                  <c:v>963.80975000000001</c:v>
                </c:pt>
                <c:pt idx="318">
                  <c:v>963.19713999999999</c:v>
                </c:pt>
                <c:pt idx="319">
                  <c:v>967.14655000000005</c:v>
                </c:pt>
                <c:pt idx="320">
                  <c:v>969.34576000000004</c:v>
                </c:pt>
                <c:pt idx="321">
                  <c:v>967.28075999999999</c:v>
                </c:pt>
                <c:pt idx="322">
                  <c:v>955.84313999999995</c:v>
                </c:pt>
                <c:pt idx="323">
                  <c:v>963.78570000000002</c:v>
                </c:pt>
                <c:pt idx="324">
                  <c:v>969.99509999999998</c:v>
                </c:pt>
                <c:pt idx="325">
                  <c:v>967.81349999999998</c:v>
                </c:pt>
                <c:pt idx="326">
                  <c:v>962.54769999999996</c:v>
                </c:pt>
                <c:pt idx="327">
                  <c:v>961.9402</c:v>
                </c:pt>
                <c:pt idx="328">
                  <c:v>970.74770000000001</c:v>
                </c:pt>
                <c:pt idx="329">
                  <c:v>970.60479999999995</c:v>
                </c:pt>
                <c:pt idx="330">
                  <c:v>971.87536999999998</c:v>
                </c:pt>
                <c:pt idx="331">
                  <c:v>966.28290000000004</c:v>
                </c:pt>
                <c:pt idx="332">
                  <c:v>968.56259999999997</c:v>
                </c:pt>
                <c:pt idx="333">
                  <c:v>966.97519999999997</c:v>
                </c:pt>
                <c:pt idx="334">
                  <c:v>972.24339999999995</c:v>
                </c:pt>
                <c:pt idx="335">
                  <c:v>960.99239999999998</c:v>
                </c:pt>
                <c:pt idx="336">
                  <c:v>969.09357</c:v>
                </c:pt>
                <c:pt idx="337">
                  <c:v>971.67700000000002</c:v>
                </c:pt>
                <c:pt idx="338">
                  <c:v>965.05560000000003</c:v>
                </c:pt>
                <c:pt idx="339">
                  <c:v>968.17399999999998</c:v>
                </c:pt>
                <c:pt idx="340">
                  <c:v>963.67439999999999</c:v>
                </c:pt>
                <c:pt idx="341">
                  <c:v>972.75990000000002</c:v>
                </c:pt>
                <c:pt idx="342">
                  <c:v>973.83969999999999</c:v>
                </c:pt>
                <c:pt idx="343">
                  <c:v>975.58299999999997</c:v>
                </c:pt>
                <c:pt idx="344">
                  <c:v>969.6309</c:v>
                </c:pt>
                <c:pt idx="345">
                  <c:v>972.53549999999996</c:v>
                </c:pt>
                <c:pt idx="346">
                  <c:v>966.14030000000002</c:v>
                </c:pt>
                <c:pt idx="347">
                  <c:v>971.51880000000006</c:v>
                </c:pt>
                <c:pt idx="348">
                  <c:v>961.9606</c:v>
                </c:pt>
                <c:pt idx="349">
                  <c:v>964.37599999999998</c:v>
                </c:pt>
                <c:pt idx="350">
                  <c:v>972.39570000000003</c:v>
                </c:pt>
                <c:pt idx="351">
                  <c:v>968.0557</c:v>
                </c:pt>
                <c:pt idx="352">
                  <c:v>961.18475000000001</c:v>
                </c:pt>
                <c:pt idx="353">
                  <c:v>965.98509999999999</c:v>
                </c:pt>
                <c:pt idx="354">
                  <c:v>972.4665</c:v>
                </c:pt>
                <c:pt idx="355">
                  <c:v>971.4221</c:v>
                </c:pt>
                <c:pt idx="356">
                  <c:v>963.33875</c:v>
                </c:pt>
                <c:pt idx="357">
                  <c:v>966.36800000000005</c:v>
                </c:pt>
                <c:pt idx="358">
                  <c:v>966.13336000000004</c:v>
                </c:pt>
                <c:pt idx="359">
                  <c:v>966.3415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C-44BC-81EE-8A0B73FD4CC7}"/>
            </c:ext>
          </c:extLst>
        </c:ser>
        <c:ser>
          <c:idx val="1"/>
          <c:order val="1"/>
          <c:tx>
            <c:strRef>
              <c:f>'89d'!$E$2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'89d'!$E$3:$E$503</c:f>
              <c:numCache>
                <c:formatCode>0</c:formatCode>
                <c:ptCount val="501"/>
                <c:pt idx="129">
                  <c:v>960.95105000000001</c:v>
                </c:pt>
                <c:pt idx="130">
                  <c:v>960.92633000000001</c:v>
                </c:pt>
                <c:pt idx="131">
                  <c:v>971.54049999999995</c:v>
                </c:pt>
                <c:pt idx="132">
                  <c:v>957.72799999999995</c:v>
                </c:pt>
                <c:pt idx="133">
                  <c:v>963.67583999999999</c:v>
                </c:pt>
                <c:pt idx="134">
                  <c:v>964.60924999999997</c:v>
                </c:pt>
                <c:pt idx="135">
                  <c:v>965.36035000000004</c:v>
                </c:pt>
                <c:pt idx="136">
                  <c:v>966.98270000000002</c:v>
                </c:pt>
                <c:pt idx="137">
                  <c:v>968.95180000000005</c:v>
                </c:pt>
                <c:pt idx="200">
                  <c:v>962.73773000000006</c:v>
                </c:pt>
                <c:pt idx="201">
                  <c:v>961.54750000000001</c:v>
                </c:pt>
                <c:pt idx="202">
                  <c:v>969.75490000000002</c:v>
                </c:pt>
                <c:pt idx="203">
                  <c:v>960.41785000000004</c:v>
                </c:pt>
                <c:pt idx="204">
                  <c:v>960.27369999999996</c:v>
                </c:pt>
                <c:pt idx="205">
                  <c:v>966.98050000000001</c:v>
                </c:pt>
                <c:pt idx="206">
                  <c:v>964.63403000000005</c:v>
                </c:pt>
                <c:pt idx="207">
                  <c:v>966.40049999999997</c:v>
                </c:pt>
                <c:pt idx="208">
                  <c:v>962.66229999999996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7C-44BC-81EE-8A0B73FD4CC7}"/>
            </c:ext>
          </c:extLst>
        </c:ser>
        <c:ser>
          <c:idx val="2"/>
          <c:order val="2"/>
          <c:tx>
            <c:strRef>
              <c:f>'89d'!$F$2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'89d'!$F$3:$F$503</c:f>
              <c:numCache>
                <c:formatCode>0</c:formatCode>
                <c:ptCount val="501"/>
                <c:pt idx="138">
                  <c:v>964.02260000000001</c:v>
                </c:pt>
                <c:pt idx="139">
                  <c:v>964.39700000000005</c:v>
                </c:pt>
                <c:pt idx="140">
                  <c:v>960.82159999999999</c:v>
                </c:pt>
                <c:pt idx="141">
                  <c:v>964.20159999999998</c:v>
                </c:pt>
                <c:pt idx="142">
                  <c:v>957.23900000000003</c:v>
                </c:pt>
                <c:pt idx="143">
                  <c:v>963.9896</c:v>
                </c:pt>
                <c:pt idx="144">
                  <c:v>963.27959999999996</c:v>
                </c:pt>
                <c:pt idx="145">
                  <c:v>965.07983000000002</c:v>
                </c:pt>
                <c:pt idx="146">
                  <c:v>955.55633999999998</c:v>
                </c:pt>
                <c:pt idx="147">
                  <c:v>961.93335000000002</c:v>
                </c:pt>
                <c:pt idx="148">
                  <c:v>957.10940000000005</c:v>
                </c:pt>
                <c:pt idx="149">
                  <c:v>956.2396</c:v>
                </c:pt>
                <c:pt idx="150">
                  <c:v>962.49225000000001</c:v>
                </c:pt>
                <c:pt idx="151">
                  <c:v>959.43470000000002</c:v>
                </c:pt>
                <c:pt idx="152">
                  <c:v>958.51210000000003</c:v>
                </c:pt>
                <c:pt idx="153">
                  <c:v>954.73019999999997</c:v>
                </c:pt>
                <c:pt idx="154">
                  <c:v>960.78796</c:v>
                </c:pt>
                <c:pt idx="155">
                  <c:v>962.07669999999996</c:v>
                </c:pt>
                <c:pt idx="156">
                  <c:v>964.10289999999998</c:v>
                </c:pt>
                <c:pt idx="157">
                  <c:v>961.37023999999997</c:v>
                </c:pt>
                <c:pt idx="158">
                  <c:v>957.71209999999996</c:v>
                </c:pt>
                <c:pt idx="159">
                  <c:v>960.26526000000001</c:v>
                </c:pt>
                <c:pt idx="160">
                  <c:v>965.08410000000003</c:v>
                </c:pt>
                <c:pt idx="161">
                  <c:v>965.49456999999995</c:v>
                </c:pt>
                <c:pt idx="162">
                  <c:v>958.07836999999995</c:v>
                </c:pt>
                <c:pt idx="163">
                  <c:v>959.75463999999999</c:v>
                </c:pt>
                <c:pt idx="164">
                  <c:v>959.01459999999997</c:v>
                </c:pt>
                <c:pt idx="165">
                  <c:v>960.32086000000004</c:v>
                </c:pt>
                <c:pt idx="166">
                  <c:v>956.75750000000005</c:v>
                </c:pt>
                <c:pt idx="167">
                  <c:v>962.03204000000005</c:v>
                </c:pt>
                <c:pt idx="168">
                  <c:v>953.22490000000005</c:v>
                </c:pt>
                <c:pt idx="169">
                  <c:v>964.33920000000001</c:v>
                </c:pt>
                <c:pt idx="170">
                  <c:v>964.33605999999997</c:v>
                </c:pt>
                <c:pt idx="171">
                  <c:v>963.44029999999998</c:v>
                </c:pt>
                <c:pt idx="172">
                  <c:v>967.13750000000005</c:v>
                </c:pt>
                <c:pt idx="173">
                  <c:v>958.90689999999995</c:v>
                </c:pt>
                <c:pt idx="174">
                  <c:v>958.84609999999998</c:v>
                </c:pt>
                <c:pt idx="175">
                  <c:v>953.38350000000003</c:v>
                </c:pt>
                <c:pt idx="176">
                  <c:v>967.57947000000001</c:v>
                </c:pt>
                <c:pt idx="177">
                  <c:v>952.49429999999995</c:v>
                </c:pt>
                <c:pt idx="178">
                  <c:v>959.40030000000002</c:v>
                </c:pt>
                <c:pt idx="179">
                  <c:v>963.07899999999995</c:v>
                </c:pt>
                <c:pt idx="180">
                  <c:v>957.85802999999999</c:v>
                </c:pt>
                <c:pt idx="181">
                  <c:v>961.88477</c:v>
                </c:pt>
                <c:pt idx="182">
                  <c:v>954.14449999999999</c:v>
                </c:pt>
                <c:pt idx="183">
                  <c:v>964.43176000000005</c:v>
                </c:pt>
                <c:pt idx="184">
                  <c:v>955.47709999999995</c:v>
                </c:pt>
                <c:pt idx="185">
                  <c:v>965.38570000000004</c:v>
                </c:pt>
                <c:pt idx="186">
                  <c:v>951.5652</c:v>
                </c:pt>
                <c:pt idx="187">
                  <c:v>956.62900000000002</c:v>
                </c:pt>
                <c:pt idx="188">
                  <c:v>956.38946999999996</c:v>
                </c:pt>
                <c:pt idx="189">
                  <c:v>953.59105999999997</c:v>
                </c:pt>
                <c:pt idx="190">
                  <c:v>964.97784000000001</c:v>
                </c:pt>
                <c:pt idx="191">
                  <c:v>963.82006999999999</c:v>
                </c:pt>
                <c:pt idx="192">
                  <c:v>955.32074</c:v>
                </c:pt>
                <c:pt idx="193">
                  <c:v>962.56240000000003</c:v>
                </c:pt>
                <c:pt idx="194">
                  <c:v>964.3279</c:v>
                </c:pt>
                <c:pt idx="195">
                  <c:v>960.22810000000004</c:v>
                </c:pt>
                <c:pt idx="196">
                  <c:v>957.00744999999995</c:v>
                </c:pt>
                <c:pt idx="197">
                  <c:v>954.63469999999995</c:v>
                </c:pt>
                <c:pt idx="198">
                  <c:v>961.47059999999999</c:v>
                </c:pt>
                <c:pt idx="199">
                  <c:v>958.37450000000001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7C-44BC-81EE-8A0B73FD4CC7}"/>
            </c:ext>
          </c:extLst>
        </c:ser>
        <c:ser>
          <c:idx val="3"/>
          <c:order val="3"/>
          <c:tx>
            <c:strRef>
              <c:f>'89d'!$G$2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7C-44BC-81EE-8A0B73FD4CC7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137C-44BC-81EE-8A0B73FD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(2)'!$D$3:$D$503</c:f>
              <c:numCache>
                <c:formatCode>0.0000</c:formatCode>
                <c:ptCount val="501"/>
                <c:pt idx="0">
                  <c:v>0.99786537574919321</c:v>
                </c:pt>
                <c:pt idx="1">
                  <c:v>0.99997385233484815</c:v>
                </c:pt>
                <c:pt idx="2">
                  <c:v>0.99900704735559509</c:v>
                </c:pt>
                <c:pt idx="3">
                  <c:v>0.99846189817559117</c:v>
                </c:pt>
                <c:pt idx="4">
                  <c:v>1.0014883092932887</c:v>
                </c:pt>
                <c:pt idx="5">
                  <c:v>0.99674096028452874</c:v>
                </c:pt>
                <c:pt idx="6">
                  <c:v>0.99928156490812092</c:v>
                </c:pt>
                <c:pt idx="7">
                  <c:v>0.99960982677995125</c:v>
                </c:pt>
                <c:pt idx="8">
                  <c:v>0.99957156029770144</c:v>
                </c:pt>
                <c:pt idx="9">
                  <c:v>1.0023698215109005</c:v>
                </c:pt>
                <c:pt idx="10">
                  <c:v>0.99728617532766906</c:v>
                </c:pt>
                <c:pt idx="11">
                  <c:v>1.0023346505960615</c:v>
                </c:pt>
                <c:pt idx="12">
                  <c:v>1.0004756635710994</c:v>
                </c:pt>
                <c:pt idx="13">
                  <c:v>0.99788045840742934</c:v>
                </c:pt>
                <c:pt idx="14">
                  <c:v>0.99748527958901401</c:v>
                </c:pt>
                <c:pt idx="15">
                  <c:v>0.99672791938352112</c:v>
                </c:pt>
                <c:pt idx="16">
                  <c:v>0.9977551867219917</c:v>
                </c:pt>
                <c:pt idx="17">
                  <c:v>1.000843245735362</c:v>
                </c:pt>
                <c:pt idx="18">
                  <c:v>0.99925054337087538</c:v>
                </c:pt>
                <c:pt idx="19">
                  <c:v>0.99717875255219657</c:v>
                </c:pt>
                <c:pt idx="20">
                  <c:v>0.99986043601396302</c:v>
                </c:pt>
                <c:pt idx="21">
                  <c:v>0.99942172166238563</c:v>
                </c:pt>
                <c:pt idx="22">
                  <c:v>1.0003911611670948</c:v>
                </c:pt>
                <c:pt idx="23">
                  <c:v>1.0011342290719885</c:v>
                </c:pt>
                <c:pt idx="24">
                  <c:v>0.99716024501086742</c:v>
                </c:pt>
                <c:pt idx="25">
                  <c:v>0.99501416057432657</c:v>
                </c:pt>
                <c:pt idx="26">
                  <c:v>0.99960923401172364</c:v>
                </c:pt>
                <c:pt idx="27">
                  <c:v>1.000245406046236</c:v>
                </c:pt>
                <c:pt idx="28">
                  <c:v>0.99891391688072195</c:v>
                </c:pt>
                <c:pt idx="29">
                  <c:v>1.0031697951656458</c:v>
                </c:pt>
                <c:pt idx="30">
                  <c:v>1.003522755713627</c:v>
                </c:pt>
                <c:pt idx="31">
                  <c:v>1.0021381149970361</c:v>
                </c:pt>
                <c:pt idx="32">
                  <c:v>0.9983598761773036</c:v>
                </c:pt>
                <c:pt idx="33">
                  <c:v>0.99722630573667925</c:v>
                </c:pt>
                <c:pt idx="34">
                  <c:v>0.99970098136073238</c:v>
                </c:pt>
                <c:pt idx="35">
                  <c:v>0.99932108278996246</c:v>
                </c:pt>
                <c:pt idx="36">
                  <c:v>1.0020100111967332</c:v>
                </c:pt>
                <c:pt idx="37">
                  <c:v>0.99902779424356192</c:v>
                </c:pt>
                <c:pt idx="38">
                  <c:v>1.0017987222551539</c:v>
                </c:pt>
                <c:pt idx="39">
                  <c:v>0.99966640321412104</c:v>
                </c:pt>
                <c:pt idx="40">
                  <c:v>0.99669202397418166</c:v>
                </c:pt>
                <c:pt idx="41">
                  <c:v>0.99980708687347697</c:v>
                </c:pt>
                <c:pt idx="42">
                  <c:v>1.0030260818020156</c:v>
                </c:pt>
                <c:pt idx="43">
                  <c:v>1.0009920964236316</c:v>
                </c:pt>
                <c:pt idx="44">
                  <c:v>0.99883297108608315</c:v>
                </c:pt>
                <c:pt idx="45">
                  <c:v>0.9972593690311532</c:v>
                </c:pt>
                <c:pt idx="46">
                  <c:v>0.99874398998880332</c:v>
                </c:pt>
                <c:pt idx="47">
                  <c:v>1.0011106500691564</c:v>
                </c:pt>
                <c:pt idx="48">
                  <c:v>1.0009683856945268</c:v>
                </c:pt>
                <c:pt idx="49">
                  <c:v>0.99752822235394856</c:v>
                </c:pt>
                <c:pt idx="50">
                  <c:v>1.0008350787064479</c:v>
                </c:pt>
                <c:pt idx="51">
                  <c:v>1.0014359480998485</c:v>
                </c:pt>
                <c:pt idx="52">
                  <c:v>1.0030575643812158</c:v>
                </c:pt>
                <c:pt idx="53">
                  <c:v>0.99480366199038395</c:v>
                </c:pt>
                <c:pt idx="54">
                  <c:v>0.99798577356253704</c:v>
                </c:pt>
                <c:pt idx="55">
                  <c:v>0.99922709609431615</c:v>
                </c:pt>
                <c:pt idx="56">
                  <c:v>1.0023692946058091</c:v>
                </c:pt>
                <c:pt idx="57">
                  <c:v>1.0008930382664822</c:v>
                </c:pt>
                <c:pt idx="58">
                  <c:v>1.0012847263386684</c:v>
                </c:pt>
                <c:pt idx="59">
                  <c:v>1.0010851610353686</c:v>
                </c:pt>
                <c:pt idx="60">
                  <c:v>1.0008576697622342</c:v>
                </c:pt>
                <c:pt idx="61">
                  <c:v>1.0005626029111507</c:v>
                </c:pt>
                <c:pt idx="62">
                  <c:v>1.0028470657972732</c:v>
                </c:pt>
                <c:pt idx="63">
                  <c:v>0.99901435816373574</c:v>
                </c:pt>
                <c:pt idx="64">
                  <c:v>1.0020653362313114</c:v>
                </c:pt>
                <c:pt idx="65">
                  <c:v>0.99906671935717584</c:v>
                </c:pt>
                <c:pt idx="66">
                  <c:v>0.99819251794770458</c:v>
                </c:pt>
                <c:pt idx="67">
                  <c:v>1.0000648093262201</c:v>
                </c:pt>
                <c:pt idx="68">
                  <c:v>1.0011474675624055</c:v>
                </c:pt>
                <c:pt idx="69">
                  <c:v>1.001008496344596</c:v>
                </c:pt>
                <c:pt idx="70">
                  <c:v>0.9991827043403807</c:v>
                </c:pt>
                <c:pt idx="71">
                  <c:v>0.99962174800764014</c:v>
                </c:pt>
                <c:pt idx="72">
                  <c:v>1.0019002832114865</c:v>
                </c:pt>
                <c:pt idx="73">
                  <c:v>0.9982377659224132</c:v>
                </c:pt>
                <c:pt idx="74">
                  <c:v>1.0007889745109664</c:v>
                </c:pt>
                <c:pt idx="75">
                  <c:v>1.0016700256866233</c:v>
                </c:pt>
                <c:pt idx="76">
                  <c:v>1.0029375617466905</c:v>
                </c:pt>
                <c:pt idx="77">
                  <c:v>1.0014968056378846</c:v>
                </c:pt>
                <c:pt idx="78">
                  <c:v>0.999461041954818</c:v>
                </c:pt>
                <c:pt idx="79">
                  <c:v>0.99859830073108091</c:v>
                </c:pt>
                <c:pt idx="80">
                  <c:v>0.99973634986498061</c:v>
                </c:pt>
                <c:pt idx="81">
                  <c:v>1.0032506750971482</c:v>
                </c:pt>
                <c:pt idx="82">
                  <c:v>0.99774550484094049</c:v>
                </c:pt>
                <c:pt idx="83">
                  <c:v>1.0006749654218534</c:v>
                </c:pt>
                <c:pt idx="84">
                  <c:v>0.99818217743528947</c:v>
                </c:pt>
                <c:pt idx="85">
                  <c:v>1.0015219653559901</c:v>
                </c:pt>
                <c:pt idx="86">
                  <c:v>1.0003591516828032</c:v>
                </c:pt>
                <c:pt idx="87">
                  <c:v>0.99911901468747932</c:v>
                </c:pt>
                <c:pt idx="88">
                  <c:v>1.0025473885266416</c:v>
                </c:pt>
                <c:pt idx="89">
                  <c:v>0.99846617927945724</c:v>
                </c:pt>
                <c:pt idx="90">
                  <c:v>0.99814964104590664</c:v>
                </c:pt>
                <c:pt idx="91">
                  <c:v>1.0000645458736745</c:v>
                </c:pt>
                <c:pt idx="92">
                  <c:v>1.0000243693604689</c:v>
                </c:pt>
                <c:pt idx="93">
                  <c:v>0.99896397286438787</c:v>
                </c:pt>
                <c:pt idx="94">
                  <c:v>0.99923625107027603</c:v>
                </c:pt>
                <c:pt idx="95">
                  <c:v>1.0002733978792069</c:v>
                </c:pt>
                <c:pt idx="96">
                  <c:v>1.0012184680234473</c:v>
                </c:pt>
                <c:pt idx="97">
                  <c:v>0.99958427188302701</c:v>
                </c:pt>
                <c:pt idx="98">
                  <c:v>0.99656141737469539</c:v>
                </c:pt>
                <c:pt idx="99">
                  <c:v>1.0001528024764539</c:v>
                </c:pt>
                <c:pt idx="100">
                  <c:v>1.0003451886978858</c:v>
                </c:pt>
                <c:pt idx="101">
                  <c:v>0.99859480998485151</c:v>
                </c:pt>
                <c:pt idx="102">
                  <c:v>1.0019964433906343</c:v>
                </c:pt>
                <c:pt idx="103">
                  <c:v>1.0012535072120134</c:v>
                </c:pt>
                <c:pt idx="104">
                  <c:v>1.0003949812290061</c:v>
                </c:pt>
                <c:pt idx="105">
                  <c:v>0.99798201936376219</c:v>
                </c:pt>
                <c:pt idx="106">
                  <c:v>1.0013634986498057</c:v>
                </c:pt>
                <c:pt idx="107">
                  <c:v>1.0006051504972668</c:v>
                </c:pt>
                <c:pt idx="108">
                  <c:v>1.0012423763419616</c:v>
                </c:pt>
                <c:pt idx="109">
                  <c:v>1.0003150233814133</c:v>
                </c:pt>
                <c:pt idx="110">
                  <c:v>1.0014134229071987</c:v>
                </c:pt>
                <c:pt idx="111">
                  <c:v>1.0019909108871765</c:v>
                </c:pt>
                <c:pt idx="112">
                  <c:v>1.0048947507080288</c:v>
                </c:pt>
                <c:pt idx="113">
                  <c:v>1.0013480866758875</c:v>
                </c:pt>
                <c:pt idx="114">
                  <c:v>0.99571375880919455</c:v>
                </c:pt>
                <c:pt idx="115">
                  <c:v>0.99916650200882573</c:v>
                </c:pt>
                <c:pt idx="116">
                  <c:v>0.99807752091154589</c:v>
                </c:pt>
                <c:pt idx="117">
                  <c:v>0.99682750444576163</c:v>
                </c:pt>
                <c:pt idx="118">
                  <c:v>0.99936837252189947</c:v>
                </c:pt>
                <c:pt idx="119">
                  <c:v>0.99917229796482909</c:v>
                </c:pt>
                <c:pt idx="120">
                  <c:v>0.99859685174207991</c:v>
                </c:pt>
                <c:pt idx="121">
                  <c:v>0.99887907528156494</c:v>
                </c:pt>
                <c:pt idx="122">
                  <c:v>0.99728492392807744</c:v>
                </c:pt>
                <c:pt idx="123">
                  <c:v>1.0029041691365344</c:v>
                </c:pt>
                <c:pt idx="124">
                  <c:v>0.99926187183033655</c:v>
                </c:pt>
                <c:pt idx="125">
                  <c:v>0.99925851281038003</c:v>
                </c:pt>
                <c:pt idx="126">
                  <c:v>0.99841144701310669</c:v>
                </c:pt>
                <c:pt idx="127">
                  <c:v>0.99715853256932097</c:v>
                </c:pt>
                <c:pt idx="128">
                  <c:v>0.99976091681485868</c:v>
                </c:pt>
                <c:pt idx="129">
                  <c:v>0.99820391227030236</c:v>
                </c:pt>
                <c:pt idx="130">
                  <c:v>1.001655272344069</c:v>
                </c:pt>
                <c:pt idx="131">
                  <c:v>0.99916900480800896</c:v>
                </c:pt>
                <c:pt idx="132">
                  <c:v>1.0014838964631496</c:v>
                </c:pt>
                <c:pt idx="133">
                  <c:v>1.0012095106368966</c:v>
                </c:pt>
                <c:pt idx="134">
                  <c:v>1.0033039583744978</c:v>
                </c:pt>
                <c:pt idx="135">
                  <c:v>0.99740479483633016</c:v>
                </c:pt>
                <c:pt idx="136">
                  <c:v>0.99779114799446755</c:v>
                </c:pt>
                <c:pt idx="137">
                  <c:v>0.99944069024566962</c:v>
                </c:pt>
                <c:pt idx="138">
                  <c:v>0.99840854903510512</c:v>
                </c:pt>
                <c:pt idx="139">
                  <c:v>0.99977843640914188</c:v>
                </c:pt>
                <c:pt idx="140">
                  <c:v>0.99940683659355867</c:v>
                </c:pt>
                <c:pt idx="141">
                  <c:v>0.99776058749917662</c:v>
                </c:pt>
                <c:pt idx="142">
                  <c:v>1.0024371994994401</c:v>
                </c:pt>
                <c:pt idx="143">
                  <c:v>0.99985233484818559</c:v>
                </c:pt>
                <c:pt idx="144">
                  <c:v>0.99772712902588423</c:v>
                </c:pt>
                <c:pt idx="145">
                  <c:v>1.0008302048343543</c:v>
                </c:pt>
                <c:pt idx="146">
                  <c:v>0.99859961799380892</c:v>
                </c:pt>
                <c:pt idx="147">
                  <c:v>1.0014245537772508</c:v>
                </c:pt>
                <c:pt idx="148">
                  <c:v>0.99902911150629004</c:v>
                </c:pt>
                <c:pt idx="149">
                  <c:v>0.99775301323849053</c:v>
                </c:pt>
                <c:pt idx="150">
                  <c:v>1.0021508265823618</c:v>
                </c:pt>
                <c:pt idx="151">
                  <c:v>0.9987663834551801</c:v>
                </c:pt>
                <c:pt idx="152">
                  <c:v>1.00439234670355</c:v>
                </c:pt>
                <c:pt idx="153">
                  <c:v>1.0001256010011197</c:v>
                </c:pt>
                <c:pt idx="154">
                  <c:v>0.99897866034380556</c:v>
                </c:pt>
                <c:pt idx="155">
                  <c:v>0.99846156885990911</c:v>
                </c:pt>
                <c:pt idx="156">
                  <c:v>0.99870131067641443</c:v>
                </c:pt>
                <c:pt idx="157">
                  <c:v>1.0011790818678787</c:v>
                </c:pt>
                <c:pt idx="158">
                  <c:v>1.0041659092405981</c:v>
                </c:pt>
                <c:pt idx="159">
                  <c:v>1.0016570506487519</c:v>
                </c:pt>
                <c:pt idx="160">
                  <c:v>1.0023870117895013</c:v>
                </c:pt>
                <c:pt idx="161">
                  <c:v>0.9984219192517948</c:v>
                </c:pt>
                <c:pt idx="162">
                  <c:v>1.002294013040901</c:v>
                </c:pt>
                <c:pt idx="163">
                  <c:v>0.99775340841730875</c:v>
                </c:pt>
                <c:pt idx="164">
                  <c:v>1.0007455707040769</c:v>
                </c:pt>
                <c:pt idx="165">
                  <c:v>1.0018501613646842</c:v>
                </c:pt>
                <c:pt idx="166">
                  <c:v>1.00058605018771</c:v>
                </c:pt>
                <c:pt idx="167">
                  <c:v>0.9978207205427122</c:v>
                </c:pt>
                <c:pt idx="168">
                  <c:v>1.0005992228149905</c:v>
                </c:pt>
                <c:pt idx="169">
                  <c:v>0.99504761904761907</c:v>
                </c:pt>
                <c:pt idx="170">
                  <c:v>0.99609569913719298</c:v>
                </c:pt>
                <c:pt idx="171">
                  <c:v>0.99883442007508394</c:v>
                </c:pt>
                <c:pt idx="172">
                  <c:v>0.99863524995060271</c:v>
                </c:pt>
                <c:pt idx="173">
                  <c:v>1.0020794309425016</c:v>
                </c:pt>
                <c:pt idx="174">
                  <c:v>1.000975762365804</c:v>
                </c:pt>
                <c:pt idx="175">
                  <c:v>1.0017912797207404</c:v>
                </c:pt>
                <c:pt idx="176">
                  <c:v>1.0007313442666139</c:v>
                </c:pt>
                <c:pt idx="177">
                  <c:v>0.99865283540802219</c:v>
                </c:pt>
                <c:pt idx="178">
                  <c:v>0.99715991569518547</c:v>
                </c:pt>
                <c:pt idx="179">
                  <c:v>0.9988730817361523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1.0015761048541132</c:v>
                </c:pt>
                <c:pt idx="224">
                  <c:v>1.0041072251860634</c:v>
                </c:pt>
                <c:pt idx="225">
                  <c:v>0.99864545873674515</c:v>
                </c:pt>
                <c:pt idx="226">
                  <c:v>1.0018960021076204</c:v>
                </c:pt>
                <c:pt idx="227">
                  <c:v>0.99864545873674515</c:v>
                </c:pt>
                <c:pt idx="228">
                  <c:v>1.0017870644800106</c:v>
                </c:pt>
                <c:pt idx="229">
                  <c:v>1.0020835803200949</c:v>
                </c:pt>
                <c:pt idx="230">
                  <c:v>1.0006687084238952</c:v>
                </c:pt>
                <c:pt idx="231">
                  <c:v>0.99977580188368564</c:v>
                </c:pt>
                <c:pt idx="232">
                  <c:v>0.99825864453665281</c:v>
                </c:pt>
                <c:pt idx="233">
                  <c:v>1.0016287953632352</c:v>
                </c:pt>
                <c:pt idx="234">
                  <c:v>1.0027938483830601</c:v>
                </c:pt>
                <c:pt idx="235">
                  <c:v>0.99926938022788658</c:v>
                </c:pt>
                <c:pt idx="236">
                  <c:v>1.0018614239610091</c:v>
                </c:pt>
                <c:pt idx="237">
                  <c:v>0.99933142330237779</c:v>
                </c:pt>
                <c:pt idx="238">
                  <c:v>0.99931983139037084</c:v>
                </c:pt>
                <c:pt idx="239">
                  <c:v>0.9979386814200093</c:v>
                </c:pt>
                <c:pt idx="240">
                  <c:v>1.0016402555489694</c:v>
                </c:pt>
                <c:pt idx="241">
                  <c:v>1.0029004149377594</c:v>
                </c:pt>
                <c:pt idx="242">
                  <c:v>1.0031844826450635</c:v>
                </c:pt>
                <c:pt idx="243">
                  <c:v>0.99958611605084635</c:v>
                </c:pt>
                <c:pt idx="244">
                  <c:v>1.0014265955344792</c:v>
                </c:pt>
                <c:pt idx="245">
                  <c:v>0.99937120463676477</c:v>
                </c:pt>
                <c:pt idx="246">
                  <c:v>1.0018076796417046</c:v>
                </c:pt>
                <c:pt idx="247">
                  <c:v>0.99975512085885532</c:v>
                </c:pt>
                <c:pt idx="248">
                  <c:v>0.99925508792728723</c:v>
                </c:pt>
                <c:pt idx="249">
                  <c:v>0.99923730488045848</c:v>
                </c:pt>
                <c:pt idx="250">
                  <c:v>1.0013091615622738</c:v>
                </c:pt>
                <c:pt idx="251">
                  <c:v>1.0019365079365079</c:v>
                </c:pt>
                <c:pt idx="252">
                  <c:v>0.99954165843377463</c:v>
                </c:pt>
                <c:pt idx="253">
                  <c:v>1.0000471580056642</c:v>
                </c:pt>
                <c:pt idx="254">
                  <c:v>1.0008939603503919</c:v>
                </c:pt>
                <c:pt idx="255">
                  <c:v>0.99481670289139168</c:v>
                </c:pt>
                <c:pt idx="256">
                  <c:v>1.0000235790028322</c:v>
                </c:pt>
                <c:pt idx="257">
                  <c:v>0.99663057366791807</c:v>
                </c:pt>
                <c:pt idx="258">
                  <c:v>1.00191852730027</c:v>
                </c:pt>
                <c:pt idx="259">
                  <c:v>1.0001881051175658</c:v>
                </c:pt>
                <c:pt idx="260">
                  <c:v>0.99870341829677933</c:v>
                </c:pt>
                <c:pt idx="261">
                  <c:v>1.0005203846407165</c:v>
                </c:pt>
                <c:pt idx="262">
                  <c:v>1.0017262728051111</c:v>
                </c:pt>
                <c:pt idx="263">
                  <c:v>1.0010870052031877</c:v>
                </c:pt>
                <c:pt idx="264">
                  <c:v>1.0017281169729304</c:v>
                </c:pt>
                <c:pt idx="265">
                  <c:v>0.99609187907528152</c:v>
                </c:pt>
                <c:pt idx="266">
                  <c:v>0.99800395178818413</c:v>
                </c:pt>
                <c:pt idx="267">
                  <c:v>0.99767009154975961</c:v>
                </c:pt>
                <c:pt idx="268">
                  <c:v>0.99921458209839964</c:v>
                </c:pt>
                <c:pt idx="269">
                  <c:v>1.0003576368306659</c:v>
                </c:pt>
                <c:pt idx="270">
                  <c:v>0.99977481393663969</c:v>
                </c:pt>
                <c:pt idx="271">
                  <c:v>1.0000363564512942</c:v>
                </c:pt>
                <c:pt idx="272">
                  <c:v>0.99677204768491068</c:v>
                </c:pt>
                <c:pt idx="273">
                  <c:v>1.0063640255548971</c:v>
                </c:pt>
                <c:pt idx="274">
                  <c:v>0.99858960679707565</c:v>
                </c:pt>
                <c:pt idx="275">
                  <c:v>0.99959823486794452</c:v>
                </c:pt>
                <c:pt idx="276">
                  <c:v>0.99538167687545287</c:v>
                </c:pt>
                <c:pt idx="277">
                  <c:v>1.002919515247316</c:v>
                </c:pt>
                <c:pt idx="278">
                  <c:v>0.9966032404663111</c:v>
                </c:pt>
                <c:pt idx="279">
                  <c:v>1.0020715932292696</c:v>
                </c:pt>
                <c:pt idx="280">
                  <c:v>1.0009164855430415</c:v>
                </c:pt>
                <c:pt idx="281">
                  <c:v>1.0005091879075283</c:v>
                </c:pt>
                <c:pt idx="282">
                  <c:v>0.99964723704142799</c:v>
                </c:pt>
                <c:pt idx="283">
                  <c:v>0.99788783507870649</c:v>
                </c:pt>
                <c:pt idx="284">
                  <c:v>0.9986666666666667</c:v>
                </c:pt>
                <c:pt idx="285">
                  <c:v>0.99778923796351193</c:v>
                </c:pt>
                <c:pt idx="286">
                  <c:v>1.0001069617335177</c:v>
                </c:pt>
                <c:pt idx="287">
                  <c:v>0.99730738325759083</c:v>
                </c:pt>
                <c:pt idx="288">
                  <c:v>1.0042901271158533</c:v>
                </c:pt>
                <c:pt idx="289">
                  <c:v>1.0023575051043931</c:v>
                </c:pt>
                <c:pt idx="290">
                  <c:v>0.99889942699071321</c:v>
                </c:pt>
                <c:pt idx="291">
                  <c:v>1.0010349074622933</c:v>
                </c:pt>
                <c:pt idx="292">
                  <c:v>1.0031670947770532</c:v>
                </c:pt>
                <c:pt idx="293">
                  <c:v>0.99921181584667063</c:v>
                </c:pt>
                <c:pt idx="294">
                  <c:v>1.0006415069485608</c:v>
                </c:pt>
                <c:pt idx="295">
                  <c:v>1.001004412830139</c:v>
                </c:pt>
                <c:pt idx="296">
                  <c:v>1.0000265428439703</c:v>
                </c:pt>
                <c:pt idx="297">
                  <c:v>1.0025049726667985</c:v>
                </c:pt>
                <c:pt idx="298">
                  <c:v>0.9998228281630771</c:v>
                </c:pt>
                <c:pt idx="299">
                  <c:v>0.99981795429098341</c:v>
                </c:pt>
                <c:pt idx="300">
                  <c:v>0.99910992557465583</c:v>
                </c:pt>
                <c:pt idx="301">
                  <c:v>0.99952953961667668</c:v>
                </c:pt>
                <c:pt idx="302">
                  <c:v>1.0005988276361721</c:v>
                </c:pt>
                <c:pt idx="303">
                  <c:v>1.0024847526839229</c:v>
                </c:pt>
                <c:pt idx="304">
                  <c:v>1.0021227688862544</c:v>
                </c:pt>
                <c:pt idx="305">
                  <c:v>0.99620009220839101</c:v>
                </c:pt>
                <c:pt idx="306">
                  <c:v>1.000277810709346</c:v>
                </c:pt>
                <c:pt idx="307">
                  <c:v>0.99870737008496335</c:v>
                </c:pt>
                <c:pt idx="308">
                  <c:v>1.0003917539353224</c:v>
                </c:pt>
                <c:pt idx="309">
                  <c:v>0.99975683330040188</c:v>
                </c:pt>
                <c:pt idx="310">
                  <c:v>1.0008847395112954</c:v>
                </c:pt>
                <c:pt idx="311">
                  <c:v>1.0034419416452613</c:v>
                </c:pt>
                <c:pt idx="312">
                  <c:v>0.99779615359283413</c:v>
                </c:pt>
                <c:pt idx="313">
                  <c:v>1.0000813409734572</c:v>
                </c:pt>
                <c:pt idx="314">
                  <c:v>0.99767700717908181</c:v>
                </c:pt>
                <c:pt idx="315">
                  <c:v>1.0017217282486992</c:v>
                </c:pt>
                <c:pt idx="316">
                  <c:v>1.0024710531515511</c:v>
                </c:pt>
                <c:pt idx="317">
                  <c:v>1.0037920700783771</c:v>
                </c:pt>
                <c:pt idx="318">
                  <c:v>1.0026139761575448</c:v>
                </c:pt>
                <c:pt idx="319">
                  <c:v>0.99763821379174078</c:v>
                </c:pt>
                <c:pt idx="320">
                  <c:v>1.0030725153131792</c:v>
                </c:pt>
                <c:pt idx="321">
                  <c:v>0.99847823223341892</c:v>
                </c:pt>
                <c:pt idx="322">
                  <c:v>1.0006363037607851</c:v>
                </c:pt>
                <c:pt idx="323">
                  <c:v>1.0009171441744056</c:v>
                </c:pt>
                <c:pt idx="324">
                  <c:v>1.0027331884344333</c:v>
                </c:pt>
                <c:pt idx="325">
                  <c:v>0.99986498057037476</c:v>
                </c:pt>
                <c:pt idx="326">
                  <c:v>1.0017524863333993</c:v>
                </c:pt>
                <c:pt idx="327">
                  <c:v>0.99756049529078572</c:v>
                </c:pt>
                <c:pt idx="328">
                  <c:v>0.99951083448593825</c:v>
                </c:pt>
                <c:pt idx="329">
                  <c:v>0.99973858921161829</c:v>
                </c:pt>
                <c:pt idx="330">
                  <c:v>0.99983442007508405</c:v>
                </c:pt>
                <c:pt idx="331">
                  <c:v>1.0006010669828098</c:v>
                </c:pt>
                <c:pt idx="332">
                  <c:v>0.99725205822301255</c:v>
                </c:pt>
                <c:pt idx="333">
                  <c:v>0.99934788908647831</c:v>
                </c:pt>
                <c:pt idx="334">
                  <c:v>1.001028123559244</c:v>
                </c:pt>
                <c:pt idx="335">
                  <c:v>1.0029492195218337</c:v>
                </c:pt>
                <c:pt idx="336">
                  <c:v>0.99785529868932354</c:v>
                </c:pt>
                <c:pt idx="337">
                  <c:v>0.99810215372456035</c:v>
                </c:pt>
                <c:pt idx="338">
                  <c:v>0.99851933083053412</c:v>
                </c:pt>
                <c:pt idx="339">
                  <c:v>1.0010086280708688</c:v>
                </c:pt>
                <c:pt idx="340">
                  <c:v>1.0016183889876837</c:v>
                </c:pt>
                <c:pt idx="341">
                  <c:v>1.001278798656392</c:v>
                </c:pt>
                <c:pt idx="342">
                  <c:v>0.99966587630902981</c:v>
                </c:pt>
                <c:pt idx="343">
                  <c:v>1.0018620167292367</c:v>
                </c:pt>
                <c:pt idx="344">
                  <c:v>1.0027446486201674</c:v>
                </c:pt>
                <c:pt idx="345">
                  <c:v>0.99924935783442015</c:v>
                </c:pt>
                <c:pt idx="346">
                  <c:v>1.0001471382467233</c:v>
                </c:pt>
                <c:pt idx="347">
                  <c:v>1.0024985839425673</c:v>
                </c:pt>
                <c:pt idx="348">
                  <c:v>1.0012967134294937</c:v>
                </c:pt>
                <c:pt idx="349">
                  <c:v>0.99863228610946464</c:v>
                </c:pt>
                <c:pt idx="350">
                  <c:v>0.99818876374892973</c:v>
                </c:pt>
                <c:pt idx="351">
                  <c:v>0.99978792070078382</c:v>
                </c:pt>
                <c:pt idx="352">
                  <c:v>1.0001142725416585</c:v>
                </c:pt>
                <c:pt idx="353">
                  <c:v>0.99747816637028253</c:v>
                </c:pt>
                <c:pt idx="354">
                  <c:v>0.99911763156161493</c:v>
                </c:pt>
                <c:pt idx="355">
                  <c:v>1.0009978265164987</c:v>
                </c:pt>
                <c:pt idx="356">
                  <c:v>0.99977909504050588</c:v>
                </c:pt>
                <c:pt idx="357">
                  <c:v>1.0033211486530988</c:v>
                </c:pt>
                <c:pt idx="358">
                  <c:v>0.99873496673911621</c:v>
                </c:pt>
                <c:pt idx="359">
                  <c:v>1.0006361720345123</c:v>
                </c:pt>
                <c:pt idx="360">
                  <c:v>1.0013964302180069</c:v>
                </c:pt>
                <c:pt idx="361">
                  <c:v>0.99922235394849512</c:v>
                </c:pt>
                <c:pt idx="362">
                  <c:v>0.99825166304419422</c:v>
                </c:pt>
                <c:pt idx="363">
                  <c:v>0.99944865968517427</c:v>
                </c:pt>
                <c:pt idx="364">
                  <c:v>1.0040100111967332</c:v>
                </c:pt>
                <c:pt idx="365">
                  <c:v>0.9977999736547456</c:v>
                </c:pt>
                <c:pt idx="366">
                  <c:v>0.9993870776526379</c:v>
                </c:pt>
                <c:pt idx="367">
                  <c:v>0.9982636501350195</c:v>
                </c:pt>
                <c:pt idx="368">
                  <c:v>1.0014957518277021</c:v>
                </c:pt>
                <c:pt idx="369">
                  <c:v>1.0005049726667985</c:v>
                </c:pt>
                <c:pt idx="370">
                  <c:v>0.99970947770532836</c:v>
                </c:pt>
                <c:pt idx="371">
                  <c:v>0.9979791213857605</c:v>
                </c:pt>
                <c:pt idx="372">
                  <c:v>0.99928887571626157</c:v>
                </c:pt>
                <c:pt idx="373">
                  <c:v>0.9988486465125469</c:v>
                </c:pt>
                <c:pt idx="374">
                  <c:v>0.99690640848317202</c:v>
                </c:pt>
                <c:pt idx="375">
                  <c:v>0.99623677797536714</c:v>
                </c:pt>
                <c:pt idx="376">
                  <c:v>0.99976598827636176</c:v>
                </c:pt>
                <c:pt idx="377">
                  <c:v>0.99921780939208327</c:v>
                </c:pt>
                <c:pt idx="378">
                  <c:v>0.99894921952183369</c:v>
                </c:pt>
                <c:pt idx="379">
                  <c:v>0.99930290456431548</c:v>
                </c:pt>
                <c:pt idx="380">
                  <c:v>0.99762807086873473</c:v>
                </c:pt>
                <c:pt idx="381">
                  <c:v>0.99864466837910815</c:v>
                </c:pt>
                <c:pt idx="382">
                  <c:v>1.0022299940723178</c:v>
                </c:pt>
                <c:pt idx="383">
                  <c:v>0.99945656326154253</c:v>
                </c:pt>
                <c:pt idx="384">
                  <c:v>0.99889705591780276</c:v>
                </c:pt>
                <c:pt idx="385">
                  <c:v>1.0034519528419943</c:v>
                </c:pt>
                <c:pt idx="386">
                  <c:v>1.0002155041823091</c:v>
                </c:pt>
                <c:pt idx="387">
                  <c:v>1.0002235394849504</c:v>
                </c:pt>
                <c:pt idx="388">
                  <c:v>1.0048136073239808</c:v>
                </c:pt>
                <c:pt idx="389">
                  <c:v>0.99827906210893769</c:v>
                </c:pt>
                <c:pt idx="390">
                  <c:v>1.0033542119475731</c:v>
                </c:pt>
                <c:pt idx="391">
                  <c:v>0.99995692550879278</c:v>
                </c:pt>
                <c:pt idx="392">
                  <c:v>1.0025179477046697</c:v>
                </c:pt>
                <c:pt idx="393">
                  <c:v>0.99773555950734383</c:v>
                </c:pt>
                <c:pt idx="394">
                  <c:v>1.001220707370085</c:v>
                </c:pt>
                <c:pt idx="395">
                  <c:v>0.99864796153592839</c:v>
                </c:pt>
                <c:pt idx="396">
                  <c:v>0.99801626819469147</c:v>
                </c:pt>
                <c:pt idx="397">
                  <c:v>0.99890094184285061</c:v>
                </c:pt>
                <c:pt idx="398">
                  <c:v>0.99859586379503407</c:v>
                </c:pt>
                <c:pt idx="399">
                  <c:v>1.0019796482908516</c:v>
                </c:pt>
                <c:pt idx="400">
                  <c:v>1.0027148784825133</c:v>
                </c:pt>
                <c:pt idx="401">
                  <c:v>1.0046570506487518</c:v>
                </c:pt>
                <c:pt idx="402">
                  <c:v>0.99958960679707565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C-48FA-8CC8-0228AF1F2984}"/>
            </c:ext>
          </c:extLst>
        </c:ser>
        <c:ser>
          <c:idx val="1"/>
          <c:order val="1"/>
          <c:tx>
            <c:strRef>
              <c:f>'28c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0.99584146743067914</c:v>
                </c:pt>
                <c:pt idx="181">
                  <c:v>0.99512020022393477</c:v>
                </c:pt>
                <c:pt idx="182">
                  <c:v>0.99283652769544894</c:v>
                </c:pt>
                <c:pt idx="183">
                  <c:v>0.99239557399723388</c:v>
                </c:pt>
                <c:pt idx="184">
                  <c:v>0.98712810380030291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C-48FA-8CC8-0228AF1F2984}"/>
            </c:ext>
          </c:extLst>
        </c:ser>
        <c:ser>
          <c:idx val="2"/>
          <c:order val="2"/>
          <c:tx>
            <c:strRef>
              <c:f>'28c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0.99005183428834886</c:v>
                </c:pt>
                <c:pt idx="186">
                  <c:v>0.9883932687874597</c:v>
                </c:pt>
                <c:pt idx="187">
                  <c:v>0.99092412566686427</c:v>
                </c:pt>
                <c:pt idx="188">
                  <c:v>0.98913501942962523</c:v>
                </c:pt>
                <c:pt idx="189">
                  <c:v>0.98852058223012573</c:v>
                </c:pt>
                <c:pt idx="190">
                  <c:v>0.98569861028782191</c:v>
                </c:pt>
                <c:pt idx="191">
                  <c:v>0.98639662780741622</c:v>
                </c:pt>
                <c:pt idx="192">
                  <c:v>0.98391984456299819</c:v>
                </c:pt>
                <c:pt idx="193">
                  <c:v>0.98835783442007519</c:v>
                </c:pt>
                <c:pt idx="194">
                  <c:v>0.98480583547388534</c:v>
                </c:pt>
                <c:pt idx="195">
                  <c:v>0.98452624645985642</c:v>
                </c:pt>
                <c:pt idx="196">
                  <c:v>0.98312896002107619</c:v>
                </c:pt>
                <c:pt idx="197">
                  <c:v>0.98771777646051517</c:v>
                </c:pt>
                <c:pt idx="198">
                  <c:v>0.98550372126720664</c:v>
                </c:pt>
                <c:pt idx="199">
                  <c:v>0.9863171968649147</c:v>
                </c:pt>
                <c:pt idx="200">
                  <c:v>0.98821306724626234</c:v>
                </c:pt>
                <c:pt idx="201">
                  <c:v>0.98582190607916753</c:v>
                </c:pt>
                <c:pt idx="202">
                  <c:v>0.9837021668971877</c:v>
                </c:pt>
                <c:pt idx="203">
                  <c:v>0.98578060989264316</c:v>
                </c:pt>
                <c:pt idx="204">
                  <c:v>0.98936481591253367</c:v>
                </c:pt>
                <c:pt idx="205">
                  <c:v>0.98459118751234942</c:v>
                </c:pt>
                <c:pt idx="206">
                  <c:v>0.98334215899361122</c:v>
                </c:pt>
                <c:pt idx="207">
                  <c:v>0.98597707962853198</c:v>
                </c:pt>
                <c:pt idx="208">
                  <c:v>0.9843478890864783</c:v>
                </c:pt>
                <c:pt idx="209">
                  <c:v>0.9875543700191004</c:v>
                </c:pt>
                <c:pt idx="210">
                  <c:v>0.98713607323980779</c:v>
                </c:pt>
                <c:pt idx="211">
                  <c:v>0.98654784956859654</c:v>
                </c:pt>
                <c:pt idx="212">
                  <c:v>0.98916847790291773</c:v>
                </c:pt>
                <c:pt idx="213">
                  <c:v>0.98543482842652974</c:v>
                </c:pt>
                <c:pt idx="214">
                  <c:v>0.98768082724099326</c:v>
                </c:pt>
                <c:pt idx="215">
                  <c:v>0.9884287690179806</c:v>
                </c:pt>
                <c:pt idx="216">
                  <c:v>0.98789376276098273</c:v>
                </c:pt>
                <c:pt idx="217">
                  <c:v>0.98962701705855238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C-48FA-8CC8-0228AF1F2984}"/>
            </c:ext>
          </c:extLst>
        </c:ser>
        <c:ser>
          <c:idx val="3"/>
          <c:order val="3"/>
          <c:tx>
            <c:strRef>
              <c:f>'28c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0.9901707831126918</c:v>
                </c:pt>
                <c:pt idx="219">
                  <c:v>0.99368892840677081</c:v>
                </c:pt>
                <c:pt idx="220">
                  <c:v>0.9903068563524996</c:v>
                </c:pt>
                <c:pt idx="221">
                  <c:v>0.99719943357702701</c:v>
                </c:pt>
                <c:pt idx="222">
                  <c:v>0.996802015411974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C-48FA-8CC8-0228AF1F2984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E62C-48FA-8CC8-0228AF1F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(2)'!$D$3:$D$503</c:f>
              <c:numCache>
                <c:formatCode>0.0000</c:formatCode>
                <c:ptCount val="501"/>
                <c:pt idx="0">
                  <c:v>1.0004312771615749</c:v>
                </c:pt>
                <c:pt idx="1">
                  <c:v>0.99928955049620549</c:v>
                </c:pt>
                <c:pt idx="2">
                  <c:v>0.99600966465589924</c:v>
                </c:pt>
                <c:pt idx="3">
                  <c:v>1.0047135629499901</c:v>
                </c:pt>
                <c:pt idx="4">
                  <c:v>0.99933813322955167</c:v>
                </c:pt>
                <c:pt idx="5">
                  <c:v>1.0003675163780241</c:v>
                </c:pt>
                <c:pt idx="6">
                  <c:v>1.0016178244794707</c:v>
                </c:pt>
                <c:pt idx="7">
                  <c:v>0.99930187455406372</c:v>
                </c:pt>
                <c:pt idx="8">
                  <c:v>0.99838314847246545</c:v>
                </c:pt>
                <c:pt idx="9">
                  <c:v>1.0021748070311993</c:v>
                </c:pt>
                <c:pt idx="10">
                  <c:v>1.0007070117402865</c:v>
                </c:pt>
                <c:pt idx="11">
                  <c:v>1.0024240124537849</c:v>
                </c:pt>
                <c:pt idx="12">
                  <c:v>1.0018968022313031</c:v>
                </c:pt>
                <c:pt idx="13">
                  <c:v>1.004076733476033</c:v>
                </c:pt>
                <c:pt idx="14">
                  <c:v>1.0010376208081988</c:v>
                </c:pt>
                <c:pt idx="15">
                  <c:v>1.0009085425179995</c:v>
                </c:pt>
                <c:pt idx="16">
                  <c:v>1.0036075111889473</c:v>
                </c:pt>
                <c:pt idx="17">
                  <c:v>1.0043830187455407</c:v>
                </c:pt>
                <c:pt idx="18">
                  <c:v>1.0026814555360966</c:v>
                </c:pt>
                <c:pt idx="19">
                  <c:v>0.99753836673801644</c:v>
                </c:pt>
                <c:pt idx="20">
                  <c:v>1.0017319193098528</c:v>
                </c:pt>
                <c:pt idx="21">
                  <c:v>1.0005189725627555</c:v>
                </c:pt>
                <c:pt idx="22">
                  <c:v>0.99928753972887063</c:v>
                </c:pt>
                <c:pt idx="23">
                  <c:v>0.99805986897580601</c:v>
                </c:pt>
                <c:pt idx="24">
                  <c:v>1.0007118764999674</c:v>
                </c:pt>
                <c:pt idx="25">
                  <c:v>0.9992040604527469</c:v>
                </c:pt>
                <c:pt idx="26">
                  <c:v>1.0017042874748654</c:v>
                </c:pt>
                <c:pt idx="27">
                  <c:v>1.0005439449957838</c:v>
                </c:pt>
                <c:pt idx="28">
                  <c:v>1.0006237270545502</c:v>
                </c:pt>
                <c:pt idx="29">
                  <c:v>0.99676921580073941</c:v>
                </c:pt>
                <c:pt idx="30">
                  <c:v>1.0017608484140883</c:v>
                </c:pt>
                <c:pt idx="31">
                  <c:v>0.99940182914964004</c:v>
                </c:pt>
                <c:pt idx="32">
                  <c:v>0.99734397094116878</c:v>
                </c:pt>
                <c:pt idx="33">
                  <c:v>1.0034083803593437</c:v>
                </c:pt>
                <c:pt idx="34">
                  <c:v>0.99800557825776737</c:v>
                </c:pt>
                <c:pt idx="35">
                  <c:v>1.0020023999481091</c:v>
                </c:pt>
                <c:pt idx="36">
                  <c:v>1.0010915223454628</c:v>
                </c:pt>
                <c:pt idx="37">
                  <c:v>0.99999630278264262</c:v>
                </c:pt>
                <c:pt idx="38">
                  <c:v>1.0021308944671468</c:v>
                </c:pt>
                <c:pt idx="39">
                  <c:v>0.99909145748200034</c:v>
                </c:pt>
                <c:pt idx="40">
                  <c:v>0.99968190958033332</c:v>
                </c:pt>
                <c:pt idx="41">
                  <c:v>1.0013092041253162</c:v>
                </c:pt>
                <c:pt idx="42">
                  <c:v>0.99946941687747293</c:v>
                </c:pt>
                <c:pt idx="43">
                  <c:v>1.0032116494778491</c:v>
                </c:pt>
                <c:pt idx="44">
                  <c:v>0.99949601089706164</c:v>
                </c:pt>
                <c:pt idx="45">
                  <c:v>1.0007960044107154</c:v>
                </c:pt>
                <c:pt idx="46">
                  <c:v>1.0039473308685216</c:v>
                </c:pt>
                <c:pt idx="47">
                  <c:v>1.0042248167607186</c:v>
                </c:pt>
                <c:pt idx="48">
                  <c:v>0.9995896088733216</c:v>
                </c:pt>
                <c:pt idx="49">
                  <c:v>1.0011097489784004</c:v>
                </c:pt>
                <c:pt idx="50">
                  <c:v>0.9968980995005513</c:v>
                </c:pt>
                <c:pt idx="51">
                  <c:v>0.99858973860024636</c:v>
                </c:pt>
                <c:pt idx="52">
                  <c:v>1.0027268599597847</c:v>
                </c:pt>
                <c:pt idx="53">
                  <c:v>1.0014575468638516</c:v>
                </c:pt>
                <c:pt idx="54">
                  <c:v>1.0012483621975741</c:v>
                </c:pt>
                <c:pt idx="55">
                  <c:v>0.998355970681715</c:v>
                </c:pt>
                <c:pt idx="56">
                  <c:v>1.0033745864954271</c:v>
                </c:pt>
                <c:pt idx="57">
                  <c:v>1.0023197768696892</c:v>
                </c:pt>
                <c:pt idx="58">
                  <c:v>0.99504715573717328</c:v>
                </c:pt>
                <c:pt idx="59">
                  <c:v>1.0016852824803788</c:v>
                </c:pt>
                <c:pt idx="60">
                  <c:v>1.0009884543036907</c:v>
                </c:pt>
                <c:pt idx="61">
                  <c:v>0.9988535383018744</c:v>
                </c:pt>
                <c:pt idx="62">
                  <c:v>1.0009926055652849</c:v>
                </c:pt>
                <c:pt idx="63">
                  <c:v>0.99734883570084965</c:v>
                </c:pt>
                <c:pt idx="64">
                  <c:v>1.0012372056820393</c:v>
                </c:pt>
                <c:pt idx="65">
                  <c:v>0.99531582019848219</c:v>
                </c:pt>
                <c:pt idx="66">
                  <c:v>0.99934332230654466</c:v>
                </c:pt>
                <c:pt idx="67">
                  <c:v>1.0000453395602258</c:v>
                </c:pt>
                <c:pt idx="68">
                  <c:v>0.9968440682363624</c:v>
                </c:pt>
                <c:pt idx="69">
                  <c:v>0.99930167996367636</c:v>
                </c:pt>
                <c:pt idx="70">
                  <c:v>0.99851884283583059</c:v>
                </c:pt>
                <c:pt idx="71">
                  <c:v>1.0004777194006615</c:v>
                </c:pt>
                <c:pt idx="72">
                  <c:v>0.99975929169099043</c:v>
                </c:pt>
                <c:pt idx="73">
                  <c:v>0.999995264967244</c:v>
                </c:pt>
                <c:pt idx="74">
                  <c:v>0.99920976843743914</c:v>
                </c:pt>
                <c:pt idx="75">
                  <c:v>1.0004379580982032</c:v>
                </c:pt>
                <c:pt idx="76">
                  <c:v>1.0017816695855224</c:v>
                </c:pt>
                <c:pt idx="77">
                  <c:v>0.99722429785301925</c:v>
                </c:pt>
                <c:pt idx="78">
                  <c:v>0.99856210676525903</c:v>
                </c:pt>
                <c:pt idx="79">
                  <c:v>0.99832120386586232</c:v>
                </c:pt>
                <c:pt idx="80">
                  <c:v>0.99991087760264641</c:v>
                </c:pt>
                <c:pt idx="81">
                  <c:v>0.99857287410001949</c:v>
                </c:pt>
                <c:pt idx="82">
                  <c:v>0.9974107154439904</c:v>
                </c:pt>
                <c:pt idx="83">
                  <c:v>1.0019835246805475</c:v>
                </c:pt>
                <c:pt idx="84">
                  <c:v>0.99638937536485694</c:v>
                </c:pt>
                <c:pt idx="85">
                  <c:v>0.99745021729259908</c:v>
                </c:pt>
                <c:pt idx="86">
                  <c:v>0.99882441460725169</c:v>
                </c:pt>
                <c:pt idx="87">
                  <c:v>1.0021106570668741</c:v>
                </c:pt>
                <c:pt idx="88">
                  <c:v>0.999571706557696</c:v>
                </c:pt>
                <c:pt idx="89">
                  <c:v>1.0004500875656743</c:v>
                </c:pt>
                <c:pt idx="90">
                  <c:v>1.0006871635207886</c:v>
                </c:pt>
                <c:pt idx="91">
                  <c:v>1.0024942595835766</c:v>
                </c:pt>
                <c:pt idx="92">
                  <c:v>0.99789271583317107</c:v>
                </c:pt>
                <c:pt idx="93">
                  <c:v>1.0000691444509306</c:v>
                </c:pt>
                <c:pt idx="94">
                  <c:v>1.0023422196276837</c:v>
                </c:pt>
                <c:pt idx="95">
                  <c:v>1.0023188687812157</c:v>
                </c:pt>
                <c:pt idx="96">
                  <c:v>1.0013199714600765</c:v>
                </c:pt>
                <c:pt idx="97">
                  <c:v>1.0022665239670494</c:v>
                </c:pt>
                <c:pt idx="98">
                  <c:v>1.0002337679185316</c:v>
                </c:pt>
                <c:pt idx="99">
                  <c:v>0.99821054679898813</c:v>
                </c:pt>
                <c:pt idx="100">
                  <c:v>0.99980489070506584</c:v>
                </c:pt>
                <c:pt idx="101">
                  <c:v>1.0006698449763247</c:v>
                </c:pt>
                <c:pt idx="102">
                  <c:v>1.0003732243627164</c:v>
                </c:pt>
                <c:pt idx="103">
                  <c:v>1.0044427579944217</c:v>
                </c:pt>
                <c:pt idx="104">
                  <c:v>1.000302263734838</c:v>
                </c:pt>
                <c:pt idx="105">
                  <c:v>0.99902724265421283</c:v>
                </c:pt>
                <c:pt idx="106">
                  <c:v>0.99966750989167796</c:v>
                </c:pt>
                <c:pt idx="107">
                  <c:v>0.99955471233054416</c:v>
                </c:pt>
                <c:pt idx="108">
                  <c:v>1.0019325419990919</c:v>
                </c:pt>
                <c:pt idx="109">
                  <c:v>1.0009372121683855</c:v>
                </c:pt>
                <c:pt idx="110">
                  <c:v>1.0018587922423299</c:v>
                </c:pt>
                <c:pt idx="111">
                  <c:v>0.99814263475384302</c:v>
                </c:pt>
                <c:pt idx="112">
                  <c:v>0.9990321074138937</c:v>
                </c:pt>
                <c:pt idx="113">
                  <c:v>0.99734967892586102</c:v>
                </c:pt>
                <c:pt idx="114">
                  <c:v>1.0011766232081467</c:v>
                </c:pt>
                <c:pt idx="115">
                  <c:v>0.99880300966465585</c:v>
                </c:pt>
                <c:pt idx="116">
                  <c:v>1.0021447103846404</c:v>
                </c:pt>
                <c:pt idx="117">
                  <c:v>1.0011496400077837</c:v>
                </c:pt>
                <c:pt idx="118">
                  <c:v>1.0006294999027048</c:v>
                </c:pt>
                <c:pt idx="119">
                  <c:v>1.0017397029253421</c:v>
                </c:pt>
                <c:pt idx="120">
                  <c:v>0.99708244146072511</c:v>
                </c:pt>
                <c:pt idx="121">
                  <c:v>0.9965030810144645</c:v>
                </c:pt>
                <c:pt idx="122">
                  <c:v>1.0014821301161054</c:v>
                </c:pt>
                <c:pt idx="123">
                  <c:v>0.99991697476811303</c:v>
                </c:pt>
                <c:pt idx="124">
                  <c:v>0.99735499772977876</c:v>
                </c:pt>
                <c:pt idx="125">
                  <c:v>1.0012189141856391</c:v>
                </c:pt>
                <c:pt idx="126">
                  <c:v>0.99850301615100212</c:v>
                </c:pt>
                <c:pt idx="127">
                  <c:v>1.000585717065577</c:v>
                </c:pt>
                <c:pt idx="128">
                  <c:v>1.0001839527793994</c:v>
                </c:pt>
                <c:pt idx="129">
                  <c:v>1.0019370175779982</c:v>
                </c:pt>
                <c:pt idx="130">
                  <c:v>1.0013813322955178</c:v>
                </c:pt>
                <c:pt idx="131">
                  <c:v>1.0027367840695336</c:v>
                </c:pt>
                <c:pt idx="132">
                  <c:v>1.0022884478173444</c:v>
                </c:pt>
                <c:pt idx="133">
                  <c:v>0.99911370564960755</c:v>
                </c:pt>
                <c:pt idx="134">
                  <c:v>0.99981747421677369</c:v>
                </c:pt>
                <c:pt idx="135">
                  <c:v>1.0007675293507168</c:v>
                </c:pt>
                <c:pt idx="136">
                  <c:v>0.99983213335927867</c:v>
                </c:pt>
                <c:pt idx="137">
                  <c:v>1.0016675098916781</c:v>
                </c:pt>
                <c:pt idx="138">
                  <c:v>1.0034837517026658</c:v>
                </c:pt>
                <c:pt idx="139">
                  <c:v>0.99936660828955048</c:v>
                </c:pt>
                <c:pt idx="140">
                  <c:v>1.0029146396834663</c:v>
                </c:pt>
                <c:pt idx="141">
                  <c:v>0.9988970616851528</c:v>
                </c:pt>
                <c:pt idx="142">
                  <c:v>0.99837653239929947</c:v>
                </c:pt>
                <c:pt idx="143">
                  <c:v>0.99822274112992149</c:v>
                </c:pt>
                <c:pt idx="144">
                  <c:v>0.99733378737757017</c:v>
                </c:pt>
                <c:pt idx="145">
                  <c:v>0.998641499643251</c:v>
                </c:pt>
                <c:pt idx="146">
                  <c:v>1.001518907699293</c:v>
                </c:pt>
                <c:pt idx="147">
                  <c:v>1.0003370305506907</c:v>
                </c:pt>
                <c:pt idx="148">
                  <c:v>0.99826613478627491</c:v>
                </c:pt>
                <c:pt idx="149">
                  <c:v>0.99632353895050907</c:v>
                </c:pt>
                <c:pt idx="150">
                  <c:v>1.0016339754816113</c:v>
                </c:pt>
                <c:pt idx="151">
                  <c:v>0.99548135175455665</c:v>
                </c:pt>
                <c:pt idx="152">
                  <c:v>0.99938477005902582</c:v>
                </c:pt>
                <c:pt idx="153">
                  <c:v>0.99730900953492896</c:v>
                </c:pt>
                <c:pt idx="154">
                  <c:v>1.0030701174028669</c:v>
                </c:pt>
                <c:pt idx="155">
                  <c:v>0.99894674709735998</c:v>
                </c:pt>
                <c:pt idx="156">
                  <c:v>1.0025603554517741</c:v>
                </c:pt>
                <c:pt idx="157">
                  <c:v>0.99989784004670168</c:v>
                </c:pt>
                <c:pt idx="158">
                  <c:v>0.99739806706882006</c:v>
                </c:pt>
                <c:pt idx="159">
                  <c:v>1.0008105338262956</c:v>
                </c:pt>
                <c:pt idx="160">
                  <c:v>0.99607037685671651</c:v>
                </c:pt>
                <c:pt idx="161">
                  <c:v>1.002647013037556</c:v>
                </c:pt>
                <c:pt idx="162">
                  <c:v>1.0024964000778362</c:v>
                </c:pt>
                <c:pt idx="163">
                  <c:v>1.000869040669391</c:v>
                </c:pt>
                <c:pt idx="164">
                  <c:v>0.99943970941168836</c:v>
                </c:pt>
                <c:pt idx="165">
                  <c:v>1.0011319322825452</c:v>
                </c:pt>
                <c:pt idx="166">
                  <c:v>0.99808860348965434</c:v>
                </c:pt>
                <c:pt idx="167">
                  <c:v>0.99925530258805206</c:v>
                </c:pt>
                <c:pt idx="168">
                  <c:v>1.0043568139067263</c:v>
                </c:pt>
                <c:pt idx="169">
                  <c:v>1.0010714795355775</c:v>
                </c:pt>
                <c:pt idx="170">
                  <c:v>0.99636453265875324</c:v>
                </c:pt>
                <c:pt idx="171">
                  <c:v>0.9983329441525588</c:v>
                </c:pt>
                <c:pt idx="172">
                  <c:v>0.99693948238956998</c:v>
                </c:pt>
                <c:pt idx="173">
                  <c:v>1.0008020367127197</c:v>
                </c:pt>
                <c:pt idx="174">
                  <c:v>0.99729733411169486</c:v>
                </c:pt>
                <c:pt idx="175">
                  <c:v>1.0010374262178114</c:v>
                </c:pt>
                <c:pt idx="176">
                  <c:v>1.0003064149964325</c:v>
                </c:pt>
                <c:pt idx="177">
                  <c:v>0.99768009340338581</c:v>
                </c:pt>
                <c:pt idx="178">
                  <c:v>0.99805720957384703</c:v>
                </c:pt>
                <c:pt idx="179">
                  <c:v>0.99591256405266915</c:v>
                </c:pt>
                <c:pt idx="180">
                  <c:v>0.99676032950638904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0.99719660115456954</c:v>
                </c:pt>
                <c:pt idx="224">
                  <c:v>1.0006939093208795</c:v>
                </c:pt>
                <c:pt idx="225">
                  <c:v>0.99850243237984038</c:v>
                </c:pt>
                <c:pt idx="226">
                  <c:v>1.0014945839008886</c:v>
                </c:pt>
                <c:pt idx="227">
                  <c:v>0.99926788609976003</c:v>
                </c:pt>
                <c:pt idx="228">
                  <c:v>0.99968437439190505</c:v>
                </c:pt>
                <c:pt idx="229">
                  <c:v>1.0009385743010961</c:v>
                </c:pt>
                <c:pt idx="230">
                  <c:v>0.99869864435363565</c:v>
                </c:pt>
                <c:pt idx="231">
                  <c:v>0.99796393591489907</c:v>
                </c:pt>
                <c:pt idx="232">
                  <c:v>1.0012525134591685</c:v>
                </c:pt>
                <c:pt idx="233">
                  <c:v>0.99868755270156317</c:v>
                </c:pt>
                <c:pt idx="234">
                  <c:v>1.0000267886099758</c:v>
                </c:pt>
                <c:pt idx="235">
                  <c:v>0.99950119997405462</c:v>
                </c:pt>
                <c:pt idx="236">
                  <c:v>0.99767710968411494</c:v>
                </c:pt>
                <c:pt idx="237">
                  <c:v>0.99807336057598761</c:v>
                </c:pt>
                <c:pt idx="238">
                  <c:v>1.0031292728805863</c:v>
                </c:pt>
                <c:pt idx="239">
                  <c:v>0.99924602711292732</c:v>
                </c:pt>
                <c:pt idx="240">
                  <c:v>1.0026187325679445</c:v>
                </c:pt>
                <c:pt idx="241">
                  <c:v>0.99997360057079843</c:v>
                </c:pt>
                <c:pt idx="242">
                  <c:v>0.99786702990205611</c:v>
                </c:pt>
                <c:pt idx="243">
                  <c:v>0.99956891742881226</c:v>
                </c:pt>
                <c:pt idx="244">
                  <c:v>1.0023644029318284</c:v>
                </c:pt>
                <c:pt idx="245">
                  <c:v>0.99828183174417839</c:v>
                </c:pt>
                <c:pt idx="246">
                  <c:v>1.0011519750924305</c:v>
                </c:pt>
                <c:pt idx="247">
                  <c:v>0.99913511059220339</c:v>
                </c:pt>
                <c:pt idx="248">
                  <c:v>1.0009329960433289</c:v>
                </c:pt>
                <c:pt idx="249">
                  <c:v>1.0026488292145035</c:v>
                </c:pt>
                <c:pt idx="250">
                  <c:v>1.0011714989946163</c:v>
                </c:pt>
                <c:pt idx="251">
                  <c:v>1.0013922293572031</c:v>
                </c:pt>
                <c:pt idx="252">
                  <c:v>1.0006603100473503</c:v>
                </c:pt>
                <c:pt idx="253">
                  <c:v>0.997710838684569</c:v>
                </c:pt>
                <c:pt idx="254">
                  <c:v>1.0007261464616981</c:v>
                </c:pt>
                <c:pt idx="255">
                  <c:v>1.0030718038528896</c:v>
                </c:pt>
                <c:pt idx="256">
                  <c:v>1.0002130116105596</c:v>
                </c:pt>
                <c:pt idx="257">
                  <c:v>0.99970487124602703</c:v>
                </c:pt>
                <c:pt idx="258">
                  <c:v>1.0045479016669909</c:v>
                </c:pt>
                <c:pt idx="259">
                  <c:v>1.0011875202698319</c:v>
                </c:pt>
                <c:pt idx="260">
                  <c:v>1.0028114419147693</c:v>
                </c:pt>
                <c:pt idx="261">
                  <c:v>1.0023177012388922</c:v>
                </c:pt>
                <c:pt idx="262">
                  <c:v>0.99762703509113315</c:v>
                </c:pt>
                <c:pt idx="263">
                  <c:v>1.0008724135694365</c:v>
                </c:pt>
                <c:pt idx="264">
                  <c:v>0.99764733735486788</c:v>
                </c:pt>
                <c:pt idx="265">
                  <c:v>0.99672562755399885</c:v>
                </c:pt>
                <c:pt idx="266">
                  <c:v>0.99785081403645326</c:v>
                </c:pt>
                <c:pt idx="267">
                  <c:v>0.99924434066290457</c:v>
                </c:pt>
                <c:pt idx="268">
                  <c:v>1.0006796393591491</c:v>
                </c:pt>
                <c:pt idx="269">
                  <c:v>0.9981822014659143</c:v>
                </c:pt>
                <c:pt idx="270">
                  <c:v>1.0009047155737174</c:v>
                </c:pt>
                <c:pt idx="271">
                  <c:v>1.0005068430952844</c:v>
                </c:pt>
                <c:pt idx="272">
                  <c:v>0.99611357592268268</c:v>
                </c:pt>
                <c:pt idx="273">
                  <c:v>0.99724369202828034</c:v>
                </c:pt>
                <c:pt idx="274">
                  <c:v>0.9974639683466302</c:v>
                </c:pt>
                <c:pt idx="275">
                  <c:v>0.99673068690406685</c:v>
                </c:pt>
                <c:pt idx="276">
                  <c:v>0.99888071609262508</c:v>
                </c:pt>
                <c:pt idx="277">
                  <c:v>1.0005292209898164</c:v>
                </c:pt>
                <c:pt idx="278">
                  <c:v>0.99879120451449688</c:v>
                </c:pt>
                <c:pt idx="279">
                  <c:v>0.99926983200363229</c:v>
                </c:pt>
                <c:pt idx="280">
                  <c:v>1.0000559771680613</c:v>
                </c:pt>
                <c:pt idx="281">
                  <c:v>0.99781993902834532</c:v>
                </c:pt>
                <c:pt idx="282">
                  <c:v>1.0048659920866576</c:v>
                </c:pt>
                <c:pt idx="283">
                  <c:v>1.0007039631575534</c:v>
                </c:pt>
                <c:pt idx="284">
                  <c:v>1.0012869559577089</c:v>
                </c:pt>
                <c:pt idx="285">
                  <c:v>0.9968897321139002</c:v>
                </c:pt>
                <c:pt idx="286">
                  <c:v>1.0013715379126937</c:v>
                </c:pt>
                <c:pt idx="287">
                  <c:v>1.0001037815398586</c:v>
                </c:pt>
                <c:pt idx="288">
                  <c:v>1.002241746124408</c:v>
                </c:pt>
                <c:pt idx="289">
                  <c:v>0.99929266394240124</c:v>
                </c:pt>
                <c:pt idx="290">
                  <c:v>0.99561321917363943</c:v>
                </c:pt>
                <c:pt idx="291">
                  <c:v>1.0000406693909321</c:v>
                </c:pt>
                <c:pt idx="292">
                  <c:v>0.99815178050204312</c:v>
                </c:pt>
                <c:pt idx="293">
                  <c:v>0.99887656483103071</c:v>
                </c:pt>
                <c:pt idx="294">
                  <c:v>0.99507692806642023</c:v>
                </c:pt>
                <c:pt idx="295">
                  <c:v>1.0001613154310176</c:v>
                </c:pt>
                <c:pt idx="296">
                  <c:v>0.99997548161120842</c:v>
                </c:pt>
                <c:pt idx="297">
                  <c:v>1.0039681520399559</c:v>
                </c:pt>
                <c:pt idx="298">
                  <c:v>1.0012909774923786</c:v>
                </c:pt>
                <c:pt idx="299">
                  <c:v>0.99855503664785616</c:v>
                </c:pt>
                <c:pt idx="300">
                  <c:v>1.0009209314393201</c:v>
                </c:pt>
                <c:pt idx="301">
                  <c:v>1.00123856781475</c:v>
                </c:pt>
                <c:pt idx="302">
                  <c:v>1.0015467341246675</c:v>
                </c:pt>
                <c:pt idx="303">
                  <c:v>0.99939929947460582</c:v>
                </c:pt>
                <c:pt idx="304">
                  <c:v>0.99950081079328013</c:v>
                </c:pt>
                <c:pt idx="305">
                  <c:v>1.0000280858792243</c:v>
                </c:pt>
                <c:pt idx="306">
                  <c:v>1.0001300512421352</c:v>
                </c:pt>
                <c:pt idx="307">
                  <c:v>1.0011065706687423</c:v>
                </c:pt>
                <c:pt idx="308">
                  <c:v>1.0009313744567685</c:v>
                </c:pt>
                <c:pt idx="309">
                  <c:v>1.0004295907115521</c:v>
                </c:pt>
                <c:pt idx="310">
                  <c:v>0.99836459752221562</c:v>
                </c:pt>
                <c:pt idx="311">
                  <c:v>0.99867937990529931</c:v>
                </c:pt>
                <c:pt idx="312">
                  <c:v>1.0032752805344749</c:v>
                </c:pt>
                <c:pt idx="313">
                  <c:v>0.99692410974897849</c:v>
                </c:pt>
                <c:pt idx="314">
                  <c:v>1.0007597457352273</c:v>
                </c:pt>
                <c:pt idx="315">
                  <c:v>0.99901452941558011</c:v>
                </c:pt>
                <c:pt idx="316">
                  <c:v>0.99865959654926373</c:v>
                </c:pt>
                <c:pt idx="317">
                  <c:v>1.0006114678601543</c:v>
                </c:pt>
                <c:pt idx="318">
                  <c:v>1.0038805863657003</c:v>
                </c:pt>
                <c:pt idx="319">
                  <c:v>1.0010411882986314</c:v>
                </c:pt>
                <c:pt idx="320">
                  <c:v>0.99891911526237265</c:v>
                </c:pt>
                <c:pt idx="321">
                  <c:v>1.0002134007913341</c:v>
                </c:pt>
                <c:pt idx="322">
                  <c:v>1.0008906402023741</c:v>
                </c:pt>
                <c:pt idx="323">
                  <c:v>1.0019403256145811</c:v>
                </c:pt>
                <c:pt idx="324">
                  <c:v>1.0047096062787833</c:v>
                </c:pt>
                <c:pt idx="325">
                  <c:v>1.0022219627683726</c:v>
                </c:pt>
                <c:pt idx="326">
                  <c:v>0.99451015113186736</c:v>
                </c:pt>
                <c:pt idx="327">
                  <c:v>1.002446260621392</c:v>
                </c:pt>
                <c:pt idx="328">
                  <c:v>0.99897898423817866</c:v>
                </c:pt>
                <c:pt idx="329">
                  <c:v>0.99825789712654867</c:v>
                </c:pt>
                <c:pt idx="330">
                  <c:v>1.0018024258934943</c:v>
                </c:pt>
                <c:pt idx="331">
                  <c:v>0.99864376986443526</c:v>
                </c:pt>
                <c:pt idx="332">
                  <c:v>1.0026827528053448</c:v>
                </c:pt>
                <c:pt idx="333">
                  <c:v>1.0023601868067717</c:v>
                </c:pt>
                <c:pt idx="334">
                  <c:v>0.99898858403061552</c:v>
                </c:pt>
                <c:pt idx="335">
                  <c:v>0.99814289420769275</c:v>
                </c:pt>
                <c:pt idx="336">
                  <c:v>1.0003188039177531</c:v>
                </c:pt>
                <c:pt idx="337">
                  <c:v>0.99482726859959791</c:v>
                </c:pt>
                <c:pt idx="338">
                  <c:v>1.0019507037685671</c:v>
                </c:pt>
                <c:pt idx="339">
                  <c:v>0.995851397807615</c:v>
                </c:pt>
                <c:pt idx="340">
                  <c:v>1.0007079198287605</c:v>
                </c:pt>
                <c:pt idx="341">
                  <c:v>0.99965505610689498</c:v>
                </c:pt>
                <c:pt idx="342">
                  <c:v>0.99743244470389836</c:v>
                </c:pt>
                <c:pt idx="343">
                  <c:v>0.99588480249075695</c:v>
                </c:pt>
                <c:pt idx="344">
                  <c:v>1.0008866835311669</c:v>
                </c:pt>
                <c:pt idx="345">
                  <c:v>1.0019338392683401</c:v>
                </c:pt>
                <c:pt idx="346">
                  <c:v>0.99847901666990979</c:v>
                </c:pt>
                <c:pt idx="347">
                  <c:v>0.99962152169682816</c:v>
                </c:pt>
                <c:pt idx="348">
                  <c:v>0.99742271518453651</c:v>
                </c:pt>
                <c:pt idx="349">
                  <c:v>0.99746364402931831</c:v>
                </c:pt>
                <c:pt idx="350">
                  <c:v>0.99857832263086199</c:v>
                </c:pt>
                <c:pt idx="351">
                  <c:v>0.99886300836738673</c:v>
                </c:pt>
                <c:pt idx="352">
                  <c:v>0.99672887072711935</c:v>
                </c:pt>
                <c:pt idx="353">
                  <c:v>1.0009899461633263</c:v>
                </c:pt>
                <c:pt idx="354">
                  <c:v>1.0017834857624699</c:v>
                </c:pt>
                <c:pt idx="355">
                  <c:v>0.99728423169228764</c:v>
                </c:pt>
                <c:pt idx="356">
                  <c:v>1.0002929233962508</c:v>
                </c:pt>
                <c:pt idx="357">
                  <c:v>1.0004980216643964</c:v>
                </c:pt>
                <c:pt idx="358">
                  <c:v>0.99661237594862817</c:v>
                </c:pt>
                <c:pt idx="359">
                  <c:v>0.99951268080690137</c:v>
                </c:pt>
                <c:pt idx="360">
                  <c:v>0.99715262372705449</c:v>
                </c:pt>
                <c:pt idx="361">
                  <c:v>0.99904443147175193</c:v>
                </c:pt>
                <c:pt idx="362">
                  <c:v>1.0022312382434972</c:v>
                </c:pt>
                <c:pt idx="363">
                  <c:v>1.0005859116559641</c:v>
                </c:pt>
                <c:pt idx="364">
                  <c:v>0.99716332619835246</c:v>
                </c:pt>
                <c:pt idx="365">
                  <c:v>1.0027450217292599</c:v>
                </c:pt>
                <c:pt idx="366">
                  <c:v>1.0014551469157424</c:v>
                </c:pt>
                <c:pt idx="367">
                  <c:v>0.99858013880780949</c:v>
                </c:pt>
                <c:pt idx="368">
                  <c:v>1.0010479989621845</c:v>
                </c:pt>
                <c:pt idx="369">
                  <c:v>1.0002200168645001</c:v>
                </c:pt>
                <c:pt idx="370">
                  <c:v>1.0013950184860867</c:v>
                </c:pt>
                <c:pt idx="371">
                  <c:v>1.0023922942206656</c:v>
                </c:pt>
                <c:pt idx="372">
                  <c:v>0.99803204255043132</c:v>
                </c:pt>
                <c:pt idx="373">
                  <c:v>0.99645942790426156</c:v>
                </c:pt>
                <c:pt idx="374">
                  <c:v>0.99801446455211773</c:v>
                </c:pt>
                <c:pt idx="375">
                  <c:v>0.99753992346111442</c:v>
                </c:pt>
                <c:pt idx="376">
                  <c:v>1.0010780307452811</c:v>
                </c:pt>
                <c:pt idx="377">
                  <c:v>1.0032444703898293</c:v>
                </c:pt>
                <c:pt idx="378">
                  <c:v>1.0020900304858273</c:v>
                </c:pt>
                <c:pt idx="379">
                  <c:v>1.0017773237335408</c:v>
                </c:pt>
                <c:pt idx="380">
                  <c:v>1.0006413699163261</c:v>
                </c:pt>
                <c:pt idx="381">
                  <c:v>1.0031343322306545</c:v>
                </c:pt>
                <c:pt idx="382">
                  <c:v>0.99918395277939931</c:v>
                </c:pt>
                <c:pt idx="383">
                  <c:v>0.99876071868716343</c:v>
                </c:pt>
                <c:pt idx="384">
                  <c:v>1.0006574560550041</c:v>
                </c:pt>
                <c:pt idx="385">
                  <c:v>1.001370500097295</c:v>
                </c:pt>
                <c:pt idx="386">
                  <c:v>0.99934877083738727</c:v>
                </c:pt>
                <c:pt idx="387">
                  <c:v>1.0018805215022379</c:v>
                </c:pt>
                <c:pt idx="388">
                  <c:v>1.0001007329571252</c:v>
                </c:pt>
                <c:pt idx="389">
                  <c:v>1.00208633326847</c:v>
                </c:pt>
                <c:pt idx="390">
                  <c:v>0.99810417072063307</c:v>
                </c:pt>
                <c:pt idx="391">
                  <c:v>1.0045685282480379</c:v>
                </c:pt>
                <c:pt idx="392">
                  <c:v>1.0022628267496918</c:v>
                </c:pt>
                <c:pt idx="393">
                  <c:v>1.0013982616592074</c:v>
                </c:pt>
                <c:pt idx="394">
                  <c:v>0.99815573717325035</c:v>
                </c:pt>
                <c:pt idx="395">
                  <c:v>1.000630018810404</c:v>
                </c:pt>
                <c:pt idx="396">
                  <c:v>0.99632062009470057</c:v>
                </c:pt>
                <c:pt idx="397">
                  <c:v>1.0006902769669845</c:v>
                </c:pt>
                <c:pt idx="398">
                  <c:v>1.0007461244081208</c:v>
                </c:pt>
                <c:pt idx="399">
                  <c:v>0.99831549588117019</c:v>
                </c:pt>
                <c:pt idx="400">
                  <c:v>1.002136472724914</c:v>
                </c:pt>
                <c:pt idx="401">
                  <c:v>0.99934993837971065</c:v>
                </c:pt>
                <c:pt idx="402">
                  <c:v>0.99997146007653881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41A4-B3FD-1F4996962554}"/>
            </c:ext>
          </c:extLst>
        </c:ser>
        <c:ser>
          <c:idx val="1"/>
          <c:order val="1"/>
          <c:tx>
            <c:strRef>
              <c:f>'31c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0.99467010443017445</c:v>
                </c:pt>
                <c:pt idx="182">
                  <c:v>0.9910372316274243</c:v>
                </c:pt>
                <c:pt idx="183">
                  <c:v>0.99261698125445941</c:v>
                </c:pt>
                <c:pt idx="184">
                  <c:v>0.98786008951157811</c:v>
                </c:pt>
                <c:pt idx="185">
                  <c:v>0.98754751248621642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D-41A4-B3FD-1F4996962554}"/>
            </c:ext>
          </c:extLst>
        </c:ser>
        <c:ser>
          <c:idx val="2"/>
          <c:order val="2"/>
          <c:tx>
            <c:strRef>
              <c:f>'31c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0.98714432120386586</c:v>
                </c:pt>
                <c:pt idx="187">
                  <c:v>0.98787312706752273</c:v>
                </c:pt>
                <c:pt idx="188">
                  <c:v>0.98922280599338397</c:v>
                </c:pt>
                <c:pt idx="189">
                  <c:v>0.98814172666536948</c:v>
                </c:pt>
                <c:pt idx="190">
                  <c:v>0.99028390737497574</c:v>
                </c:pt>
                <c:pt idx="191">
                  <c:v>0.98499247583836014</c:v>
                </c:pt>
                <c:pt idx="192">
                  <c:v>0.98718233119283905</c:v>
                </c:pt>
                <c:pt idx="193">
                  <c:v>0.98758279820976835</c:v>
                </c:pt>
                <c:pt idx="194">
                  <c:v>0.98711240838035941</c:v>
                </c:pt>
                <c:pt idx="195">
                  <c:v>0.98420905493935262</c:v>
                </c:pt>
                <c:pt idx="196">
                  <c:v>0.98559719789842382</c:v>
                </c:pt>
                <c:pt idx="197">
                  <c:v>0.98711137056496079</c:v>
                </c:pt>
                <c:pt idx="198">
                  <c:v>0.9882157358759811</c:v>
                </c:pt>
                <c:pt idx="199">
                  <c:v>0.98252286437050007</c:v>
                </c:pt>
                <c:pt idx="200">
                  <c:v>0.98426068625543228</c:v>
                </c:pt>
                <c:pt idx="201">
                  <c:v>0.98410897061685154</c:v>
                </c:pt>
                <c:pt idx="202">
                  <c:v>0.98474599468119606</c:v>
                </c:pt>
                <c:pt idx="203">
                  <c:v>0.98691943957968475</c:v>
                </c:pt>
                <c:pt idx="204">
                  <c:v>0.98583998183823052</c:v>
                </c:pt>
                <c:pt idx="205">
                  <c:v>0.98374112992151519</c:v>
                </c:pt>
                <c:pt idx="206">
                  <c:v>0.98809612765129395</c:v>
                </c:pt>
                <c:pt idx="207">
                  <c:v>0.98835292209898162</c:v>
                </c:pt>
                <c:pt idx="208">
                  <c:v>0.98530933385224106</c:v>
                </c:pt>
                <c:pt idx="209">
                  <c:v>0.98335875981059873</c:v>
                </c:pt>
                <c:pt idx="210">
                  <c:v>0.98694103911266784</c:v>
                </c:pt>
                <c:pt idx="211">
                  <c:v>0.98921443860673275</c:v>
                </c:pt>
                <c:pt idx="212">
                  <c:v>0.98577226438347276</c:v>
                </c:pt>
                <c:pt idx="213">
                  <c:v>0.98521657910099236</c:v>
                </c:pt>
                <c:pt idx="214">
                  <c:v>0.98775475124862167</c:v>
                </c:pt>
                <c:pt idx="215">
                  <c:v>0.98675981059868978</c:v>
                </c:pt>
                <c:pt idx="216">
                  <c:v>0.98655347992475828</c:v>
                </c:pt>
                <c:pt idx="217">
                  <c:v>0.98976668612570529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0D-41A4-B3FD-1F4996962554}"/>
            </c:ext>
          </c:extLst>
        </c:ser>
        <c:ser>
          <c:idx val="3"/>
          <c:order val="3"/>
          <c:tx>
            <c:strRef>
              <c:f>'31c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0.99072420055782573</c:v>
                </c:pt>
                <c:pt idx="219">
                  <c:v>0.98992281247973013</c:v>
                </c:pt>
                <c:pt idx="220">
                  <c:v>0.99332081468508793</c:v>
                </c:pt>
                <c:pt idx="221">
                  <c:v>0.9953935914899138</c:v>
                </c:pt>
                <c:pt idx="222">
                  <c:v>0.99968982292274766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0D-41A4-B3FD-1F4996962554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00D-41A4-B3FD-1F499696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(2)'!$D$3:$D$503</c:f>
              <c:numCache>
                <c:formatCode>0.0000</c:formatCode>
                <c:ptCount val="501"/>
                <c:pt idx="0">
                  <c:v>0.99994064051132103</c:v>
                </c:pt>
                <c:pt idx="1">
                  <c:v>0.99669823893384102</c:v>
                </c:pt>
                <c:pt idx="2">
                  <c:v>0.99939273815190044</c:v>
                </c:pt>
                <c:pt idx="3">
                  <c:v>1.0017120418848169</c:v>
                </c:pt>
                <c:pt idx="4">
                  <c:v>1.0001305500781941</c:v>
                </c:pt>
                <c:pt idx="5">
                  <c:v>0.99978500033997419</c:v>
                </c:pt>
                <c:pt idx="6">
                  <c:v>0.99791296661453721</c:v>
                </c:pt>
                <c:pt idx="7">
                  <c:v>1.0031638675460666</c:v>
                </c:pt>
                <c:pt idx="8">
                  <c:v>1.0010359692663358</c:v>
                </c:pt>
                <c:pt idx="9">
                  <c:v>1.0014994220439246</c:v>
                </c:pt>
                <c:pt idx="10">
                  <c:v>0.99942319983681238</c:v>
                </c:pt>
                <c:pt idx="11">
                  <c:v>1.0015150608553749</c:v>
                </c:pt>
                <c:pt idx="12">
                  <c:v>0.99662045284558376</c:v>
                </c:pt>
                <c:pt idx="13">
                  <c:v>0.99873910382810915</c:v>
                </c:pt>
                <c:pt idx="14">
                  <c:v>0.99999979601550271</c:v>
                </c:pt>
                <c:pt idx="15">
                  <c:v>0.99969776297001423</c:v>
                </c:pt>
                <c:pt idx="16">
                  <c:v>0.9991756986469027</c:v>
                </c:pt>
                <c:pt idx="17">
                  <c:v>0.99875039097028628</c:v>
                </c:pt>
                <c:pt idx="18">
                  <c:v>0.99724131366016189</c:v>
                </c:pt>
                <c:pt idx="19">
                  <c:v>1.000536547222411</c:v>
                </c:pt>
                <c:pt idx="20">
                  <c:v>1.0011256544502616</c:v>
                </c:pt>
                <c:pt idx="21">
                  <c:v>1.0004550894132047</c:v>
                </c:pt>
                <c:pt idx="22">
                  <c:v>1.0028838648262732</c:v>
                </c:pt>
                <c:pt idx="23">
                  <c:v>1.0002784388386483</c:v>
                </c:pt>
                <c:pt idx="24">
                  <c:v>1.0016087577344122</c:v>
                </c:pt>
                <c:pt idx="25">
                  <c:v>1.000333990616713</c:v>
                </c:pt>
                <c:pt idx="26">
                  <c:v>0.99882409736860001</c:v>
                </c:pt>
                <c:pt idx="27">
                  <c:v>1.0056709730060513</c:v>
                </c:pt>
                <c:pt idx="28">
                  <c:v>0.99910444006255528</c:v>
                </c:pt>
                <c:pt idx="29">
                  <c:v>0.99933378663221595</c:v>
                </c:pt>
                <c:pt idx="30">
                  <c:v>1.0059078670021078</c:v>
                </c:pt>
                <c:pt idx="31">
                  <c:v>0.99632766709730058</c:v>
                </c:pt>
                <c:pt idx="32">
                  <c:v>0.99874148364724269</c:v>
                </c:pt>
                <c:pt idx="33">
                  <c:v>1.00127735092133</c:v>
                </c:pt>
                <c:pt idx="34">
                  <c:v>0.99963167199292857</c:v>
                </c:pt>
                <c:pt idx="35">
                  <c:v>1.002186645814918</c:v>
                </c:pt>
                <c:pt idx="36">
                  <c:v>0.99998837288366083</c:v>
                </c:pt>
                <c:pt idx="37">
                  <c:v>1.0025126130414088</c:v>
                </c:pt>
                <c:pt idx="38">
                  <c:v>1.0014900387570544</c:v>
                </c:pt>
                <c:pt idx="39">
                  <c:v>0.99985211123954576</c:v>
                </c:pt>
                <c:pt idx="40">
                  <c:v>0.99789603590127152</c:v>
                </c:pt>
                <c:pt idx="41">
                  <c:v>0.99877813286190242</c:v>
                </c:pt>
                <c:pt idx="42">
                  <c:v>1.0038637383558848</c:v>
                </c:pt>
                <c:pt idx="43">
                  <c:v>0.99966145372951654</c:v>
                </c:pt>
                <c:pt idx="44">
                  <c:v>1.0004797035425308</c:v>
                </c:pt>
                <c:pt idx="45">
                  <c:v>0.9998320527639899</c:v>
                </c:pt>
                <c:pt idx="46">
                  <c:v>1.0014817433875025</c:v>
                </c:pt>
                <c:pt idx="47">
                  <c:v>1.0018608825729245</c:v>
                </c:pt>
                <c:pt idx="48">
                  <c:v>1.0005746923233834</c:v>
                </c:pt>
                <c:pt idx="49">
                  <c:v>0.99747106819881692</c:v>
                </c:pt>
                <c:pt idx="50">
                  <c:v>0.99663568368803968</c:v>
                </c:pt>
                <c:pt idx="51">
                  <c:v>1.000350921329979</c:v>
                </c:pt>
                <c:pt idx="52">
                  <c:v>1.0006591419052151</c:v>
                </c:pt>
                <c:pt idx="53">
                  <c:v>1.0002366220167267</c:v>
                </c:pt>
                <c:pt idx="54">
                  <c:v>1.0002667437274766</c:v>
                </c:pt>
                <c:pt idx="55">
                  <c:v>1.0005703406541102</c:v>
                </c:pt>
                <c:pt idx="56">
                  <c:v>1.0002242469572313</c:v>
                </c:pt>
                <c:pt idx="57">
                  <c:v>1.0022937376759367</c:v>
                </c:pt>
                <c:pt idx="58">
                  <c:v>1.0011083157680016</c:v>
                </c:pt>
                <c:pt idx="59">
                  <c:v>1.0037756170531038</c:v>
                </c:pt>
                <c:pt idx="60">
                  <c:v>1.000216427551506</c:v>
                </c:pt>
                <c:pt idx="61">
                  <c:v>0.99996063099204457</c:v>
                </c:pt>
                <c:pt idx="62">
                  <c:v>1.0016044740599714</c:v>
                </c:pt>
                <c:pt idx="63">
                  <c:v>1.0000374651526485</c:v>
                </c:pt>
                <c:pt idx="64">
                  <c:v>1.0013157680016318</c:v>
                </c:pt>
                <c:pt idx="65">
                  <c:v>0.99794710002039844</c:v>
                </c:pt>
                <c:pt idx="66">
                  <c:v>0.99989895967906439</c:v>
                </c:pt>
                <c:pt idx="67">
                  <c:v>1.0011915414428503</c:v>
                </c:pt>
                <c:pt idx="68">
                  <c:v>1.0011235466104575</c:v>
                </c:pt>
                <c:pt idx="69">
                  <c:v>1.0026098456517305</c:v>
                </c:pt>
                <c:pt idx="70">
                  <c:v>1.0021705990344734</c:v>
                </c:pt>
                <c:pt idx="71">
                  <c:v>0.99841796423471807</c:v>
                </c:pt>
                <c:pt idx="72">
                  <c:v>1.0001400013598967</c:v>
                </c:pt>
                <c:pt idx="73">
                  <c:v>1.0002891140273338</c:v>
                </c:pt>
                <c:pt idx="74">
                  <c:v>0.99927945876113411</c:v>
                </c:pt>
                <c:pt idx="75">
                  <c:v>0.99836016862718424</c:v>
                </c:pt>
                <c:pt idx="76">
                  <c:v>0.99939518596586663</c:v>
                </c:pt>
                <c:pt idx="77">
                  <c:v>0.99980811858298757</c:v>
                </c:pt>
                <c:pt idx="78">
                  <c:v>1.0053756714489699</c:v>
                </c:pt>
                <c:pt idx="79">
                  <c:v>0.99767444074250355</c:v>
                </c:pt>
                <c:pt idx="80">
                  <c:v>1.0001813422179913</c:v>
                </c:pt>
                <c:pt idx="81">
                  <c:v>0.99987373359624665</c:v>
                </c:pt>
                <c:pt idx="82">
                  <c:v>1.0012166315360032</c:v>
                </c:pt>
                <c:pt idx="83">
                  <c:v>0.99918698578908005</c:v>
                </c:pt>
                <c:pt idx="84">
                  <c:v>1.0012873461616916</c:v>
                </c:pt>
                <c:pt idx="85">
                  <c:v>0.99942551166111371</c:v>
                </c:pt>
                <c:pt idx="86">
                  <c:v>1.0021415652410417</c:v>
                </c:pt>
                <c:pt idx="87">
                  <c:v>0.99830808458557152</c:v>
                </c:pt>
                <c:pt idx="88">
                  <c:v>0.9994048412320663</c:v>
                </c:pt>
                <c:pt idx="89">
                  <c:v>0.99980662269667508</c:v>
                </c:pt>
                <c:pt idx="90">
                  <c:v>1.0014628408240973</c:v>
                </c:pt>
                <c:pt idx="91">
                  <c:v>1.0011244985381111</c:v>
                </c:pt>
                <c:pt idx="92">
                  <c:v>0.99644699802814984</c:v>
                </c:pt>
                <c:pt idx="93">
                  <c:v>1.001308152580404</c:v>
                </c:pt>
                <c:pt idx="94">
                  <c:v>1.001048480315496</c:v>
                </c:pt>
                <c:pt idx="95">
                  <c:v>1.0008715577616101</c:v>
                </c:pt>
                <c:pt idx="96">
                  <c:v>1.0002665397429795</c:v>
                </c:pt>
                <c:pt idx="97">
                  <c:v>1.000608213775753</c:v>
                </c:pt>
                <c:pt idx="98">
                  <c:v>1.0006904875229483</c:v>
                </c:pt>
                <c:pt idx="99">
                  <c:v>0.99857476031821579</c:v>
                </c:pt>
                <c:pt idx="100">
                  <c:v>1.0006339158223974</c:v>
                </c:pt>
                <c:pt idx="101">
                  <c:v>1.0008317127898279</c:v>
                </c:pt>
                <c:pt idx="102">
                  <c:v>1.0053324947304005</c:v>
                </c:pt>
                <c:pt idx="103">
                  <c:v>1.0015705446386074</c:v>
                </c:pt>
                <c:pt idx="104">
                  <c:v>1.001027537907119</c:v>
                </c:pt>
                <c:pt idx="105">
                  <c:v>1.003745155368192</c:v>
                </c:pt>
                <c:pt idx="106">
                  <c:v>0.99875270279458761</c:v>
                </c:pt>
                <c:pt idx="107">
                  <c:v>0.99865751002923775</c:v>
                </c:pt>
                <c:pt idx="108">
                  <c:v>0.99875970626232402</c:v>
                </c:pt>
                <c:pt idx="109">
                  <c:v>0.99998674100768337</c:v>
                </c:pt>
                <c:pt idx="110">
                  <c:v>0.99959910246821237</c:v>
                </c:pt>
                <c:pt idx="111">
                  <c:v>0.99930026517984638</c:v>
                </c:pt>
                <c:pt idx="112">
                  <c:v>1.0010939008635344</c:v>
                </c:pt>
                <c:pt idx="113">
                  <c:v>0.99865186645814918</c:v>
                </c:pt>
                <c:pt idx="114">
                  <c:v>0.99938002311824292</c:v>
                </c:pt>
                <c:pt idx="115">
                  <c:v>1.0022862582443735</c:v>
                </c:pt>
                <c:pt idx="116">
                  <c:v>0.99922200312776233</c:v>
                </c:pt>
                <c:pt idx="117">
                  <c:v>0.99851295301557075</c:v>
                </c:pt>
                <c:pt idx="118">
                  <c:v>0.99713041408852932</c:v>
                </c:pt>
                <c:pt idx="119">
                  <c:v>0.99942014006935465</c:v>
                </c:pt>
                <c:pt idx="120">
                  <c:v>1.0011322499490038</c:v>
                </c:pt>
                <c:pt idx="121">
                  <c:v>0.99979492758550348</c:v>
                </c:pt>
                <c:pt idx="122">
                  <c:v>1.0002989052831985</c:v>
                </c:pt>
                <c:pt idx="123">
                  <c:v>0.99898130142109198</c:v>
                </c:pt>
                <c:pt idx="124">
                  <c:v>1.0026864078330047</c:v>
                </c:pt>
                <c:pt idx="125">
                  <c:v>1.0014763717957436</c:v>
                </c:pt>
                <c:pt idx="126">
                  <c:v>1.0010144149044673</c:v>
                </c:pt>
                <c:pt idx="127">
                  <c:v>0.99911334738559865</c:v>
                </c:pt>
                <c:pt idx="128">
                  <c:v>0.9978723736995988</c:v>
                </c:pt>
                <c:pt idx="129">
                  <c:v>1.0019764737879922</c:v>
                </c:pt>
                <c:pt idx="130">
                  <c:v>1.0019768137621541</c:v>
                </c:pt>
                <c:pt idx="131">
                  <c:v>1.0001192629360167</c:v>
                </c:pt>
                <c:pt idx="132">
                  <c:v>1.0014246277282925</c:v>
                </c:pt>
                <c:pt idx="133">
                  <c:v>1.0023943700278777</c:v>
                </c:pt>
                <c:pt idx="134">
                  <c:v>1.0004325831236824</c:v>
                </c:pt>
                <c:pt idx="135">
                  <c:v>1.0020381451009723</c:v>
                </c:pt>
                <c:pt idx="136">
                  <c:v>1.0022303664921466</c:v>
                </c:pt>
                <c:pt idx="137">
                  <c:v>1.00211735908071</c:v>
                </c:pt>
                <c:pt idx="138">
                  <c:v>0.99967294485619096</c:v>
                </c:pt>
                <c:pt idx="139">
                  <c:v>0.9990149588631263</c:v>
                </c:pt>
                <c:pt idx="140">
                  <c:v>1.0006578500033998</c:v>
                </c:pt>
                <c:pt idx="141">
                  <c:v>1.0008537431155231</c:v>
                </c:pt>
                <c:pt idx="142">
                  <c:v>1.0019042632759911</c:v>
                </c:pt>
                <c:pt idx="143">
                  <c:v>0.99864289114027327</c:v>
                </c:pt>
                <c:pt idx="144">
                  <c:v>1.0003066566940912</c:v>
                </c:pt>
                <c:pt idx="145">
                  <c:v>1.0014393826069219</c:v>
                </c:pt>
                <c:pt idx="146">
                  <c:v>0.99966247365200245</c:v>
                </c:pt>
                <c:pt idx="147">
                  <c:v>0.99949908206976257</c:v>
                </c:pt>
                <c:pt idx="148">
                  <c:v>0.99818902563405176</c:v>
                </c:pt>
                <c:pt idx="149">
                  <c:v>1.0011538723057047</c:v>
                </c:pt>
                <c:pt idx="150">
                  <c:v>1.0014070850615353</c:v>
                </c:pt>
                <c:pt idx="151">
                  <c:v>1.0034680764261916</c:v>
                </c:pt>
                <c:pt idx="152">
                  <c:v>0.99830182906099141</c:v>
                </c:pt>
                <c:pt idx="153">
                  <c:v>1.0039377167335282</c:v>
                </c:pt>
                <c:pt idx="154">
                  <c:v>1.0049281974569932</c:v>
                </c:pt>
                <c:pt idx="155">
                  <c:v>0.99896226286802203</c:v>
                </c:pt>
                <c:pt idx="156">
                  <c:v>0.99968776772965251</c:v>
                </c:pt>
                <c:pt idx="157">
                  <c:v>0.99775549058271562</c:v>
                </c:pt>
                <c:pt idx="158">
                  <c:v>1.0008109743659481</c:v>
                </c:pt>
                <c:pt idx="159">
                  <c:v>0.99828911402733389</c:v>
                </c:pt>
                <c:pt idx="160">
                  <c:v>1.002621540762902</c:v>
                </c:pt>
                <c:pt idx="161">
                  <c:v>0.99798191337458353</c:v>
                </c:pt>
                <c:pt idx="162">
                  <c:v>0.99942911538723056</c:v>
                </c:pt>
                <c:pt idx="163">
                  <c:v>1.0001892296185491</c:v>
                </c:pt>
                <c:pt idx="164">
                  <c:v>1.0006133133881825</c:v>
                </c:pt>
                <c:pt idx="165">
                  <c:v>0.99525103692119399</c:v>
                </c:pt>
                <c:pt idx="166">
                  <c:v>1.0020811178350446</c:v>
                </c:pt>
                <c:pt idx="167">
                  <c:v>0.99797980553477939</c:v>
                </c:pt>
                <c:pt idx="168">
                  <c:v>0.9989218739375807</c:v>
                </c:pt>
                <c:pt idx="169">
                  <c:v>1.0012294825593255</c:v>
                </c:pt>
                <c:pt idx="170">
                  <c:v>0.99812803426939545</c:v>
                </c:pt>
                <c:pt idx="171">
                  <c:v>1.0033788672060924</c:v>
                </c:pt>
                <c:pt idx="172">
                  <c:v>0.99856836880397082</c:v>
                </c:pt>
                <c:pt idx="173">
                  <c:v>0.99912470252260832</c:v>
                </c:pt>
                <c:pt idx="174">
                  <c:v>1.001280818657782</c:v>
                </c:pt>
                <c:pt idx="175">
                  <c:v>1.001509349289454</c:v>
                </c:pt>
                <c:pt idx="176">
                  <c:v>0.99878581627796281</c:v>
                </c:pt>
                <c:pt idx="177">
                  <c:v>1.0011166111375536</c:v>
                </c:pt>
                <c:pt idx="178">
                  <c:v>0.999883320867614</c:v>
                </c:pt>
                <c:pt idx="179">
                  <c:v>1.0001807302644998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0.99494064051132114</c:v>
                </c:pt>
                <c:pt idx="224">
                  <c:v>0.9978330726864757</c:v>
                </c:pt>
                <c:pt idx="225">
                  <c:v>1.0011674712721832</c:v>
                </c:pt>
                <c:pt idx="226">
                  <c:v>0.99712735432107158</c:v>
                </c:pt>
                <c:pt idx="227">
                  <c:v>0.99993635683688031</c:v>
                </c:pt>
                <c:pt idx="228">
                  <c:v>1.0002045964506696</c:v>
                </c:pt>
                <c:pt idx="229">
                  <c:v>0.99978445638131497</c:v>
                </c:pt>
                <c:pt idx="230">
                  <c:v>0.99902223431019233</c:v>
                </c:pt>
                <c:pt idx="231">
                  <c:v>1.0018968518392601</c:v>
                </c:pt>
                <c:pt idx="232">
                  <c:v>1.0008251852859182</c:v>
                </c:pt>
                <c:pt idx="233">
                  <c:v>1.0029101788264092</c:v>
                </c:pt>
                <c:pt idx="234">
                  <c:v>1.002457401237506</c:v>
                </c:pt>
                <c:pt idx="235">
                  <c:v>1.0006483987216972</c:v>
                </c:pt>
                <c:pt idx="236">
                  <c:v>1.0030620792819747</c:v>
                </c:pt>
                <c:pt idx="237">
                  <c:v>0.99852852383218882</c:v>
                </c:pt>
                <c:pt idx="238">
                  <c:v>0.99957707214251712</c:v>
                </c:pt>
                <c:pt idx="239">
                  <c:v>0.99919052152036436</c:v>
                </c:pt>
                <c:pt idx="240">
                  <c:v>0.99994716801523076</c:v>
                </c:pt>
                <c:pt idx="241">
                  <c:v>0.99973114843271904</c:v>
                </c:pt>
                <c:pt idx="242">
                  <c:v>1.0022086081457808</c:v>
                </c:pt>
                <c:pt idx="243">
                  <c:v>0.99657748011151148</c:v>
                </c:pt>
                <c:pt idx="244">
                  <c:v>1.002168287210172</c:v>
                </c:pt>
                <c:pt idx="245">
                  <c:v>0.99662004487658939</c:v>
                </c:pt>
                <c:pt idx="246">
                  <c:v>1.0007681376215407</c:v>
                </c:pt>
                <c:pt idx="247">
                  <c:v>0.99865710206024327</c:v>
                </c:pt>
                <c:pt idx="248">
                  <c:v>0.99971877337322357</c:v>
                </c:pt>
                <c:pt idx="249">
                  <c:v>1.0016936152852383</c:v>
                </c:pt>
                <c:pt idx="250">
                  <c:v>1.002199428843408</c:v>
                </c:pt>
                <c:pt idx="251">
                  <c:v>0.9981542802746991</c:v>
                </c:pt>
                <c:pt idx="252">
                  <c:v>1.0000053715917592</c:v>
                </c:pt>
                <c:pt idx="253">
                  <c:v>0.99902468212415851</c:v>
                </c:pt>
                <c:pt idx="254">
                  <c:v>1.0017533147480793</c:v>
                </c:pt>
                <c:pt idx="255">
                  <c:v>1.0020448765893792</c:v>
                </c:pt>
                <c:pt idx="256">
                  <c:v>1.0003813830148909</c:v>
                </c:pt>
                <c:pt idx="257">
                  <c:v>1.0013502413816548</c:v>
                </c:pt>
                <c:pt idx="258">
                  <c:v>0.99837771129394171</c:v>
                </c:pt>
                <c:pt idx="259">
                  <c:v>1.0023683280070714</c:v>
                </c:pt>
                <c:pt idx="260">
                  <c:v>0.99770612633439848</c:v>
                </c:pt>
                <c:pt idx="261">
                  <c:v>1.0014765077854082</c:v>
                </c:pt>
                <c:pt idx="262">
                  <c:v>1.0003567688855646</c:v>
                </c:pt>
                <c:pt idx="263">
                  <c:v>1.0027409396885836</c:v>
                </c:pt>
                <c:pt idx="264">
                  <c:v>0.99908315768001621</c:v>
                </c:pt>
                <c:pt idx="265">
                  <c:v>0.99730502481811378</c:v>
                </c:pt>
                <c:pt idx="266">
                  <c:v>0.99555456585299518</c:v>
                </c:pt>
                <c:pt idx="267">
                  <c:v>0.99934174202760584</c:v>
                </c:pt>
                <c:pt idx="268">
                  <c:v>1.0009132385938668</c:v>
                </c:pt>
                <c:pt idx="269">
                  <c:v>0.99982239749779012</c:v>
                </c:pt>
                <c:pt idx="270">
                  <c:v>1.0009026314000136</c:v>
                </c:pt>
                <c:pt idx="271">
                  <c:v>0.99933181478207656</c:v>
                </c:pt>
                <c:pt idx="272">
                  <c:v>0.99798497314204115</c:v>
                </c:pt>
                <c:pt idx="273">
                  <c:v>0.99884857550826134</c:v>
                </c:pt>
                <c:pt idx="274">
                  <c:v>1.0007057863602367</c:v>
                </c:pt>
                <c:pt idx="275">
                  <c:v>0.99881090637111569</c:v>
                </c:pt>
                <c:pt idx="276">
                  <c:v>0.9995245121370776</c:v>
                </c:pt>
                <c:pt idx="277">
                  <c:v>1.0037757530427687</c:v>
                </c:pt>
                <c:pt idx="278">
                  <c:v>0.99998864486299033</c:v>
                </c:pt>
                <c:pt idx="279">
                  <c:v>1.0010350173386822</c:v>
                </c:pt>
                <c:pt idx="280">
                  <c:v>0.99679853131162033</c:v>
                </c:pt>
                <c:pt idx="281">
                  <c:v>1.0008659141905216</c:v>
                </c:pt>
                <c:pt idx="282">
                  <c:v>0.99981396613857343</c:v>
                </c:pt>
                <c:pt idx="283">
                  <c:v>1.0014308152580405</c:v>
                </c:pt>
                <c:pt idx="284">
                  <c:v>0.99875644251036921</c:v>
                </c:pt>
                <c:pt idx="285">
                  <c:v>1.0034045012579045</c:v>
                </c:pt>
                <c:pt idx="286">
                  <c:v>0.99838383082885707</c:v>
                </c:pt>
                <c:pt idx="287">
                  <c:v>0.99939776976949746</c:v>
                </c:pt>
                <c:pt idx="288">
                  <c:v>1.0013894064051132</c:v>
                </c:pt>
                <c:pt idx="289">
                  <c:v>0.99919358128782199</c:v>
                </c:pt>
                <c:pt idx="290">
                  <c:v>1.0017376079417963</c:v>
                </c:pt>
                <c:pt idx="291">
                  <c:v>0.99739831372815668</c:v>
                </c:pt>
                <c:pt idx="292">
                  <c:v>0.99925253280750659</c:v>
                </c:pt>
                <c:pt idx="293">
                  <c:v>1.0035774121166792</c:v>
                </c:pt>
                <c:pt idx="294">
                  <c:v>0.99938614265315828</c:v>
                </c:pt>
                <c:pt idx="295">
                  <c:v>0.99992452573604396</c:v>
                </c:pt>
                <c:pt idx="296">
                  <c:v>0.99810607193853274</c:v>
                </c:pt>
                <c:pt idx="297">
                  <c:v>1.002166723329027</c:v>
                </c:pt>
                <c:pt idx="298">
                  <c:v>0.99747902359420682</c:v>
                </c:pt>
                <c:pt idx="299">
                  <c:v>0.99855558577548109</c:v>
                </c:pt>
                <c:pt idx="300">
                  <c:v>0.99756843679880325</c:v>
                </c:pt>
                <c:pt idx="301">
                  <c:v>1.0001189909566872</c:v>
                </c:pt>
                <c:pt idx="302">
                  <c:v>1.0011787584143605</c:v>
                </c:pt>
                <c:pt idx="303">
                  <c:v>0.99935738083905612</c:v>
                </c:pt>
                <c:pt idx="304">
                  <c:v>1.0015496702250628</c:v>
                </c:pt>
                <c:pt idx="305">
                  <c:v>1.0000492962534848</c:v>
                </c:pt>
                <c:pt idx="306">
                  <c:v>0.9995489222819065</c:v>
                </c:pt>
                <c:pt idx="307">
                  <c:v>0.99862990412728625</c:v>
                </c:pt>
                <c:pt idx="308">
                  <c:v>1.000108383762834</c:v>
                </c:pt>
                <c:pt idx="309">
                  <c:v>0.9956613857346841</c:v>
                </c:pt>
                <c:pt idx="310">
                  <c:v>1.0000053035969265</c:v>
                </c:pt>
                <c:pt idx="311">
                  <c:v>0.99956639695383154</c:v>
                </c:pt>
                <c:pt idx="312">
                  <c:v>1.0015360032637519</c:v>
                </c:pt>
                <c:pt idx="313">
                  <c:v>0.99597171414972452</c:v>
                </c:pt>
                <c:pt idx="314">
                  <c:v>1.0000648670701027</c:v>
                </c:pt>
                <c:pt idx="315">
                  <c:v>1.0003909702862583</c:v>
                </c:pt>
                <c:pt idx="316">
                  <c:v>1.0003492894540014</c:v>
                </c:pt>
                <c:pt idx="317">
                  <c:v>0.99878608825729243</c:v>
                </c:pt>
                <c:pt idx="318">
                  <c:v>1.0035882232950295</c:v>
                </c:pt>
                <c:pt idx="319">
                  <c:v>0.99747813966138565</c:v>
                </c:pt>
                <c:pt idx="320">
                  <c:v>0.99732059563473163</c:v>
                </c:pt>
                <c:pt idx="321">
                  <c:v>0.99965710206024339</c:v>
                </c:pt>
                <c:pt idx="322">
                  <c:v>1.001082749711022</c:v>
                </c:pt>
                <c:pt idx="323">
                  <c:v>0.99936186849799413</c:v>
                </c:pt>
                <c:pt idx="324">
                  <c:v>1.0033154280274699</c:v>
                </c:pt>
                <c:pt idx="325">
                  <c:v>0.99884830352893184</c:v>
                </c:pt>
                <c:pt idx="326">
                  <c:v>1.0017452233630244</c:v>
                </c:pt>
                <c:pt idx="327">
                  <c:v>0.99868654382266941</c:v>
                </c:pt>
                <c:pt idx="328">
                  <c:v>1.0010945128170259</c:v>
                </c:pt>
                <c:pt idx="329">
                  <c:v>0.99783871625756448</c:v>
                </c:pt>
                <c:pt idx="330">
                  <c:v>1.0003919902087441</c:v>
                </c:pt>
                <c:pt idx="331">
                  <c:v>1.0028438158699937</c:v>
                </c:pt>
                <c:pt idx="332">
                  <c:v>1.0003040048956278</c:v>
                </c:pt>
                <c:pt idx="333">
                  <c:v>0.99965710206024339</c:v>
                </c:pt>
                <c:pt idx="334">
                  <c:v>0.99674549534235402</c:v>
                </c:pt>
                <c:pt idx="335">
                  <c:v>0.99909893248113146</c:v>
                </c:pt>
                <c:pt idx="336">
                  <c:v>1.0007929557353641</c:v>
                </c:pt>
                <c:pt idx="337">
                  <c:v>0.99939015434826961</c:v>
                </c:pt>
                <c:pt idx="338">
                  <c:v>0.99785551098116543</c:v>
                </c:pt>
                <c:pt idx="339">
                  <c:v>1.0006211327939076</c:v>
                </c:pt>
                <c:pt idx="340">
                  <c:v>0.99690038757054455</c:v>
                </c:pt>
                <c:pt idx="341">
                  <c:v>0.99979717141497237</c:v>
                </c:pt>
                <c:pt idx="342">
                  <c:v>0.99953294349629418</c:v>
                </c:pt>
                <c:pt idx="343">
                  <c:v>0.99919378527231928</c:v>
                </c:pt>
                <c:pt idx="344">
                  <c:v>1.0009558033589447</c:v>
                </c:pt>
                <c:pt idx="345">
                  <c:v>1.0003396341878017</c:v>
                </c:pt>
                <c:pt idx="346">
                  <c:v>0.99899904807234652</c:v>
                </c:pt>
                <c:pt idx="347">
                  <c:v>0.99818181818181817</c:v>
                </c:pt>
                <c:pt idx="348">
                  <c:v>0.99848011151152505</c:v>
                </c:pt>
                <c:pt idx="349">
                  <c:v>0.99844196641055272</c:v>
                </c:pt>
                <c:pt idx="350">
                  <c:v>1.0003717957435234</c:v>
                </c:pt>
                <c:pt idx="351">
                  <c:v>0.99938192697354988</c:v>
                </c:pt>
                <c:pt idx="352">
                  <c:v>0.99948017950635748</c:v>
                </c:pt>
                <c:pt idx="353">
                  <c:v>1.0009176582579724</c:v>
                </c:pt>
                <c:pt idx="354">
                  <c:v>0.99831264023934174</c:v>
                </c:pt>
                <c:pt idx="355">
                  <c:v>0.99641272863262387</c:v>
                </c:pt>
                <c:pt idx="356">
                  <c:v>1.0000367172094919</c:v>
                </c:pt>
                <c:pt idx="357">
                  <c:v>1.0014244237437955</c:v>
                </c:pt>
                <c:pt idx="358">
                  <c:v>0.99945141769225532</c:v>
                </c:pt>
                <c:pt idx="359">
                  <c:v>0.99842857142857133</c:v>
                </c:pt>
                <c:pt idx="360">
                  <c:v>0.99906908274971096</c:v>
                </c:pt>
                <c:pt idx="361">
                  <c:v>1.0000314136125654</c:v>
                </c:pt>
                <c:pt idx="362">
                  <c:v>0.9968032229550553</c:v>
                </c:pt>
                <c:pt idx="363">
                  <c:v>1.0013265111851499</c:v>
                </c:pt>
                <c:pt idx="364">
                  <c:v>1.0000698306928673</c:v>
                </c:pt>
                <c:pt idx="365">
                  <c:v>0.99888556469708289</c:v>
                </c:pt>
                <c:pt idx="366">
                  <c:v>0.99821255184605973</c:v>
                </c:pt>
                <c:pt idx="367">
                  <c:v>0.99713279390766296</c:v>
                </c:pt>
                <c:pt idx="368">
                  <c:v>1.0029934724960903</c:v>
                </c:pt>
                <c:pt idx="369">
                  <c:v>0.99895607533827424</c:v>
                </c:pt>
                <c:pt idx="370">
                  <c:v>1.0028969878289251</c:v>
                </c:pt>
                <c:pt idx="371">
                  <c:v>1.0016441150472564</c:v>
                </c:pt>
                <c:pt idx="372">
                  <c:v>0.99941408852927172</c:v>
                </c:pt>
                <c:pt idx="373">
                  <c:v>1.000188549670225</c:v>
                </c:pt>
                <c:pt idx="374">
                  <c:v>0.99846637655538184</c:v>
                </c:pt>
                <c:pt idx="375">
                  <c:v>0.99888012511049162</c:v>
                </c:pt>
                <c:pt idx="376">
                  <c:v>1.0026049500237981</c:v>
                </c:pt>
                <c:pt idx="377">
                  <c:v>1.0023964778676822</c:v>
                </c:pt>
                <c:pt idx="378">
                  <c:v>0.99910042836744406</c:v>
                </c:pt>
                <c:pt idx="379">
                  <c:v>1.0029700822737471</c:v>
                </c:pt>
                <c:pt idx="380">
                  <c:v>0.99956653294349629</c:v>
                </c:pt>
                <c:pt idx="381">
                  <c:v>0.99654450261780092</c:v>
                </c:pt>
                <c:pt idx="382">
                  <c:v>0.99799150064595088</c:v>
                </c:pt>
                <c:pt idx="383">
                  <c:v>0.9989858570748622</c:v>
                </c:pt>
                <c:pt idx="384">
                  <c:v>1.000896647854763</c:v>
                </c:pt>
                <c:pt idx="385">
                  <c:v>0.99846732848303521</c:v>
                </c:pt>
                <c:pt idx="386">
                  <c:v>0.99814870469844286</c:v>
                </c:pt>
                <c:pt idx="387">
                  <c:v>0.99991895015978782</c:v>
                </c:pt>
                <c:pt idx="388">
                  <c:v>0.99595927109539673</c:v>
                </c:pt>
                <c:pt idx="389">
                  <c:v>0.99718399401645474</c:v>
                </c:pt>
                <c:pt idx="390">
                  <c:v>0.99962929217379481</c:v>
                </c:pt>
                <c:pt idx="391">
                  <c:v>0.99934038213095799</c:v>
                </c:pt>
                <c:pt idx="392">
                  <c:v>0.99741075678248459</c:v>
                </c:pt>
                <c:pt idx="393">
                  <c:v>0.99934276195009186</c:v>
                </c:pt>
                <c:pt idx="394">
                  <c:v>1.0006190249541034</c:v>
                </c:pt>
                <c:pt idx="395">
                  <c:v>0.99781451009723254</c:v>
                </c:pt>
                <c:pt idx="396">
                  <c:v>0.99987196573060444</c:v>
                </c:pt>
                <c:pt idx="397">
                  <c:v>0.99841762426055625</c:v>
                </c:pt>
                <c:pt idx="398">
                  <c:v>0.99775576256204523</c:v>
                </c:pt>
                <c:pt idx="399">
                  <c:v>1.0008331406813082</c:v>
                </c:pt>
                <c:pt idx="400">
                  <c:v>0.99884809954443465</c:v>
                </c:pt>
                <c:pt idx="401">
                  <c:v>0.99787733732236339</c:v>
                </c:pt>
                <c:pt idx="402">
                  <c:v>1.0030422247909159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5-47F3-AA3F-C360BD4463F2}"/>
            </c:ext>
          </c:extLst>
        </c:ser>
        <c:ser>
          <c:idx val="1"/>
          <c:order val="1"/>
          <c:tx>
            <c:strRef>
              <c:f>'34c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0.99767178894404029</c:v>
                </c:pt>
                <c:pt idx="181">
                  <c:v>0.99537621540762888</c:v>
                </c:pt>
                <c:pt idx="182">
                  <c:v>0.99763588767253686</c:v>
                </c:pt>
                <c:pt idx="183">
                  <c:v>0.99051988848847483</c:v>
                </c:pt>
                <c:pt idx="184">
                  <c:v>0.98895485143129114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5-47F3-AA3F-C360BD4463F2}"/>
            </c:ext>
          </c:extLst>
        </c:ser>
        <c:ser>
          <c:idx val="2"/>
          <c:order val="2"/>
          <c:tx>
            <c:strRef>
              <c:f>'34c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0.98964207520228453</c:v>
                </c:pt>
                <c:pt idx="186">
                  <c:v>0.98896749847011622</c:v>
                </c:pt>
                <c:pt idx="187">
                  <c:v>0.98499245257360446</c:v>
                </c:pt>
                <c:pt idx="188">
                  <c:v>0.98617665057455628</c:v>
                </c:pt>
                <c:pt idx="189">
                  <c:v>0.98718243013530971</c:v>
                </c:pt>
                <c:pt idx="190">
                  <c:v>0.98534677364520296</c:v>
                </c:pt>
                <c:pt idx="191">
                  <c:v>0.98970558237573936</c:v>
                </c:pt>
                <c:pt idx="192">
                  <c:v>0.98772312504249671</c:v>
                </c:pt>
                <c:pt idx="193">
                  <c:v>0.98767491670633023</c:v>
                </c:pt>
                <c:pt idx="194">
                  <c:v>0.98756177330522865</c:v>
                </c:pt>
                <c:pt idx="195">
                  <c:v>0.9866663493574489</c:v>
                </c:pt>
                <c:pt idx="196">
                  <c:v>0.98911314340110146</c:v>
                </c:pt>
                <c:pt idx="197">
                  <c:v>0.98224138165499419</c:v>
                </c:pt>
                <c:pt idx="198">
                  <c:v>0.98817658257972396</c:v>
                </c:pt>
                <c:pt idx="199">
                  <c:v>0.98707261848099537</c:v>
                </c:pt>
                <c:pt idx="200">
                  <c:v>0.98711606717889444</c:v>
                </c:pt>
                <c:pt idx="201">
                  <c:v>0.98590725504861632</c:v>
                </c:pt>
                <c:pt idx="202">
                  <c:v>0.98823186237845917</c:v>
                </c:pt>
                <c:pt idx="203">
                  <c:v>0.98642149996600259</c:v>
                </c:pt>
                <c:pt idx="204">
                  <c:v>0.98736703610525589</c:v>
                </c:pt>
                <c:pt idx="205">
                  <c:v>0.98512681036241245</c:v>
                </c:pt>
                <c:pt idx="206">
                  <c:v>0.98571571360576593</c:v>
                </c:pt>
                <c:pt idx="207">
                  <c:v>0.98682538927041541</c:v>
                </c:pt>
                <c:pt idx="208">
                  <c:v>0.98526565581015835</c:v>
                </c:pt>
                <c:pt idx="209">
                  <c:v>0.98681491806622701</c:v>
                </c:pt>
                <c:pt idx="210">
                  <c:v>0.98504100088393287</c:v>
                </c:pt>
                <c:pt idx="211">
                  <c:v>0.98992948935880876</c:v>
                </c:pt>
                <c:pt idx="212">
                  <c:v>0.9902371659753858</c:v>
                </c:pt>
                <c:pt idx="213">
                  <c:v>0.98709118107023852</c:v>
                </c:pt>
                <c:pt idx="214">
                  <c:v>0.98770925409668864</c:v>
                </c:pt>
                <c:pt idx="215">
                  <c:v>0.99004324471340166</c:v>
                </c:pt>
                <c:pt idx="216">
                  <c:v>0.98690317535867267</c:v>
                </c:pt>
                <c:pt idx="217">
                  <c:v>0.98639708982117347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05-47F3-AA3F-C360BD4463F2}"/>
            </c:ext>
          </c:extLst>
        </c:ser>
        <c:ser>
          <c:idx val="3"/>
          <c:order val="3"/>
          <c:tx>
            <c:strRef>
              <c:f>'34c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0.99142231590399132</c:v>
                </c:pt>
                <c:pt idx="219">
                  <c:v>0.98888223295029565</c:v>
                </c:pt>
                <c:pt idx="220">
                  <c:v>0.98907486231046438</c:v>
                </c:pt>
                <c:pt idx="221">
                  <c:v>0.99192268987556942</c:v>
                </c:pt>
                <c:pt idx="222">
                  <c:v>0.99580866254164691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05-47F3-AA3F-C360BD4463F2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D05-47F3-AA3F-C360BD44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(2)'!$D$3:$D$503</c:f>
              <c:numCache>
                <c:formatCode>0.0000</c:formatCode>
                <c:ptCount val="501"/>
                <c:pt idx="0">
                  <c:v>1.0036408352668214</c:v>
                </c:pt>
                <c:pt idx="1">
                  <c:v>0.99898627775936366</c:v>
                </c:pt>
                <c:pt idx="2">
                  <c:v>1.0006243288034471</c:v>
                </c:pt>
                <c:pt idx="3">
                  <c:v>1.0020068279748093</c:v>
                </c:pt>
                <c:pt idx="4">
                  <c:v>1.0009294663573085</c:v>
                </c:pt>
                <c:pt idx="5">
                  <c:v>0.99887258866423589</c:v>
                </c:pt>
                <c:pt idx="6">
                  <c:v>0.99616068942658265</c:v>
                </c:pt>
                <c:pt idx="7">
                  <c:v>0.9990279748094133</c:v>
                </c:pt>
                <c:pt idx="8">
                  <c:v>1.0007543917799138</c:v>
                </c:pt>
                <c:pt idx="9">
                  <c:v>1.0002801458402386</c:v>
                </c:pt>
                <c:pt idx="10">
                  <c:v>0.9975750745773948</c:v>
                </c:pt>
                <c:pt idx="11">
                  <c:v>1.0013161418627776</c:v>
                </c:pt>
                <c:pt idx="12">
                  <c:v>0.99883573085846866</c:v>
                </c:pt>
                <c:pt idx="13">
                  <c:v>1.001959429897249</c:v>
                </c:pt>
                <c:pt idx="14">
                  <c:v>1.0007582366589327</c:v>
                </c:pt>
                <c:pt idx="15">
                  <c:v>1.0004776930725887</c:v>
                </c:pt>
                <c:pt idx="16">
                  <c:v>0.99762154458070929</c:v>
                </c:pt>
                <c:pt idx="17">
                  <c:v>1.0003321842890287</c:v>
                </c:pt>
                <c:pt idx="18">
                  <c:v>0.99844295657938353</c:v>
                </c:pt>
                <c:pt idx="19">
                  <c:v>0.99962572091481605</c:v>
                </c:pt>
                <c:pt idx="20">
                  <c:v>1.000110705999337</c:v>
                </c:pt>
                <c:pt idx="21">
                  <c:v>0.99966158435531982</c:v>
                </c:pt>
                <c:pt idx="22">
                  <c:v>1.0050507789194563</c:v>
                </c:pt>
                <c:pt idx="23">
                  <c:v>0.99982658269804436</c:v>
                </c:pt>
                <c:pt idx="24">
                  <c:v>1.0003705667882001</c:v>
                </c:pt>
                <c:pt idx="25">
                  <c:v>0.99956698707325164</c:v>
                </c:pt>
                <c:pt idx="26">
                  <c:v>0.99914033808418956</c:v>
                </c:pt>
                <c:pt idx="27">
                  <c:v>1.0006119986741797</c:v>
                </c:pt>
                <c:pt idx="28">
                  <c:v>0.99811428571428573</c:v>
                </c:pt>
                <c:pt idx="29">
                  <c:v>0.99790255220417634</c:v>
                </c:pt>
                <c:pt idx="30">
                  <c:v>1.0000796818031157</c:v>
                </c:pt>
                <c:pt idx="31">
                  <c:v>0.99860464037122965</c:v>
                </c:pt>
                <c:pt idx="32">
                  <c:v>0.99837765992707983</c:v>
                </c:pt>
                <c:pt idx="33">
                  <c:v>1.0019223732184288</c:v>
                </c:pt>
                <c:pt idx="34">
                  <c:v>0.99705455750745775</c:v>
                </c:pt>
                <c:pt idx="35">
                  <c:v>1.0013140205502153</c:v>
                </c:pt>
                <c:pt idx="36">
                  <c:v>1.0000744448127279</c:v>
                </c:pt>
                <c:pt idx="37">
                  <c:v>0.99760934703347703</c:v>
                </c:pt>
                <c:pt idx="38">
                  <c:v>1.0017722903546571</c:v>
                </c:pt>
                <c:pt idx="39">
                  <c:v>1.0032441498176998</c:v>
                </c:pt>
                <c:pt idx="40">
                  <c:v>0.99918097447795828</c:v>
                </c:pt>
                <c:pt idx="41">
                  <c:v>1.0012142525687768</c:v>
                </c:pt>
                <c:pt idx="42">
                  <c:v>1.0009472986410342</c:v>
                </c:pt>
                <c:pt idx="43">
                  <c:v>1.0011973483592973</c:v>
                </c:pt>
                <c:pt idx="44">
                  <c:v>0.99832913490222064</c:v>
                </c:pt>
                <c:pt idx="45">
                  <c:v>1.0043312562147828</c:v>
                </c:pt>
                <c:pt idx="46">
                  <c:v>0.99989811070599932</c:v>
                </c:pt>
                <c:pt idx="47">
                  <c:v>0.99637984753065956</c:v>
                </c:pt>
                <c:pt idx="48">
                  <c:v>1.0004221411998675</c:v>
                </c:pt>
                <c:pt idx="49">
                  <c:v>0.99885369572422933</c:v>
                </c:pt>
                <c:pt idx="50">
                  <c:v>0.99899429897248926</c:v>
                </c:pt>
                <c:pt idx="51">
                  <c:v>1.0009775936360623</c:v>
                </c:pt>
                <c:pt idx="52">
                  <c:v>0.99979065296652303</c:v>
                </c:pt>
                <c:pt idx="53">
                  <c:v>0.99942870401060657</c:v>
                </c:pt>
                <c:pt idx="54">
                  <c:v>0.99843539940338077</c:v>
                </c:pt>
                <c:pt idx="55">
                  <c:v>1.0022821345707658</c:v>
                </c:pt>
                <c:pt idx="56">
                  <c:v>1.0007392111368909</c:v>
                </c:pt>
                <c:pt idx="57">
                  <c:v>1.002093271461717</c:v>
                </c:pt>
                <c:pt idx="58">
                  <c:v>1.0011552535631423</c:v>
                </c:pt>
                <c:pt idx="59">
                  <c:v>0.99633563142194226</c:v>
                </c:pt>
                <c:pt idx="60">
                  <c:v>1.000380841895923</c:v>
                </c:pt>
                <c:pt idx="61">
                  <c:v>1.0011709645343057</c:v>
                </c:pt>
                <c:pt idx="62">
                  <c:v>0.99990566788200197</c:v>
                </c:pt>
                <c:pt idx="63">
                  <c:v>0.99828054358634399</c:v>
                </c:pt>
                <c:pt idx="64">
                  <c:v>1.0002174345376202</c:v>
                </c:pt>
                <c:pt idx="65">
                  <c:v>1.0001357640039774</c:v>
                </c:pt>
                <c:pt idx="66">
                  <c:v>1.0012916141862778</c:v>
                </c:pt>
                <c:pt idx="67">
                  <c:v>0.99993430560159102</c:v>
                </c:pt>
                <c:pt idx="68">
                  <c:v>0.99825389459728209</c:v>
                </c:pt>
                <c:pt idx="69">
                  <c:v>0.99988843221743451</c:v>
                </c:pt>
                <c:pt idx="70">
                  <c:v>0.99932290354656939</c:v>
                </c:pt>
                <c:pt idx="71">
                  <c:v>1.0013502817368247</c:v>
                </c:pt>
                <c:pt idx="72">
                  <c:v>1.003277030162413</c:v>
                </c:pt>
                <c:pt idx="73">
                  <c:v>0.99759582366589328</c:v>
                </c:pt>
                <c:pt idx="74">
                  <c:v>1.0017689758037787</c:v>
                </c:pt>
                <c:pt idx="75">
                  <c:v>1.0009653297978125</c:v>
                </c:pt>
                <c:pt idx="76">
                  <c:v>0.99744772953264826</c:v>
                </c:pt>
                <c:pt idx="77">
                  <c:v>1.0026804772953264</c:v>
                </c:pt>
                <c:pt idx="78">
                  <c:v>0.99892747762678158</c:v>
                </c:pt>
                <c:pt idx="79">
                  <c:v>0.99735996022538942</c:v>
                </c:pt>
                <c:pt idx="80">
                  <c:v>1.0008007292011933</c:v>
                </c:pt>
                <c:pt idx="81">
                  <c:v>1.002301823002983</c:v>
                </c:pt>
                <c:pt idx="82">
                  <c:v>0.99816506463374211</c:v>
                </c:pt>
                <c:pt idx="83">
                  <c:v>0.99956281073914488</c:v>
                </c:pt>
                <c:pt idx="84">
                  <c:v>1.0018731852833942</c:v>
                </c:pt>
                <c:pt idx="85">
                  <c:v>1.0014965860125953</c:v>
                </c:pt>
                <c:pt idx="86">
                  <c:v>1.0016196221411999</c:v>
                </c:pt>
                <c:pt idx="87">
                  <c:v>0.9993195227046735</c:v>
                </c:pt>
                <c:pt idx="88">
                  <c:v>0.99867577063307922</c:v>
                </c:pt>
                <c:pt idx="89">
                  <c:v>1.0012350016572755</c:v>
                </c:pt>
                <c:pt idx="90">
                  <c:v>1.0001138879681803</c:v>
                </c:pt>
                <c:pt idx="91">
                  <c:v>0.99945442492542258</c:v>
                </c:pt>
                <c:pt idx="92">
                  <c:v>1.0002071594298974</c:v>
                </c:pt>
                <c:pt idx="93">
                  <c:v>0.99777235664567454</c:v>
                </c:pt>
                <c:pt idx="94">
                  <c:v>0.99883712296983751</c:v>
                </c:pt>
                <c:pt idx="95">
                  <c:v>0.99824308916141857</c:v>
                </c:pt>
                <c:pt idx="96">
                  <c:v>1.0059816373881338</c:v>
                </c:pt>
                <c:pt idx="97">
                  <c:v>1.0000194895591648</c:v>
                </c:pt>
                <c:pt idx="98">
                  <c:v>1.0048216108717269</c:v>
                </c:pt>
                <c:pt idx="99">
                  <c:v>0.99999363606231351</c:v>
                </c:pt>
                <c:pt idx="100">
                  <c:v>0.99969095127610208</c:v>
                </c:pt>
                <c:pt idx="101">
                  <c:v>1.0027854159761354</c:v>
                </c:pt>
                <c:pt idx="102">
                  <c:v>1.0017388133907856</c:v>
                </c:pt>
                <c:pt idx="103">
                  <c:v>0.99989651972157778</c:v>
                </c:pt>
                <c:pt idx="104">
                  <c:v>1.0012949287371562</c:v>
                </c:pt>
                <c:pt idx="105">
                  <c:v>0.99771726881007616</c:v>
                </c:pt>
                <c:pt idx="106">
                  <c:v>1.000628173682466</c:v>
                </c:pt>
                <c:pt idx="107">
                  <c:v>1.001600464037123</c:v>
                </c:pt>
                <c:pt idx="108">
                  <c:v>0.99759025522041767</c:v>
                </c:pt>
                <c:pt idx="109">
                  <c:v>0.99823831620815373</c:v>
                </c:pt>
                <c:pt idx="110">
                  <c:v>0.99880947961551203</c:v>
                </c:pt>
                <c:pt idx="111">
                  <c:v>1.0001884653629434</c:v>
                </c:pt>
                <c:pt idx="112">
                  <c:v>0.99698733841564469</c:v>
                </c:pt>
                <c:pt idx="113">
                  <c:v>0.99645561816373873</c:v>
                </c:pt>
                <c:pt idx="114">
                  <c:v>1.0011054027179318</c:v>
                </c:pt>
                <c:pt idx="115">
                  <c:v>0.99903400729201186</c:v>
                </c:pt>
                <c:pt idx="116">
                  <c:v>0.99702088167053371</c:v>
                </c:pt>
                <c:pt idx="117">
                  <c:v>0.99551010938017903</c:v>
                </c:pt>
                <c:pt idx="118">
                  <c:v>0.99903811733510106</c:v>
                </c:pt>
                <c:pt idx="119">
                  <c:v>0.99866397083195224</c:v>
                </c:pt>
                <c:pt idx="120">
                  <c:v>0.9987153463705668</c:v>
                </c:pt>
                <c:pt idx="121">
                  <c:v>1.0007717600265165</c:v>
                </c:pt>
                <c:pt idx="122">
                  <c:v>0.99747152800795491</c:v>
                </c:pt>
                <c:pt idx="123">
                  <c:v>1.0012822008617832</c:v>
                </c:pt>
                <c:pt idx="124">
                  <c:v>1.0016264501160093</c:v>
                </c:pt>
                <c:pt idx="125">
                  <c:v>1.0026076897580378</c:v>
                </c:pt>
                <c:pt idx="126">
                  <c:v>0.99973019555850184</c:v>
                </c:pt>
                <c:pt idx="127">
                  <c:v>1.0022013921113688</c:v>
                </c:pt>
                <c:pt idx="128">
                  <c:v>1.0015982101425258</c:v>
                </c:pt>
                <c:pt idx="129">
                  <c:v>1.0002432880344714</c:v>
                </c:pt>
                <c:pt idx="130">
                  <c:v>0.99882585349685127</c:v>
                </c:pt>
                <c:pt idx="131">
                  <c:v>1.0001076566125289</c:v>
                </c:pt>
                <c:pt idx="132">
                  <c:v>1.0003331786542924</c:v>
                </c:pt>
                <c:pt idx="133">
                  <c:v>0.99992058336095468</c:v>
                </c:pt>
                <c:pt idx="134">
                  <c:v>0.99919032151143528</c:v>
                </c:pt>
                <c:pt idx="135">
                  <c:v>1.0032953264832616</c:v>
                </c:pt>
                <c:pt idx="136">
                  <c:v>0.99946728538283069</c:v>
                </c:pt>
                <c:pt idx="137">
                  <c:v>0.9986084852502487</c:v>
                </c:pt>
                <c:pt idx="138">
                  <c:v>1.0024539608882996</c:v>
                </c:pt>
                <c:pt idx="139">
                  <c:v>1.0036037785880014</c:v>
                </c:pt>
                <c:pt idx="140">
                  <c:v>0.99985362943321177</c:v>
                </c:pt>
                <c:pt idx="141">
                  <c:v>1.002091746768313</c:v>
                </c:pt>
                <c:pt idx="142">
                  <c:v>0.99904918793503483</c:v>
                </c:pt>
                <c:pt idx="143">
                  <c:v>0.99975777262180976</c:v>
                </c:pt>
                <c:pt idx="144">
                  <c:v>0.99803155452436199</c:v>
                </c:pt>
                <c:pt idx="145">
                  <c:v>0.99881392111368916</c:v>
                </c:pt>
                <c:pt idx="146">
                  <c:v>0.99916559496188262</c:v>
                </c:pt>
                <c:pt idx="147">
                  <c:v>0.99760318196884312</c:v>
                </c:pt>
                <c:pt idx="148">
                  <c:v>1.000972290354657</c:v>
                </c:pt>
                <c:pt idx="149">
                  <c:v>0.99753138879681802</c:v>
                </c:pt>
                <c:pt idx="150">
                  <c:v>1.0006686774941995</c:v>
                </c:pt>
                <c:pt idx="151">
                  <c:v>0.99933934371892608</c:v>
                </c:pt>
                <c:pt idx="152">
                  <c:v>1.0018214119986741</c:v>
                </c:pt>
                <c:pt idx="153">
                  <c:v>0.99870321511435201</c:v>
                </c:pt>
                <c:pt idx="154">
                  <c:v>1.0003606231355653</c:v>
                </c:pt>
                <c:pt idx="155">
                  <c:v>0.99977938349353668</c:v>
                </c:pt>
                <c:pt idx="156">
                  <c:v>0.99968810076234682</c:v>
                </c:pt>
                <c:pt idx="157">
                  <c:v>1.0022307590321511</c:v>
                </c:pt>
                <c:pt idx="158">
                  <c:v>1.0010684786211468</c:v>
                </c:pt>
                <c:pt idx="159">
                  <c:v>1.0022025190586676</c:v>
                </c:pt>
                <c:pt idx="160">
                  <c:v>0.99830135896586014</c:v>
                </c:pt>
                <c:pt idx="161">
                  <c:v>1.0001152137885316</c:v>
                </c:pt>
                <c:pt idx="162">
                  <c:v>0.9987455750745774</c:v>
                </c:pt>
                <c:pt idx="163">
                  <c:v>0.99627948293006297</c:v>
                </c:pt>
                <c:pt idx="164">
                  <c:v>1.0034930062976466</c:v>
                </c:pt>
                <c:pt idx="165">
                  <c:v>0.99809519390122647</c:v>
                </c:pt>
                <c:pt idx="166">
                  <c:v>1.0005207159429896</c:v>
                </c:pt>
                <c:pt idx="167">
                  <c:v>0.99812946635730859</c:v>
                </c:pt>
                <c:pt idx="168">
                  <c:v>0.99681491547895262</c:v>
                </c:pt>
                <c:pt idx="169">
                  <c:v>1.0008202187603579</c:v>
                </c:pt>
                <c:pt idx="170">
                  <c:v>0.99994391779913827</c:v>
                </c:pt>
                <c:pt idx="171">
                  <c:v>0.9991210473980775</c:v>
                </c:pt>
                <c:pt idx="172">
                  <c:v>0.99932741133576397</c:v>
                </c:pt>
                <c:pt idx="173">
                  <c:v>1.0011319191249586</c:v>
                </c:pt>
                <c:pt idx="174">
                  <c:v>0.99828816705336421</c:v>
                </c:pt>
                <c:pt idx="175">
                  <c:v>0.99920079549221086</c:v>
                </c:pt>
                <c:pt idx="176">
                  <c:v>1.0007873384156447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0.99989645343056022</c:v>
                </c:pt>
                <c:pt idx="221">
                  <c:v>1.0014084189592312</c:v>
                </c:pt>
                <c:pt idx="222">
                  <c:v>0.99939012263838245</c:v>
                </c:pt>
                <c:pt idx="223">
                  <c:v>1.0032709976798144</c:v>
                </c:pt>
                <c:pt idx="224">
                  <c:v>1.000575936360623</c:v>
                </c:pt>
                <c:pt idx="225">
                  <c:v>1.0037541266158436</c:v>
                </c:pt>
                <c:pt idx="226">
                  <c:v>0.99581829632084851</c:v>
                </c:pt>
                <c:pt idx="227">
                  <c:v>1.0019711634073583</c:v>
                </c:pt>
                <c:pt idx="228">
                  <c:v>1.0016434869075239</c:v>
                </c:pt>
                <c:pt idx="229">
                  <c:v>1.002433543254889</c:v>
                </c:pt>
                <c:pt idx="230">
                  <c:v>1.0022033145508784</c:v>
                </c:pt>
                <c:pt idx="231">
                  <c:v>1.0039680477295325</c:v>
                </c:pt>
                <c:pt idx="232">
                  <c:v>1.0007907855485583</c:v>
                </c:pt>
                <c:pt idx="233">
                  <c:v>1.0028535631421942</c:v>
                </c:pt>
                <c:pt idx="234">
                  <c:v>1.0015714948624461</c:v>
                </c:pt>
                <c:pt idx="235">
                  <c:v>1.0014699370235334</c:v>
                </c:pt>
                <c:pt idx="236">
                  <c:v>0.99976473317865422</c:v>
                </c:pt>
                <c:pt idx="237">
                  <c:v>1.0009096453430559</c:v>
                </c:pt>
                <c:pt idx="238">
                  <c:v>1.0008729864103414</c:v>
                </c:pt>
                <c:pt idx="239">
                  <c:v>0.99717295326483268</c:v>
                </c:pt>
                <c:pt idx="240">
                  <c:v>1.0007667219091814</c:v>
                </c:pt>
                <c:pt idx="241">
                  <c:v>1.0024933377527345</c:v>
                </c:pt>
                <c:pt idx="242">
                  <c:v>1.0018751077229036</c:v>
                </c:pt>
                <c:pt idx="243">
                  <c:v>1.0001554524361949</c:v>
                </c:pt>
                <c:pt idx="244">
                  <c:v>1.0000084189592311</c:v>
                </c:pt>
                <c:pt idx="245">
                  <c:v>0.99963679151474971</c:v>
                </c:pt>
                <c:pt idx="246">
                  <c:v>0.9998157109711634</c:v>
                </c:pt>
                <c:pt idx="247">
                  <c:v>1.0013442492542262</c:v>
                </c:pt>
                <c:pt idx="248">
                  <c:v>1.0001435863440504</c:v>
                </c:pt>
                <c:pt idx="249">
                  <c:v>1.0011924428239973</c:v>
                </c:pt>
                <c:pt idx="250">
                  <c:v>0.99718349353662572</c:v>
                </c:pt>
                <c:pt idx="251">
                  <c:v>0.999964932051707</c:v>
                </c:pt>
                <c:pt idx="252">
                  <c:v>1.0030163738813389</c:v>
                </c:pt>
                <c:pt idx="253">
                  <c:v>0.99618826648989067</c:v>
                </c:pt>
                <c:pt idx="254">
                  <c:v>0.99836546237984758</c:v>
                </c:pt>
                <c:pt idx="255">
                  <c:v>0.99740371229698377</c:v>
                </c:pt>
                <c:pt idx="256">
                  <c:v>1.0052984421610871</c:v>
                </c:pt>
                <c:pt idx="257">
                  <c:v>1.0005903215114351</c:v>
                </c:pt>
                <c:pt idx="258">
                  <c:v>1.002054822671528</c:v>
                </c:pt>
                <c:pt idx="259">
                  <c:v>1.0010464700033146</c:v>
                </c:pt>
                <c:pt idx="260">
                  <c:v>0.99791388796818037</c:v>
                </c:pt>
                <c:pt idx="261">
                  <c:v>0.99988233344381838</c:v>
                </c:pt>
                <c:pt idx="262">
                  <c:v>1.0010296320848526</c:v>
                </c:pt>
                <c:pt idx="263">
                  <c:v>1.0023661252900233</c:v>
                </c:pt>
                <c:pt idx="264">
                  <c:v>1.0019055352999668</c:v>
                </c:pt>
                <c:pt idx="265">
                  <c:v>0.99964693404043747</c:v>
                </c:pt>
                <c:pt idx="266">
                  <c:v>1.0022125290023203</c:v>
                </c:pt>
                <c:pt idx="267">
                  <c:v>0.99957580377858812</c:v>
                </c:pt>
                <c:pt idx="268">
                  <c:v>1.0000107391448458</c:v>
                </c:pt>
                <c:pt idx="269">
                  <c:v>1.0004360623135564</c:v>
                </c:pt>
                <c:pt idx="270">
                  <c:v>0.99950169042094794</c:v>
                </c:pt>
                <c:pt idx="271">
                  <c:v>0.99798336095459073</c:v>
                </c:pt>
                <c:pt idx="272">
                  <c:v>1.0006246602585349</c:v>
                </c:pt>
                <c:pt idx="273">
                  <c:v>1.0025516738481937</c:v>
                </c:pt>
                <c:pt idx="274">
                  <c:v>1.0009877361617501</c:v>
                </c:pt>
                <c:pt idx="275">
                  <c:v>1.0002532316871064</c:v>
                </c:pt>
                <c:pt idx="276">
                  <c:v>0.99861292674842561</c:v>
                </c:pt>
                <c:pt idx="277">
                  <c:v>0.99839635399403381</c:v>
                </c:pt>
                <c:pt idx="278">
                  <c:v>0.99765535299966845</c:v>
                </c:pt>
                <c:pt idx="279">
                  <c:v>1.0018566788200198</c:v>
                </c:pt>
                <c:pt idx="280">
                  <c:v>1.0002698044414982</c:v>
                </c:pt>
                <c:pt idx="281">
                  <c:v>0.9980178985747431</c:v>
                </c:pt>
                <c:pt idx="282">
                  <c:v>0.99901073914484595</c:v>
                </c:pt>
                <c:pt idx="283">
                  <c:v>0.99954603911170037</c:v>
                </c:pt>
                <c:pt idx="284">
                  <c:v>0.99769294000662911</c:v>
                </c:pt>
                <c:pt idx="285">
                  <c:v>1.0002757043420616</c:v>
                </c:pt>
                <c:pt idx="286">
                  <c:v>0.99934292343387476</c:v>
                </c:pt>
                <c:pt idx="287">
                  <c:v>1.0004019224395093</c:v>
                </c:pt>
                <c:pt idx="288">
                  <c:v>0.99728385813722242</c:v>
                </c:pt>
                <c:pt idx="289">
                  <c:v>1.0007260855154125</c:v>
                </c:pt>
                <c:pt idx="290">
                  <c:v>0.99995359628770308</c:v>
                </c:pt>
                <c:pt idx="291">
                  <c:v>0.99894888962545569</c:v>
                </c:pt>
                <c:pt idx="292">
                  <c:v>0.99957878687437862</c:v>
                </c:pt>
                <c:pt idx="293">
                  <c:v>1.0004597944978455</c:v>
                </c:pt>
                <c:pt idx="294">
                  <c:v>1.0015457076566125</c:v>
                </c:pt>
                <c:pt idx="295">
                  <c:v>1.0000796818031157</c:v>
                </c:pt>
                <c:pt idx="296">
                  <c:v>1.0012473317865429</c:v>
                </c:pt>
                <c:pt idx="297">
                  <c:v>0.99930911501491537</c:v>
                </c:pt>
                <c:pt idx="298">
                  <c:v>1.0013250911501492</c:v>
                </c:pt>
                <c:pt idx="299">
                  <c:v>0.99765488896254551</c:v>
                </c:pt>
                <c:pt idx="300">
                  <c:v>0.99947451110374541</c:v>
                </c:pt>
                <c:pt idx="301">
                  <c:v>1.0022773616175009</c:v>
                </c:pt>
                <c:pt idx="302">
                  <c:v>0.99869168047729528</c:v>
                </c:pt>
                <c:pt idx="303">
                  <c:v>0.9994717268810076</c:v>
                </c:pt>
                <c:pt idx="304">
                  <c:v>0.99875147497514094</c:v>
                </c:pt>
                <c:pt idx="305">
                  <c:v>1.0031048723897913</c:v>
                </c:pt>
                <c:pt idx="306">
                  <c:v>0.99722585349685122</c:v>
                </c:pt>
                <c:pt idx="307">
                  <c:v>1.0004894928737156</c:v>
                </c:pt>
                <c:pt idx="308">
                  <c:v>1.002857275439178</c:v>
                </c:pt>
                <c:pt idx="309">
                  <c:v>1.0018300298309579</c:v>
                </c:pt>
                <c:pt idx="310">
                  <c:v>0.99751017567119649</c:v>
                </c:pt>
                <c:pt idx="311">
                  <c:v>1.0005555850182299</c:v>
                </c:pt>
                <c:pt idx="312">
                  <c:v>1.0014853165396089</c:v>
                </c:pt>
                <c:pt idx="313">
                  <c:v>1.0003431223069275</c:v>
                </c:pt>
                <c:pt idx="314">
                  <c:v>1.001149022207491</c:v>
                </c:pt>
                <c:pt idx="315">
                  <c:v>0.9991333775273451</c:v>
                </c:pt>
                <c:pt idx="316">
                  <c:v>0.9983749419953597</c:v>
                </c:pt>
                <c:pt idx="317">
                  <c:v>1.0003945641365595</c:v>
                </c:pt>
                <c:pt idx="318">
                  <c:v>0.9995732184289029</c:v>
                </c:pt>
                <c:pt idx="319">
                  <c:v>1.0003804441498179</c:v>
                </c:pt>
                <c:pt idx="320">
                  <c:v>1.0043732184289029</c:v>
                </c:pt>
                <c:pt idx="321">
                  <c:v>0.99920424262512431</c:v>
                </c:pt>
                <c:pt idx="322">
                  <c:v>1.0003575737487569</c:v>
                </c:pt>
                <c:pt idx="323">
                  <c:v>0.99767795823665895</c:v>
                </c:pt>
                <c:pt idx="324">
                  <c:v>0.99956082200861784</c:v>
                </c:pt>
                <c:pt idx="325">
                  <c:v>1.0012150480609878</c:v>
                </c:pt>
                <c:pt idx="326">
                  <c:v>1.0008498508452104</c:v>
                </c:pt>
                <c:pt idx="327">
                  <c:v>0.99587656612529007</c:v>
                </c:pt>
                <c:pt idx="328">
                  <c:v>0.99777620152469348</c:v>
                </c:pt>
                <c:pt idx="329">
                  <c:v>1.0006347364932051</c:v>
                </c:pt>
                <c:pt idx="330">
                  <c:v>1.0013677162744448</c:v>
                </c:pt>
                <c:pt idx="331">
                  <c:v>0.99698210142525689</c:v>
                </c:pt>
                <c:pt idx="332">
                  <c:v>1.0003799138216771</c:v>
                </c:pt>
                <c:pt idx="333">
                  <c:v>0.99764647000331452</c:v>
                </c:pt>
                <c:pt idx="334">
                  <c:v>1.0011553861451774</c:v>
                </c:pt>
                <c:pt idx="335">
                  <c:v>1.0020097447795824</c:v>
                </c:pt>
                <c:pt idx="336">
                  <c:v>0.99714816042426258</c:v>
                </c:pt>
                <c:pt idx="337">
                  <c:v>0.99984951939012257</c:v>
                </c:pt>
                <c:pt idx="338">
                  <c:v>0.99527815710971157</c:v>
                </c:pt>
                <c:pt idx="339">
                  <c:v>0.9997176002651641</c:v>
                </c:pt>
                <c:pt idx="340">
                  <c:v>0.99855054690089495</c:v>
                </c:pt>
                <c:pt idx="341">
                  <c:v>0.99878561484918804</c:v>
                </c:pt>
                <c:pt idx="342">
                  <c:v>1.0011178654292343</c:v>
                </c:pt>
                <c:pt idx="343">
                  <c:v>0.99968094133244956</c:v>
                </c:pt>
                <c:pt idx="344">
                  <c:v>1.0008053032814053</c:v>
                </c:pt>
                <c:pt idx="345">
                  <c:v>0.99930301624129925</c:v>
                </c:pt>
                <c:pt idx="346">
                  <c:v>0.99990493868080876</c:v>
                </c:pt>
                <c:pt idx="347">
                  <c:v>1.0006289028836592</c:v>
                </c:pt>
                <c:pt idx="348">
                  <c:v>1.0017169373549883</c:v>
                </c:pt>
                <c:pt idx="349">
                  <c:v>1.0039508120649652</c:v>
                </c:pt>
                <c:pt idx="350">
                  <c:v>1.0003108385813724</c:v>
                </c:pt>
                <c:pt idx="351">
                  <c:v>0.99767590321511423</c:v>
                </c:pt>
                <c:pt idx="352">
                  <c:v>0.99973854822671537</c:v>
                </c:pt>
                <c:pt idx="353">
                  <c:v>0.99965986078886315</c:v>
                </c:pt>
                <c:pt idx="354">
                  <c:v>0.99965820351342394</c:v>
                </c:pt>
                <c:pt idx="355">
                  <c:v>0.999824660258535</c:v>
                </c:pt>
                <c:pt idx="356">
                  <c:v>1.0011631421942326</c:v>
                </c:pt>
                <c:pt idx="357">
                  <c:v>1.0005693072588664</c:v>
                </c:pt>
                <c:pt idx="358">
                  <c:v>0.99842459396751737</c:v>
                </c:pt>
                <c:pt idx="359">
                  <c:v>0.99905488896254557</c:v>
                </c:pt>
                <c:pt idx="360">
                  <c:v>1.0002127941663903</c:v>
                </c:pt>
                <c:pt idx="361">
                  <c:v>0.99721000994365272</c:v>
                </c:pt>
                <c:pt idx="362">
                  <c:v>0.999655286708651</c:v>
                </c:pt>
                <c:pt idx="363">
                  <c:v>1.0001545906529665</c:v>
                </c:pt>
                <c:pt idx="364">
                  <c:v>0.99731156778256547</c:v>
                </c:pt>
                <c:pt idx="365">
                  <c:v>0.99825495525356311</c:v>
                </c:pt>
                <c:pt idx="366">
                  <c:v>0.99945243619489554</c:v>
                </c:pt>
                <c:pt idx="367">
                  <c:v>0.99687364932051703</c:v>
                </c:pt>
                <c:pt idx="368">
                  <c:v>1.0014881670533642</c:v>
                </c:pt>
                <c:pt idx="369">
                  <c:v>1.0006750414318859</c:v>
                </c:pt>
                <c:pt idx="370">
                  <c:v>1.0000798143851508</c:v>
                </c:pt>
                <c:pt idx="371">
                  <c:v>0.99868909512761028</c:v>
                </c:pt>
                <c:pt idx="372">
                  <c:v>0.99859489559164738</c:v>
                </c:pt>
                <c:pt idx="373">
                  <c:v>0.99823413987404708</c:v>
                </c:pt>
                <c:pt idx="374">
                  <c:v>1.0014434869075239</c:v>
                </c:pt>
                <c:pt idx="375">
                  <c:v>0.9971160092807424</c:v>
                </c:pt>
                <c:pt idx="376">
                  <c:v>0.99975114352005312</c:v>
                </c:pt>
                <c:pt idx="377">
                  <c:v>0.99900318196884319</c:v>
                </c:pt>
                <c:pt idx="378">
                  <c:v>1.0008791514749751</c:v>
                </c:pt>
                <c:pt idx="379">
                  <c:v>1.0022647000331455</c:v>
                </c:pt>
                <c:pt idx="380">
                  <c:v>1.0000173682466027</c:v>
                </c:pt>
                <c:pt idx="381">
                  <c:v>1.0034607888631091</c:v>
                </c:pt>
                <c:pt idx="382">
                  <c:v>0.99854040437520708</c:v>
                </c:pt>
                <c:pt idx="383">
                  <c:v>0.99859231024196227</c:v>
                </c:pt>
                <c:pt idx="384">
                  <c:v>1.0004021213125622</c:v>
                </c:pt>
                <c:pt idx="385">
                  <c:v>0.99611813059330456</c:v>
                </c:pt>
                <c:pt idx="386">
                  <c:v>0.99852780908186933</c:v>
                </c:pt>
                <c:pt idx="387">
                  <c:v>0.99794040437520715</c:v>
                </c:pt>
                <c:pt idx="388">
                  <c:v>1.0025449784554192</c:v>
                </c:pt>
                <c:pt idx="389">
                  <c:v>1.0013379516075571</c:v>
                </c:pt>
                <c:pt idx="390">
                  <c:v>0.99961982101425262</c:v>
                </c:pt>
                <c:pt idx="391">
                  <c:v>1.0005056015909843</c:v>
                </c:pt>
                <c:pt idx="392">
                  <c:v>0.99938117335101084</c:v>
                </c:pt>
                <c:pt idx="393">
                  <c:v>1.0001308584686774</c:v>
                </c:pt>
                <c:pt idx="394">
                  <c:v>0.99943016241299298</c:v>
                </c:pt>
                <c:pt idx="395">
                  <c:v>1.0006599933708982</c:v>
                </c:pt>
                <c:pt idx="396">
                  <c:v>1.0000198210142526</c:v>
                </c:pt>
                <c:pt idx="397">
                  <c:v>1.0012650314882334</c:v>
                </c:pt>
                <c:pt idx="398">
                  <c:v>0.99891017567119655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F-4BAA-8C31-F5DA91F6AB7F}"/>
            </c:ext>
          </c:extLst>
        </c:ser>
        <c:ser>
          <c:idx val="1"/>
          <c:order val="1"/>
          <c:tx>
            <c:strRef>
              <c:f>'37c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0.99859562479284059</c:v>
                </c:pt>
                <c:pt idx="178">
                  <c:v>0.99344249254226047</c:v>
                </c:pt>
                <c:pt idx="179">
                  <c:v>0.99251508120649656</c:v>
                </c:pt>
                <c:pt idx="180">
                  <c:v>0.99306801458402394</c:v>
                </c:pt>
                <c:pt idx="181">
                  <c:v>0.98985575074577392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AF-4BAA-8C31-F5DA91F6AB7F}"/>
            </c:ext>
          </c:extLst>
        </c:ser>
        <c:ser>
          <c:idx val="2"/>
          <c:order val="2"/>
          <c:tx>
            <c:strRef>
              <c:f>'37c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0.9860117335101094</c:v>
                </c:pt>
                <c:pt idx="183">
                  <c:v>0.98542764335432542</c:v>
                </c:pt>
                <c:pt idx="184">
                  <c:v>0.9871880013258203</c:v>
                </c:pt>
                <c:pt idx="185">
                  <c:v>0.98755571760026506</c:v>
                </c:pt>
                <c:pt idx="186">
                  <c:v>0.98816705336426924</c:v>
                </c:pt>
                <c:pt idx="187">
                  <c:v>0.98561465031488238</c:v>
                </c:pt>
                <c:pt idx="188">
                  <c:v>0.9885776599270798</c:v>
                </c:pt>
                <c:pt idx="189">
                  <c:v>0.98589956910838572</c:v>
                </c:pt>
                <c:pt idx="190">
                  <c:v>0.98824090155783895</c:v>
                </c:pt>
                <c:pt idx="191">
                  <c:v>0.989201988730527</c:v>
                </c:pt>
                <c:pt idx="192">
                  <c:v>0.98652350016572743</c:v>
                </c:pt>
                <c:pt idx="193">
                  <c:v>0.98533019555850176</c:v>
                </c:pt>
                <c:pt idx="194">
                  <c:v>0.98915850182300302</c:v>
                </c:pt>
                <c:pt idx="195">
                  <c:v>0.98818999005634744</c:v>
                </c:pt>
                <c:pt idx="196">
                  <c:v>0.98806960556844547</c:v>
                </c:pt>
                <c:pt idx="197">
                  <c:v>0.98732522373218434</c:v>
                </c:pt>
                <c:pt idx="198">
                  <c:v>0.98592648326151799</c:v>
                </c:pt>
                <c:pt idx="199">
                  <c:v>0.98671349022207488</c:v>
                </c:pt>
                <c:pt idx="200">
                  <c:v>0.98822711302618504</c:v>
                </c:pt>
                <c:pt idx="201">
                  <c:v>0.98518853165396081</c:v>
                </c:pt>
                <c:pt idx="202">
                  <c:v>0.98623115677825657</c:v>
                </c:pt>
                <c:pt idx="203">
                  <c:v>0.98340225389459723</c:v>
                </c:pt>
                <c:pt idx="204">
                  <c:v>0.98813762015246942</c:v>
                </c:pt>
                <c:pt idx="205">
                  <c:v>0.98796095459065292</c:v>
                </c:pt>
                <c:pt idx="206">
                  <c:v>0.98772396420285058</c:v>
                </c:pt>
                <c:pt idx="207">
                  <c:v>0.98534743122306934</c:v>
                </c:pt>
                <c:pt idx="208">
                  <c:v>0.98541385482267141</c:v>
                </c:pt>
                <c:pt idx="209">
                  <c:v>0.98981279416639034</c:v>
                </c:pt>
                <c:pt idx="210">
                  <c:v>0.98787828969174685</c:v>
                </c:pt>
                <c:pt idx="211">
                  <c:v>0.98818349353662582</c:v>
                </c:pt>
                <c:pt idx="212">
                  <c:v>0.98841107059993372</c:v>
                </c:pt>
                <c:pt idx="213">
                  <c:v>0.98783520053032814</c:v>
                </c:pt>
                <c:pt idx="214">
                  <c:v>0.98837487570434213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F-4BAA-8C31-F5DA91F6AB7F}"/>
            </c:ext>
          </c:extLst>
        </c:ser>
        <c:ser>
          <c:idx val="3"/>
          <c:order val="3"/>
          <c:tx>
            <c:strRef>
              <c:f>'37c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0.99011634073583032</c:v>
                </c:pt>
                <c:pt idx="216">
                  <c:v>0.99068392442823994</c:v>
                </c:pt>
                <c:pt idx="217">
                  <c:v>0.99354869075240304</c:v>
                </c:pt>
                <c:pt idx="218">
                  <c:v>0.99618826648989067</c:v>
                </c:pt>
                <c:pt idx="219">
                  <c:v>0.99930301624129925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AF-4BAA-8C31-F5DA91F6AB7F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2AF-4BAA-8C31-F5DA91F6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Transits!$E$33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Transits!$D$34:$D$54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Transits!$E$34:$E$54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Transits!$F$33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Transits!$D$34:$D$54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Transits!$F$34:$F$54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(2)'!$D$3:$D$503</c:f>
              <c:numCache>
                <c:formatCode>0.0000</c:formatCode>
                <c:ptCount val="501"/>
                <c:pt idx="0">
                  <c:v>1.0021655532519389</c:v>
                </c:pt>
                <c:pt idx="1">
                  <c:v>1.0049973892344315</c:v>
                </c:pt>
                <c:pt idx="2">
                  <c:v>1.0010573600552868</c:v>
                </c:pt>
                <c:pt idx="3">
                  <c:v>0.9789507793903095</c:v>
                </c:pt>
                <c:pt idx="4">
                  <c:v>0.99373301082699839</c:v>
                </c:pt>
                <c:pt idx="5">
                  <c:v>0.99033609767334718</c:v>
                </c:pt>
                <c:pt idx="6">
                  <c:v>0.99662712124702457</c:v>
                </c:pt>
                <c:pt idx="7">
                  <c:v>0.98921677032941724</c:v>
                </c:pt>
                <c:pt idx="8">
                  <c:v>1.004614144206404</c:v>
                </c:pt>
                <c:pt idx="9">
                  <c:v>1.0035941795285266</c:v>
                </c:pt>
                <c:pt idx="10">
                  <c:v>0.99556622897949787</c:v>
                </c:pt>
                <c:pt idx="11">
                  <c:v>1.0085677647239499</c:v>
                </c:pt>
                <c:pt idx="12">
                  <c:v>0.99909014819933961</c:v>
                </c:pt>
                <c:pt idx="13">
                  <c:v>1.0019867158104891</c:v>
                </c:pt>
                <c:pt idx="14">
                  <c:v>0.97982976272748223</c:v>
                </c:pt>
                <c:pt idx="15">
                  <c:v>1.0140628119480919</c:v>
                </c:pt>
                <c:pt idx="16">
                  <c:v>1.0045948706135299</c:v>
                </c:pt>
                <c:pt idx="17">
                  <c:v>1.0074124241726177</c:v>
                </c:pt>
                <c:pt idx="18">
                  <c:v>1.0068395914919759</c:v>
                </c:pt>
                <c:pt idx="19">
                  <c:v>1.003366966136835</c:v>
                </c:pt>
                <c:pt idx="20">
                  <c:v>0.99578453505336706</c:v>
                </c:pt>
                <c:pt idx="21">
                  <c:v>0.99629824157260238</c:v>
                </c:pt>
                <c:pt idx="22">
                  <c:v>1.0043623589034785</c:v>
                </c:pt>
                <c:pt idx="23">
                  <c:v>1.0072963986792598</c:v>
                </c:pt>
                <c:pt idx="24">
                  <c:v>1.0014084312370422</c:v>
                </c:pt>
                <c:pt idx="25">
                  <c:v>0.98421047377716353</c:v>
                </c:pt>
                <c:pt idx="26">
                  <c:v>1.009801505029563</c:v>
                </c:pt>
                <c:pt idx="27">
                  <c:v>1.0040641941180988</c:v>
                </c:pt>
                <c:pt idx="28">
                  <c:v>0.9968799815710665</c:v>
                </c:pt>
                <c:pt idx="29">
                  <c:v>0.99160922982415722</c:v>
                </c:pt>
                <c:pt idx="30">
                  <c:v>0.98874506642094762</c:v>
                </c:pt>
                <c:pt idx="31">
                  <c:v>0.98925884972740541</c:v>
                </c:pt>
                <c:pt idx="32">
                  <c:v>0.99772594640251866</c:v>
                </c:pt>
                <c:pt idx="33">
                  <c:v>0.99683628964140381</c:v>
                </c:pt>
                <c:pt idx="34">
                  <c:v>1.0017978960301006</c:v>
                </c:pt>
                <c:pt idx="35">
                  <c:v>1.0031687015280657</c:v>
                </c:pt>
                <c:pt idx="36">
                  <c:v>1.0028751439760424</c:v>
                </c:pt>
                <c:pt idx="37">
                  <c:v>1.0039561544958919</c:v>
                </c:pt>
                <c:pt idx="38">
                  <c:v>0.99735690701067348</c:v>
                </c:pt>
                <c:pt idx="39">
                  <c:v>1.0012446440912233</c:v>
                </c:pt>
                <c:pt idx="40">
                  <c:v>1.0015530215772095</c:v>
                </c:pt>
                <c:pt idx="41">
                  <c:v>0.99642002610765568</c:v>
                </c:pt>
                <c:pt idx="42">
                  <c:v>1.0046033172080167</c:v>
                </c:pt>
                <c:pt idx="43">
                  <c:v>1.008961606388697</c:v>
                </c:pt>
                <c:pt idx="44">
                  <c:v>1.0074466712739001</c:v>
                </c:pt>
                <c:pt idx="45">
                  <c:v>1.01413376334178</c:v>
                </c:pt>
                <c:pt idx="46">
                  <c:v>1.0077231052752822</c:v>
                </c:pt>
                <c:pt idx="47">
                  <c:v>1.00595845811257</c:v>
                </c:pt>
                <c:pt idx="48">
                  <c:v>1.0035312907932119</c:v>
                </c:pt>
                <c:pt idx="49">
                  <c:v>1.0075069492436459</c:v>
                </c:pt>
                <c:pt idx="50">
                  <c:v>1.0136096905474929</c:v>
                </c:pt>
                <c:pt idx="51">
                  <c:v>1.007264762343546</c:v>
                </c:pt>
                <c:pt idx="52">
                  <c:v>1.0036876295784383</c:v>
                </c:pt>
                <c:pt idx="53">
                  <c:v>1.0086560700299469</c:v>
                </c:pt>
                <c:pt idx="54">
                  <c:v>0.99905682254472861</c:v>
                </c:pt>
                <c:pt idx="55">
                  <c:v>0.99987038316824084</c:v>
                </c:pt>
                <c:pt idx="56">
                  <c:v>1.0053410888428165</c:v>
                </c:pt>
                <c:pt idx="57">
                  <c:v>1.008551178683867</c:v>
                </c:pt>
                <c:pt idx="58">
                  <c:v>0.9977095139368809</c:v>
                </c:pt>
                <c:pt idx="59">
                  <c:v>1.0055036473930739</c:v>
                </c:pt>
                <c:pt idx="60">
                  <c:v>0.98853666589879452</c:v>
                </c:pt>
                <c:pt idx="61">
                  <c:v>1.0011644014435999</c:v>
                </c:pt>
                <c:pt idx="62">
                  <c:v>1.0000134377639562</c:v>
                </c:pt>
                <c:pt idx="63">
                  <c:v>1.0044253244260155</c:v>
                </c:pt>
                <c:pt idx="64">
                  <c:v>1.0067374644859095</c:v>
                </c:pt>
                <c:pt idx="65">
                  <c:v>0.98986032404207946</c:v>
                </c:pt>
                <c:pt idx="66">
                  <c:v>1.0036681256238962</c:v>
                </c:pt>
                <c:pt idx="67">
                  <c:v>1.0101151808339093</c:v>
                </c:pt>
                <c:pt idx="68">
                  <c:v>1.0165604699378024</c:v>
                </c:pt>
                <c:pt idx="69">
                  <c:v>1.0008741457421486</c:v>
                </c:pt>
                <c:pt idx="70">
                  <c:v>1.0007079014052063</c:v>
                </c:pt>
                <c:pt idx="71">
                  <c:v>1.0113196652077094</c:v>
                </c:pt>
                <c:pt idx="72">
                  <c:v>0.99383590570529068</c:v>
                </c:pt>
                <c:pt idx="73">
                  <c:v>0.99852468709206788</c:v>
                </c:pt>
                <c:pt idx="74">
                  <c:v>1.0058509560009214</c:v>
                </c:pt>
                <c:pt idx="75">
                  <c:v>0.99516931582584667</c:v>
                </c:pt>
                <c:pt idx="76">
                  <c:v>1.0021996467787762</c:v>
                </c:pt>
                <c:pt idx="77">
                  <c:v>1.0065140136681257</c:v>
                </c:pt>
                <c:pt idx="78">
                  <c:v>1.00483175919527</c:v>
                </c:pt>
                <c:pt idx="79">
                  <c:v>0.9931614835291408</c:v>
                </c:pt>
                <c:pt idx="80">
                  <c:v>1.002118175535591</c:v>
                </c:pt>
                <c:pt idx="81">
                  <c:v>0.9998597865315213</c:v>
                </c:pt>
                <c:pt idx="82">
                  <c:v>1.0122934039775782</c:v>
                </c:pt>
                <c:pt idx="83">
                  <c:v>1.0041362205329034</c:v>
                </c:pt>
                <c:pt idx="84">
                  <c:v>1.0056729632189203</c:v>
                </c:pt>
                <c:pt idx="85">
                  <c:v>1.0038684634876758</c:v>
                </c:pt>
                <c:pt idx="86">
                  <c:v>0.99816071565691478</c:v>
                </c:pt>
                <c:pt idx="87">
                  <c:v>1.0149240574368426</c:v>
                </c:pt>
                <c:pt idx="88">
                  <c:v>1.0000807801581817</c:v>
                </c:pt>
                <c:pt idx="89">
                  <c:v>1.0110984412193811</c:v>
                </c:pt>
                <c:pt idx="90">
                  <c:v>0.99220018428933432</c:v>
                </c:pt>
                <c:pt idx="91">
                  <c:v>1.0079045534823006</c:v>
                </c:pt>
                <c:pt idx="92">
                  <c:v>1.0033718805190817</c:v>
                </c:pt>
                <c:pt idx="93">
                  <c:v>1.0013764109652155</c:v>
                </c:pt>
                <c:pt idx="94">
                  <c:v>0.99732250633494601</c:v>
                </c:pt>
                <c:pt idx="95">
                  <c:v>0.9832619980035322</c:v>
                </c:pt>
                <c:pt idx="96">
                  <c:v>1.0052735160869231</c:v>
                </c:pt>
                <c:pt idx="97">
                  <c:v>1.0106753436228213</c:v>
                </c:pt>
                <c:pt idx="98">
                  <c:v>0.99560423865468783</c:v>
                </c:pt>
                <c:pt idx="99">
                  <c:v>0.99517292482530906</c:v>
                </c:pt>
                <c:pt idx="100">
                  <c:v>1.0005741380634263</c:v>
                </c:pt>
                <c:pt idx="101">
                  <c:v>0.9931624049758121</c:v>
                </c:pt>
                <c:pt idx="102">
                  <c:v>0.98808323734930514</c:v>
                </c:pt>
                <c:pt idx="103">
                  <c:v>0.99226261230131307</c:v>
                </c:pt>
                <c:pt idx="104">
                  <c:v>1.0026509252860325</c:v>
                </c:pt>
                <c:pt idx="105">
                  <c:v>1.0053761038163251</c:v>
                </c:pt>
                <c:pt idx="106">
                  <c:v>1.0073926898564078</c:v>
                </c:pt>
                <c:pt idx="107">
                  <c:v>1.0053665054134993</c:v>
                </c:pt>
                <c:pt idx="108">
                  <c:v>1.0074740075251478</c:v>
                </c:pt>
                <c:pt idx="109">
                  <c:v>1.0083729555401981</c:v>
                </c:pt>
                <c:pt idx="110">
                  <c:v>0.99040919910926828</c:v>
                </c:pt>
                <c:pt idx="111">
                  <c:v>0.99416486216693545</c:v>
                </c:pt>
                <c:pt idx="112">
                  <c:v>1.0053159794210242</c:v>
                </c:pt>
                <c:pt idx="113">
                  <c:v>1.0041503493818629</c:v>
                </c:pt>
                <c:pt idx="114">
                  <c:v>0.99784918989480154</c:v>
                </c:pt>
                <c:pt idx="115">
                  <c:v>1.0103541426706597</c:v>
                </c:pt>
                <c:pt idx="116">
                  <c:v>1.0142998541042771</c:v>
                </c:pt>
                <c:pt idx="117">
                  <c:v>0.9934474391461261</c:v>
                </c:pt>
                <c:pt idx="118">
                  <c:v>0.9960108269983875</c:v>
                </c:pt>
                <c:pt idx="119">
                  <c:v>0.99240144359978499</c:v>
                </c:pt>
                <c:pt idx="120">
                  <c:v>0.99532749750441518</c:v>
                </c:pt>
                <c:pt idx="121">
                  <c:v>1.0055544805344392</c:v>
                </c:pt>
                <c:pt idx="122">
                  <c:v>0.988948168624741</c:v>
                </c:pt>
                <c:pt idx="123">
                  <c:v>0.99513844736235901</c:v>
                </c:pt>
                <c:pt idx="124">
                  <c:v>0.99882461798356748</c:v>
                </c:pt>
                <c:pt idx="125">
                  <c:v>1.0079890962143898</c:v>
                </c:pt>
                <c:pt idx="126">
                  <c:v>0.99622537049834903</c:v>
                </c:pt>
                <c:pt idx="127">
                  <c:v>0.9964257851493511</c:v>
                </c:pt>
                <c:pt idx="128">
                  <c:v>1.0045312140059894</c:v>
                </c:pt>
                <c:pt idx="129">
                  <c:v>1.0100608154803041</c:v>
                </c:pt>
                <c:pt idx="130">
                  <c:v>0.99496145281425175</c:v>
                </c:pt>
                <c:pt idx="131">
                  <c:v>0.99677662596943872</c:v>
                </c:pt>
                <c:pt idx="132">
                  <c:v>0.98990555171619443</c:v>
                </c:pt>
                <c:pt idx="133">
                  <c:v>0.99509076249712047</c:v>
                </c:pt>
                <c:pt idx="134">
                  <c:v>1.0052447208784459</c:v>
                </c:pt>
                <c:pt idx="135">
                  <c:v>0.99540474545035706</c:v>
                </c:pt>
                <c:pt idx="136">
                  <c:v>0.99370582815019592</c:v>
                </c:pt>
                <c:pt idx="137">
                  <c:v>1.0026203639714353</c:v>
                </c:pt>
                <c:pt idx="138">
                  <c:v>0.9864957383091455</c:v>
                </c:pt>
                <c:pt idx="139">
                  <c:v>0.98721262381939645</c:v>
                </c:pt>
                <c:pt idx="140">
                  <c:v>0.99827927512861858</c:v>
                </c:pt>
                <c:pt idx="141">
                  <c:v>0.99585133993703456</c:v>
                </c:pt>
                <c:pt idx="142">
                  <c:v>1.0199518544114261</c:v>
                </c:pt>
                <c:pt idx="143">
                  <c:v>1.00806688167089</c:v>
                </c:pt>
                <c:pt idx="144">
                  <c:v>0.99426046225908005</c:v>
                </c:pt>
                <c:pt idx="145">
                  <c:v>0.99412255240727943</c:v>
                </c:pt>
                <c:pt idx="146">
                  <c:v>0.99751839053981417</c:v>
                </c:pt>
                <c:pt idx="147">
                  <c:v>1.0022358903478461</c:v>
                </c:pt>
                <c:pt idx="148">
                  <c:v>0.99945120172003377</c:v>
                </c:pt>
                <c:pt idx="149">
                  <c:v>1.0019852568532597</c:v>
                </c:pt>
                <c:pt idx="150">
                  <c:v>0.98390509099285883</c:v>
                </c:pt>
                <c:pt idx="151">
                  <c:v>1.0083020809337326</c:v>
                </c:pt>
                <c:pt idx="152">
                  <c:v>0.98071465868079555</c:v>
                </c:pt>
                <c:pt idx="153">
                  <c:v>0.99980772479459423</c:v>
                </c:pt>
                <c:pt idx="154">
                  <c:v>0.99748483452353531</c:v>
                </c:pt>
                <c:pt idx="155">
                  <c:v>1.01072156953083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1.0009860247254858</c:v>
                </c:pt>
                <c:pt idx="358">
                  <c:v>0.99045281425170861</c:v>
                </c:pt>
                <c:pt idx="359">
                  <c:v>0.99760546725024946</c:v>
                </c:pt>
                <c:pt idx="360">
                  <c:v>1.0050939107732473</c:v>
                </c:pt>
                <c:pt idx="361">
                  <c:v>0.99378883513783312</c:v>
                </c:pt>
                <c:pt idx="362">
                  <c:v>0.99859870997466038</c:v>
                </c:pt>
                <c:pt idx="363">
                  <c:v>0.99083206634416032</c:v>
                </c:pt>
                <c:pt idx="364">
                  <c:v>1.0006493127543576</c:v>
                </c:pt>
                <c:pt idx="365">
                  <c:v>1.0113865468785994</c:v>
                </c:pt>
                <c:pt idx="366">
                  <c:v>1.0008676188282271</c:v>
                </c:pt>
                <c:pt idx="367">
                  <c:v>0.99776372571604088</c:v>
                </c:pt>
                <c:pt idx="368">
                  <c:v>0.99682722874913621</c:v>
                </c:pt>
                <c:pt idx="369">
                  <c:v>0.99886754204100436</c:v>
                </c:pt>
                <c:pt idx="370">
                  <c:v>0.99019004837595026</c:v>
                </c:pt>
                <c:pt idx="371">
                  <c:v>1.0083978346003226</c:v>
                </c:pt>
                <c:pt idx="372">
                  <c:v>1.0112978576364895</c:v>
                </c:pt>
                <c:pt idx="373">
                  <c:v>0.99844651769945492</c:v>
                </c:pt>
                <c:pt idx="374">
                  <c:v>1.0061350687245643</c:v>
                </c:pt>
                <c:pt idx="375">
                  <c:v>1.0020620440758659</c:v>
                </c:pt>
                <c:pt idx="376">
                  <c:v>0.99140221147201113</c:v>
                </c:pt>
                <c:pt idx="377">
                  <c:v>1.0004712431851341</c:v>
                </c:pt>
                <c:pt idx="378">
                  <c:v>1.0067267910619675</c:v>
                </c:pt>
                <c:pt idx="379">
                  <c:v>0.99396060815480303</c:v>
                </c:pt>
                <c:pt idx="380">
                  <c:v>1.0046070029947018</c:v>
                </c:pt>
                <c:pt idx="381">
                  <c:v>0.99648337556630573</c:v>
                </c:pt>
                <c:pt idx="382">
                  <c:v>1.002322890271059</c:v>
                </c:pt>
                <c:pt idx="383">
                  <c:v>1.0046834062811949</c:v>
                </c:pt>
                <c:pt idx="384">
                  <c:v>0.993856484680949</c:v>
                </c:pt>
                <c:pt idx="385">
                  <c:v>0.99596544574982737</c:v>
                </c:pt>
                <c:pt idx="386">
                  <c:v>0.9968556400215004</c:v>
                </c:pt>
                <c:pt idx="387">
                  <c:v>0.99669446364125014</c:v>
                </c:pt>
                <c:pt idx="388">
                  <c:v>0.99478146356446284</c:v>
                </c:pt>
                <c:pt idx="389">
                  <c:v>0.9980965983260387</c:v>
                </c:pt>
                <c:pt idx="390">
                  <c:v>1.0028923443139062</c:v>
                </c:pt>
                <c:pt idx="391">
                  <c:v>1.0002512477923673</c:v>
                </c:pt>
                <c:pt idx="392">
                  <c:v>1.0044396068494204</c:v>
                </c:pt>
                <c:pt idx="393">
                  <c:v>1.0038800583582892</c:v>
                </c:pt>
                <c:pt idx="394">
                  <c:v>1.0083228902710588</c:v>
                </c:pt>
                <c:pt idx="395">
                  <c:v>1.0051747677186516</c:v>
                </c:pt>
                <c:pt idx="396">
                  <c:v>0.99418981801428252</c:v>
                </c:pt>
                <c:pt idx="397">
                  <c:v>1.0001488136374108</c:v>
                </c:pt>
                <c:pt idx="398">
                  <c:v>0.99845120172003377</c:v>
                </c:pt>
                <c:pt idx="399">
                  <c:v>0.98741833678875834</c:v>
                </c:pt>
                <c:pt idx="400">
                  <c:v>0.99818198571757655</c:v>
                </c:pt>
                <c:pt idx="401">
                  <c:v>1.0060555939491669</c:v>
                </c:pt>
                <c:pt idx="402">
                  <c:v>0.99488121016662834</c:v>
                </c:pt>
                <c:pt idx="403">
                  <c:v>1.0001318436612148</c:v>
                </c:pt>
                <c:pt idx="404">
                  <c:v>1.0012166935421944</c:v>
                </c:pt>
                <c:pt idx="405">
                  <c:v>1.0058063426245873</c:v>
                </c:pt>
                <c:pt idx="406">
                  <c:v>1.0008036550717962</c:v>
                </c:pt>
                <c:pt idx="407">
                  <c:v>0.99718229286646709</c:v>
                </c:pt>
                <c:pt idx="408">
                  <c:v>1.0027268678491901</c:v>
                </c:pt>
                <c:pt idx="409">
                  <c:v>0.9993486907778546</c:v>
                </c:pt>
                <c:pt idx="410">
                  <c:v>1.0098259233663518</c:v>
                </c:pt>
                <c:pt idx="411">
                  <c:v>0.99955087153497657</c:v>
                </c:pt>
                <c:pt idx="412">
                  <c:v>0.99435944098901952</c:v>
                </c:pt>
                <c:pt idx="413">
                  <c:v>0.99366106119941633</c:v>
                </c:pt>
                <c:pt idx="414">
                  <c:v>1.0013996774936651</c:v>
                </c:pt>
                <c:pt idx="415">
                  <c:v>0.9961118789833372</c:v>
                </c:pt>
                <c:pt idx="416">
                  <c:v>1.0066789526222837</c:v>
                </c:pt>
                <c:pt idx="417">
                  <c:v>0.99946164478230826</c:v>
                </c:pt>
                <c:pt idx="418">
                  <c:v>0.99981071949627587</c:v>
                </c:pt>
                <c:pt idx="419">
                  <c:v>0.9896296552253705</c:v>
                </c:pt>
                <c:pt idx="420">
                  <c:v>0.99350487598863557</c:v>
                </c:pt>
                <c:pt idx="421">
                  <c:v>1.0038113337940566</c:v>
                </c:pt>
                <c:pt idx="422">
                  <c:v>1.0052189203716502</c:v>
                </c:pt>
                <c:pt idx="423">
                  <c:v>0.99737333947631124</c:v>
                </c:pt>
                <c:pt idx="424">
                  <c:v>1.001021270060662</c:v>
                </c:pt>
                <c:pt idx="425">
                  <c:v>0.98698771404438301</c:v>
                </c:pt>
                <c:pt idx="426">
                  <c:v>0.98927305536358756</c:v>
                </c:pt>
                <c:pt idx="427">
                  <c:v>0.99503739537740921</c:v>
                </c:pt>
                <c:pt idx="428">
                  <c:v>0.99478883513783312</c:v>
                </c:pt>
                <c:pt idx="429">
                  <c:v>1.0022472548567918</c:v>
                </c:pt>
                <c:pt idx="430">
                  <c:v>0.99725416570682635</c:v>
                </c:pt>
                <c:pt idx="431">
                  <c:v>0.99928802887199586</c:v>
                </c:pt>
                <c:pt idx="432">
                  <c:v>1.00956776472395</c:v>
                </c:pt>
                <c:pt idx="433">
                  <c:v>1.0073977578130999</c:v>
                </c:pt>
                <c:pt idx="434">
                  <c:v>1.0025413499193734</c:v>
                </c:pt>
                <c:pt idx="435">
                  <c:v>1.0015660754050526</c:v>
                </c:pt>
                <c:pt idx="436">
                  <c:v>1.011068033479229</c:v>
                </c:pt>
                <c:pt idx="437">
                  <c:v>0.99736374107348547</c:v>
                </c:pt>
                <c:pt idx="438">
                  <c:v>0.99880135145511795</c:v>
                </c:pt>
                <c:pt idx="439">
                  <c:v>0.9942990862320511</c:v>
                </c:pt>
                <c:pt idx="440">
                  <c:v>1.005955924134224</c:v>
                </c:pt>
                <c:pt idx="441">
                  <c:v>0.99588036550717962</c:v>
                </c:pt>
                <c:pt idx="442">
                  <c:v>1.0036463180526762</c:v>
                </c:pt>
                <c:pt idx="443">
                  <c:v>0.99751685479536212</c:v>
                </c:pt>
                <c:pt idx="444">
                  <c:v>1.0025787452967827</c:v>
                </c:pt>
                <c:pt idx="445">
                  <c:v>1.0023496890117485</c:v>
                </c:pt>
                <c:pt idx="446">
                  <c:v>0.99602150042232973</c:v>
                </c:pt>
                <c:pt idx="447">
                  <c:v>0.98875389695154725</c:v>
                </c:pt>
                <c:pt idx="448">
                  <c:v>1.0009712047915229</c:v>
                </c:pt>
                <c:pt idx="449">
                  <c:v>1.0016459341165631</c:v>
                </c:pt>
                <c:pt idx="450">
                  <c:v>1.0081325347462182</c:v>
                </c:pt>
                <c:pt idx="451">
                  <c:v>0.99661967288643172</c:v>
                </c:pt>
                <c:pt idx="452">
                  <c:v>0.99413683483068416</c:v>
                </c:pt>
                <c:pt idx="453">
                  <c:v>1.0033020809337327</c:v>
                </c:pt>
                <c:pt idx="454">
                  <c:v>0.99969116179067807</c:v>
                </c:pt>
                <c:pt idx="455">
                  <c:v>1.0011025109421792</c:v>
                </c:pt>
                <c:pt idx="456">
                  <c:v>0.99837671811410578</c:v>
                </c:pt>
                <c:pt idx="457">
                  <c:v>0.99394386854027494</c:v>
                </c:pt>
                <c:pt idx="458">
                  <c:v>1.0025994010596637</c:v>
                </c:pt>
                <c:pt idx="459">
                  <c:v>0.99812362742839589</c:v>
                </c:pt>
                <c:pt idx="460">
                  <c:v>1.0060713353298012</c:v>
                </c:pt>
                <c:pt idx="461">
                  <c:v>1.0032096291177148</c:v>
                </c:pt>
                <c:pt idx="462">
                  <c:v>0.98777432235276053</c:v>
                </c:pt>
                <c:pt idx="463">
                  <c:v>1.0074849880979806</c:v>
                </c:pt>
                <c:pt idx="464">
                  <c:v>0.99950487598863547</c:v>
                </c:pt>
                <c:pt idx="465">
                  <c:v>0.99821961145665361</c:v>
                </c:pt>
                <c:pt idx="466">
                  <c:v>1.0021075021116486</c:v>
                </c:pt>
                <c:pt idx="467">
                  <c:v>0.99353866236658217</c:v>
                </c:pt>
                <c:pt idx="468">
                  <c:v>0.98468893496122256</c:v>
                </c:pt>
                <c:pt idx="469">
                  <c:v>1.001246640559011</c:v>
                </c:pt>
                <c:pt idx="470">
                  <c:v>1.0005506411733087</c:v>
                </c:pt>
                <c:pt idx="471">
                  <c:v>0.99961199416417101</c:v>
                </c:pt>
                <c:pt idx="472">
                  <c:v>0.99620325577823843</c:v>
                </c:pt>
                <c:pt idx="473">
                  <c:v>0.99103808646241265</c:v>
                </c:pt>
                <c:pt idx="474">
                  <c:v>0.99629302004146525</c:v>
                </c:pt>
                <c:pt idx="475">
                  <c:v>0.99962520156645929</c:v>
                </c:pt>
                <c:pt idx="476">
                  <c:v>0.99481870536742689</c:v>
                </c:pt>
                <c:pt idx="477">
                  <c:v>1.0049433310297167</c:v>
                </c:pt>
                <c:pt idx="478">
                  <c:v>0.99334961222452589</c:v>
                </c:pt>
                <c:pt idx="479">
                  <c:v>0.99667495968670827</c:v>
                </c:pt>
                <c:pt idx="480">
                  <c:v>1.0047866083083774</c:v>
                </c:pt>
                <c:pt idx="481">
                  <c:v>1.0066618290716425</c:v>
                </c:pt>
                <c:pt idx="482">
                  <c:v>1.0003684250940643</c:v>
                </c:pt>
                <c:pt idx="483">
                  <c:v>1.0019722030254166</c:v>
                </c:pt>
                <c:pt idx="484">
                  <c:v>1.0043718805190818</c:v>
                </c:pt>
                <c:pt idx="485">
                  <c:v>1.0026644398372111</c:v>
                </c:pt>
                <c:pt idx="486">
                  <c:v>0.98776242033325667</c:v>
                </c:pt>
                <c:pt idx="487">
                  <c:v>1.0036988405129386</c:v>
                </c:pt>
                <c:pt idx="488">
                  <c:v>0.98721915073331812</c:v>
                </c:pt>
                <c:pt idx="489">
                  <c:v>1.0066447823082241</c:v>
                </c:pt>
                <c:pt idx="490">
                  <c:v>1.001856484680949</c:v>
                </c:pt>
                <c:pt idx="491">
                  <c:v>1.0117341626353376</c:v>
                </c:pt>
                <c:pt idx="492">
                  <c:v>1.0016445519465562</c:v>
                </c:pt>
                <c:pt idx="493">
                  <c:v>0.9851397527451432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E-440B-B1D8-D8D9D186D739}"/>
            </c:ext>
          </c:extLst>
        </c:ser>
        <c:ser>
          <c:idx val="1"/>
          <c:order val="1"/>
          <c:tx>
            <c:strRef>
              <c:f>'61c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0.97857713276510794</c:v>
                </c:pt>
                <c:pt idx="157">
                  <c:v>0.98332258312216847</c:v>
                </c:pt>
                <c:pt idx="158">
                  <c:v>1.000258926514628</c:v>
                </c:pt>
                <c:pt idx="159">
                  <c:v>0.99894448283805581</c:v>
                </c:pt>
                <c:pt idx="160">
                  <c:v>0.99381309990017663</c:v>
                </c:pt>
                <c:pt idx="161">
                  <c:v>0.99236404822237589</c:v>
                </c:pt>
                <c:pt idx="162">
                  <c:v>0.99387560469937808</c:v>
                </c:pt>
                <c:pt idx="163">
                  <c:v>0.98795454196421717</c:v>
                </c:pt>
                <c:pt idx="164">
                  <c:v>1.0027880672656071</c:v>
                </c:pt>
                <c:pt idx="165">
                  <c:v>0.98428319127697161</c:v>
                </c:pt>
                <c:pt idx="166">
                  <c:v>0.99710304845273745</c:v>
                </c:pt>
                <c:pt idx="167">
                  <c:v>0.99948053443906937</c:v>
                </c:pt>
                <c:pt idx="168">
                  <c:v>0.99789065499500895</c:v>
                </c:pt>
                <c:pt idx="169">
                  <c:v>0.97952960147431467</c:v>
                </c:pt>
                <c:pt idx="170">
                  <c:v>0.99876303463103744</c:v>
                </c:pt>
                <c:pt idx="171">
                  <c:v>0.98214220993626655</c:v>
                </c:pt>
                <c:pt idx="172">
                  <c:v>0.99388796744221775</c:v>
                </c:pt>
                <c:pt idx="173">
                  <c:v>0.98871189434078177</c:v>
                </c:pt>
                <c:pt idx="174">
                  <c:v>1.0096404054365355</c:v>
                </c:pt>
                <c:pt idx="175">
                  <c:v>1.0045726791061969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0.98744705521001308</c:v>
                </c:pt>
                <c:pt idx="328">
                  <c:v>0.98458711510404662</c:v>
                </c:pt>
                <c:pt idx="329">
                  <c:v>0.99300836980726415</c:v>
                </c:pt>
                <c:pt idx="330">
                  <c:v>1.0010644244797666</c:v>
                </c:pt>
                <c:pt idx="331">
                  <c:v>0.97343730323274213</c:v>
                </c:pt>
                <c:pt idx="332">
                  <c:v>0.98608415879597644</c:v>
                </c:pt>
                <c:pt idx="333">
                  <c:v>0.99819726637487516</c:v>
                </c:pt>
                <c:pt idx="334">
                  <c:v>0.99182446440912242</c:v>
                </c:pt>
                <c:pt idx="335">
                  <c:v>1.0031286185978654</c:v>
                </c:pt>
                <c:pt idx="336">
                  <c:v>0.99224226368732249</c:v>
                </c:pt>
                <c:pt idx="337">
                  <c:v>0.99193519158412047</c:v>
                </c:pt>
                <c:pt idx="338">
                  <c:v>0.99253866236658228</c:v>
                </c:pt>
                <c:pt idx="339">
                  <c:v>0.99135621592567003</c:v>
                </c:pt>
                <c:pt idx="340">
                  <c:v>0.9929143054595716</c:v>
                </c:pt>
                <c:pt idx="341">
                  <c:v>0.99872955540198116</c:v>
                </c:pt>
                <c:pt idx="342">
                  <c:v>0.99370567457575065</c:v>
                </c:pt>
                <c:pt idx="343">
                  <c:v>1.0017325501036627</c:v>
                </c:pt>
                <c:pt idx="344">
                  <c:v>0.99572594640251866</c:v>
                </c:pt>
                <c:pt idx="345">
                  <c:v>1.0031699301236274</c:v>
                </c:pt>
                <c:pt idx="346">
                  <c:v>1.006683790217308</c:v>
                </c:pt>
                <c:pt idx="347">
                  <c:v>0.98775988635491052</c:v>
                </c:pt>
                <c:pt idx="348">
                  <c:v>0.98602917914459043</c:v>
                </c:pt>
                <c:pt idx="349">
                  <c:v>0.99139315057974364</c:v>
                </c:pt>
                <c:pt idx="350">
                  <c:v>1.0028706903171314</c:v>
                </c:pt>
                <c:pt idx="351">
                  <c:v>0.9963477693311833</c:v>
                </c:pt>
                <c:pt idx="352">
                  <c:v>0.99355824310834684</c:v>
                </c:pt>
                <c:pt idx="353">
                  <c:v>0.98565791292328964</c:v>
                </c:pt>
                <c:pt idx="354">
                  <c:v>0.989049143822468</c:v>
                </c:pt>
                <c:pt idx="355">
                  <c:v>0.99179797281732329</c:v>
                </c:pt>
                <c:pt idx="356">
                  <c:v>0.99139215234584965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E-440B-B1D8-D8D9D186D739}"/>
            </c:ext>
          </c:extLst>
        </c:ser>
        <c:ser>
          <c:idx val="2"/>
          <c:order val="2"/>
          <c:tx>
            <c:strRef>
              <c:f>'61c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0.98765607002994704</c:v>
                </c:pt>
                <c:pt idx="177">
                  <c:v>0.99100775550948328</c:v>
                </c:pt>
                <c:pt idx="178">
                  <c:v>0.98406619058588662</c:v>
                </c:pt>
                <c:pt idx="179">
                  <c:v>0.98704054365353611</c:v>
                </c:pt>
                <c:pt idx="180">
                  <c:v>0.98658427397681037</c:v>
                </c:pt>
                <c:pt idx="181">
                  <c:v>0.99193757198802135</c:v>
                </c:pt>
                <c:pt idx="182">
                  <c:v>0.97790455348230065</c:v>
                </c:pt>
                <c:pt idx="183">
                  <c:v>0.98572371957306315</c:v>
                </c:pt>
                <c:pt idx="184">
                  <c:v>0.98196682791983414</c:v>
                </c:pt>
                <c:pt idx="185">
                  <c:v>0.98429325040313298</c:v>
                </c:pt>
                <c:pt idx="186">
                  <c:v>0.98964078937264832</c:v>
                </c:pt>
                <c:pt idx="187">
                  <c:v>0.98651731551869781</c:v>
                </c:pt>
                <c:pt idx="188">
                  <c:v>0.98746847884512023</c:v>
                </c:pt>
                <c:pt idx="189">
                  <c:v>0.98972556246640553</c:v>
                </c:pt>
                <c:pt idx="190">
                  <c:v>0.98335560162788915</c:v>
                </c:pt>
                <c:pt idx="191">
                  <c:v>0.99647853797128161</c:v>
                </c:pt>
                <c:pt idx="192">
                  <c:v>0.98257390770175845</c:v>
                </c:pt>
                <c:pt idx="193">
                  <c:v>0.98938117177301699</c:v>
                </c:pt>
                <c:pt idx="194">
                  <c:v>0.98752814251708521</c:v>
                </c:pt>
                <c:pt idx="195">
                  <c:v>0.9924745450357062</c:v>
                </c:pt>
                <c:pt idx="196">
                  <c:v>1.0031975735237657</c:v>
                </c:pt>
                <c:pt idx="197">
                  <c:v>0.99375566305766716</c:v>
                </c:pt>
                <c:pt idx="198">
                  <c:v>1.0028029639867926</c:v>
                </c:pt>
                <c:pt idx="199">
                  <c:v>0.98648683099132306</c:v>
                </c:pt>
                <c:pt idx="200">
                  <c:v>0.98342563157490603</c:v>
                </c:pt>
                <c:pt idx="201">
                  <c:v>1.0003874683252707</c:v>
                </c:pt>
                <c:pt idx="202">
                  <c:v>0.98588873531444376</c:v>
                </c:pt>
                <c:pt idx="203">
                  <c:v>0.98656169853336406</c:v>
                </c:pt>
                <c:pt idx="204">
                  <c:v>0.97284895953313366</c:v>
                </c:pt>
                <c:pt idx="205">
                  <c:v>0.99790785533287263</c:v>
                </c:pt>
                <c:pt idx="206">
                  <c:v>1.0005281425170853</c:v>
                </c:pt>
                <c:pt idx="207">
                  <c:v>0.98174598786761891</c:v>
                </c:pt>
                <c:pt idx="208">
                  <c:v>0.98241741534208715</c:v>
                </c:pt>
                <c:pt idx="209">
                  <c:v>0.98454657145051061</c:v>
                </c:pt>
                <c:pt idx="210">
                  <c:v>1.0002064040543654</c:v>
                </c:pt>
                <c:pt idx="211">
                  <c:v>0.9881510404668663</c:v>
                </c:pt>
                <c:pt idx="212">
                  <c:v>0.99587260999769645</c:v>
                </c:pt>
                <c:pt idx="213">
                  <c:v>0.97514958150963682</c:v>
                </c:pt>
                <c:pt idx="214">
                  <c:v>0.99045181601781462</c:v>
                </c:pt>
                <c:pt idx="215">
                  <c:v>0.99119872533210474</c:v>
                </c:pt>
                <c:pt idx="216">
                  <c:v>0.97994256315749062</c:v>
                </c:pt>
                <c:pt idx="217">
                  <c:v>1.0021134915150121</c:v>
                </c:pt>
                <c:pt idx="218">
                  <c:v>0.99197204945097139</c:v>
                </c:pt>
                <c:pt idx="219">
                  <c:v>0.97580480688013516</c:v>
                </c:pt>
                <c:pt idx="220">
                  <c:v>0.99102917914459032</c:v>
                </c:pt>
                <c:pt idx="221">
                  <c:v>0.99966060047608074</c:v>
                </c:pt>
                <c:pt idx="222">
                  <c:v>0.9931998003532212</c:v>
                </c:pt>
                <c:pt idx="223">
                  <c:v>0.99645396606004766</c:v>
                </c:pt>
                <c:pt idx="224">
                  <c:v>0.9913675804346157</c:v>
                </c:pt>
                <c:pt idx="225">
                  <c:v>0.98510404668663143</c:v>
                </c:pt>
                <c:pt idx="226">
                  <c:v>0.99905183137525921</c:v>
                </c:pt>
                <c:pt idx="227">
                  <c:v>0.99455601627889123</c:v>
                </c:pt>
                <c:pt idx="228">
                  <c:v>0.97212393457728641</c:v>
                </c:pt>
                <c:pt idx="229">
                  <c:v>0.9854126545342855</c:v>
                </c:pt>
                <c:pt idx="230">
                  <c:v>0.97759863318743767</c:v>
                </c:pt>
                <c:pt idx="231">
                  <c:v>0.98751931198648546</c:v>
                </c:pt>
                <c:pt idx="232">
                  <c:v>0.98046609844121946</c:v>
                </c:pt>
                <c:pt idx="233">
                  <c:v>0.9787707901405206</c:v>
                </c:pt>
                <c:pt idx="234">
                  <c:v>0.99375965599324267</c:v>
                </c:pt>
                <c:pt idx="235">
                  <c:v>0.98767649543116021</c:v>
                </c:pt>
                <c:pt idx="236">
                  <c:v>0.98035936420179681</c:v>
                </c:pt>
                <c:pt idx="237">
                  <c:v>0.99810013053827851</c:v>
                </c:pt>
                <c:pt idx="238">
                  <c:v>0.98526645166244342</c:v>
                </c:pt>
                <c:pt idx="239">
                  <c:v>0.98776157567380796</c:v>
                </c:pt>
                <c:pt idx="240">
                  <c:v>0.98442225293711116</c:v>
                </c:pt>
                <c:pt idx="241">
                  <c:v>0.9791465100207325</c:v>
                </c:pt>
                <c:pt idx="242">
                  <c:v>0.98864340013821694</c:v>
                </c:pt>
                <c:pt idx="243">
                  <c:v>0.97379459417952863</c:v>
                </c:pt>
                <c:pt idx="244">
                  <c:v>0.99451723873147502</c:v>
                </c:pt>
                <c:pt idx="245">
                  <c:v>0.98170928357521314</c:v>
                </c:pt>
                <c:pt idx="246">
                  <c:v>0.98117046763418569</c:v>
                </c:pt>
                <c:pt idx="247">
                  <c:v>0.97676695077939035</c:v>
                </c:pt>
                <c:pt idx="248">
                  <c:v>0.98384988097980508</c:v>
                </c:pt>
                <c:pt idx="249">
                  <c:v>0.99913552944789985</c:v>
                </c:pt>
                <c:pt idx="250">
                  <c:v>0.98417184980419259</c:v>
                </c:pt>
                <c:pt idx="251">
                  <c:v>1.0041347615756739</c:v>
                </c:pt>
                <c:pt idx="252">
                  <c:v>0.98373846271980336</c:v>
                </c:pt>
                <c:pt idx="253">
                  <c:v>0.98110320202718282</c:v>
                </c:pt>
                <c:pt idx="254">
                  <c:v>0.98322337403056137</c:v>
                </c:pt>
                <c:pt idx="255">
                  <c:v>0.97911733087614217</c:v>
                </c:pt>
                <c:pt idx="256">
                  <c:v>0.97788904246333408</c:v>
                </c:pt>
                <c:pt idx="257">
                  <c:v>0.99734846041618674</c:v>
                </c:pt>
                <c:pt idx="258">
                  <c:v>0.98864163403209715</c:v>
                </c:pt>
                <c:pt idx="259">
                  <c:v>0.99588036550717962</c:v>
                </c:pt>
                <c:pt idx="260">
                  <c:v>0.97604968133302628</c:v>
                </c:pt>
                <c:pt idx="261">
                  <c:v>0.99942686017046767</c:v>
                </c:pt>
                <c:pt idx="262">
                  <c:v>0.98331720801658618</c:v>
                </c:pt>
                <c:pt idx="263">
                  <c:v>0.99575428088766038</c:v>
                </c:pt>
                <c:pt idx="264">
                  <c:v>0.98527167319358067</c:v>
                </c:pt>
                <c:pt idx="265">
                  <c:v>0.97856538432004925</c:v>
                </c:pt>
                <c:pt idx="266">
                  <c:v>0.97563695001151807</c:v>
                </c:pt>
                <c:pt idx="267">
                  <c:v>0.98549811871304616</c:v>
                </c:pt>
                <c:pt idx="268">
                  <c:v>0.98388289948552565</c:v>
                </c:pt>
                <c:pt idx="269">
                  <c:v>0.97478991015894967</c:v>
                </c:pt>
                <c:pt idx="270">
                  <c:v>0.98499531597942103</c:v>
                </c:pt>
                <c:pt idx="271">
                  <c:v>0.98936481609460192</c:v>
                </c:pt>
                <c:pt idx="272">
                  <c:v>0.97116639791138759</c:v>
                </c:pt>
                <c:pt idx="273">
                  <c:v>0.98896367964370735</c:v>
                </c:pt>
                <c:pt idx="274">
                  <c:v>0.97762381939645249</c:v>
                </c:pt>
                <c:pt idx="275">
                  <c:v>0.9862831912769715</c:v>
                </c:pt>
                <c:pt idx="276">
                  <c:v>0.99147761652461031</c:v>
                </c:pt>
                <c:pt idx="277">
                  <c:v>0.98721032020271826</c:v>
                </c:pt>
                <c:pt idx="278">
                  <c:v>0.98164040543653541</c:v>
                </c:pt>
                <c:pt idx="279">
                  <c:v>1.0033271135683024</c:v>
                </c:pt>
                <c:pt idx="280">
                  <c:v>0.98865453428549488</c:v>
                </c:pt>
                <c:pt idx="281">
                  <c:v>0.98183214313138301</c:v>
                </c:pt>
                <c:pt idx="282">
                  <c:v>0.99146080012285953</c:v>
                </c:pt>
                <c:pt idx="283">
                  <c:v>0.99102019503954553</c:v>
                </c:pt>
                <c:pt idx="284">
                  <c:v>0.98607909083928447</c:v>
                </c:pt>
                <c:pt idx="285">
                  <c:v>0.99462550871534983</c:v>
                </c:pt>
                <c:pt idx="286">
                  <c:v>0.98793488443523003</c:v>
                </c:pt>
                <c:pt idx="287">
                  <c:v>0.99504207939798817</c:v>
                </c:pt>
                <c:pt idx="288">
                  <c:v>0.9917739384166474</c:v>
                </c:pt>
                <c:pt idx="289">
                  <c:v>0.98815349765798977</c:v>
                </c:pt>
                <c:pt idx="290">
                  <c:v>0.98853605160101365</c:v>
                </c:pt>
                <c:pt idx="291">
                  <c:v>0.97774015203870068</c:v>
                </c:pt>
                <c:pt idx="292">
                  <c:v>0.99263595177762431</c:v>
                </c:pt>
                <c:pt idx="293">
                  <c:v>0.99155179298164786</c:v>
                </c:pt>
                <c:pt idx="294">
                  <c:v>0.97612923289564613</c:v>
                </c:pt>
                <c:pt idx="295">
                  <c:v>0.98842639944713195</c:v>
                </c:pt>
                <c:pt idx="296">
                  <c:v>0.98322982415726023</c:v>
                </c:pt>
                <c:pt idx="297">
                  <c:v>0.9804807648007372</c:v>
                </c:pt>
                <c:pt idx="298">
                  <c:v>0.98683460032250636</c:v>
                </c:pt>
                <c:pt idx="299">
                  <c:v>0.98363311065038783</c:v>
                </c:pt>
                <c:pt idx="300">
                  <c:v>0.98602280580511414</c:v>
                </c:pt>
                <c:pt idx="301">
                  <c:v>0.99975405052599253</c:v>
                </c:pt>
                <c:pt idx="302">
                  <c:v>0.99238086462412656</c:v>
                </c:pt>
                <c:pt idx="303">
                  <c:v>0.9833202027182677</c:v>
                </c:pt>
                <c:pt idx="304">
                  <c:v>0.99174460569761191</c:v>
                </c:pt>
                <c:pt idx="305">
                  <c:v>0.97769930123627435</c:v>
                </c:pt>
                <c:pt idx="306">
                  <c:v>0.98179889426399458</c:v>
                </c:pt>
                <c:pt idx="307">
                  <c:v>0.98986162942486378</c:v>
                </c:pt>
                <c:pt idx="308">
                  <c:v>1.0008623972970898</c:v>
                </c:pt>
                <c:pt idx="309">
                  <c:v>0.98914052061736923</c:v>
                </c:pt>
                <c:pt idx="310">
                  <c:v>0.98661260846195198</c:v>
                </c:pt>
                <c:pt idx="311">
                  <c:v>0.99521024341549569</c:v>
                </c:pt>
                <c:pt idx="312">
                  <c:v>0.99120279505490283</c:v>
                </c:pt>
                <c:pt idx="313">
                  <c:v>0.97348076480073709</c:v>
                </c:pt>
                <c:pt idx="314">
                  <c:v>0.98920218075712207</c:v>
                </c:pt>
                <c:pt idx="315">
                  <c:v>0.99069945481071942</c:v>
                </c:pt>
                <c:pt idx="316">
                  <c:v>0.99239583813253474</c:v>
                </c:pt>
                <c:pt idx="317">
                  <c:v>0.99678929586116871</c:v>
                </c:pt>
                <c:pt idx="318">
                  <c:v>0.99778100284112725</c:v>
                </c:pt>
                <c:pt idx="319">
                  <c:v>0.98590731782231444</c:v>
                </c:pt>
                <c:pt idx="320">
                  <c:v>0.98254687859940104</c:v>
                </c:pt>
                <c:pt idx="321">
                  <c:v>0.98377209552330502</c:v>
                </c:pt>
                <c:pt idx="322">
                  <c:v>0.98970690317131227</c:v>
                </c:pt>
                <c:pt idx="323">
                  <c:v>0.97964232511710048</c:v>
                </c:pt>
                <c:pt idx="324">
                  <c:v>0.98681916609076259</c:v>
                </c:pt>
                <c:pt idx="325">
                  <c:v>0.99649189894801504</c:v>
                </c:pt>
                <c:pt idx="326">
                  <c:v>0.99611157183444687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E-440B-B1D8-D8D9D186D739}"/>
            </c:ext>
          </c:extLst>
        </c:ser>
        <c:ser>
          <c:idx val="3"/>
          <c:order val="3"/>
          <c:tx>
            <c:strRef>
              <c:f>'61c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E-440B-B1D8-D8D9D186D739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2AE-440B-B1D8-D8D9D186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(2)'!$D$3:$D$503</c:f>
              <c:numCache>
                <c:formatCode>0.0000</c:formatCode>
                <c:ptCount val="501"/>
                <c:pt idx="0">
                  <c:v>1.0007373138351641</c:v>
                </c:pt>
                <c:pt idx="1">
                  <c:v>1.0008912325628412</c:v>
                </c:pt>
                <c:pt idx="2">
                  <c:v>1.0025675584608127</c:v>
                </c:pt>
                <c:pt idx="3">
                  <c:v>1.0029322730642225</c:v>
                </c:pt>
                <c:pt idx="4">
                  <c:v>0.99949962935507775</c:v>
                </c:pt>
                <c:pt idx="5">
                  <c:v>0.99722157827346847</c:v>
                </c:pt>
                <c:pt idx="6">
                  <c:v>0.99698126558393418</c:v>
                </c:pt>
                <c:pt idx="7">
                  <c:v>0.99845791495383773</c:v>
                </c:pt>
                <c:pt idx="8">
                  <c:v>1.0034339241188759</c:v>
                </c:pt>
                <c:pt idx="9">
                  <c:v>1.0007525439719656</c:v>
                </c:pt>
                <c:pt idx="10">
                  <c:v>0.99419805916840753</c:v>
                </c:pt>
                <c:pt idx="11">
                  <c:v>0.99831080261473137</c:v>
                </c:pt>
                <c:pt idx="12">
                  <c:v>1.0066255138486422</c:v>
                </c:pt>
                <c:pt idx="13">
                  <c:v>0.99812952355279994</c:v>
                </c:pt>
                <c:pt idx="14">
                  <c:v>0.99887606981602517</c:v>
                </c:pt>
                <c:pt idx="15">
                  <c:v>1.0049021497405484</c:v>
                </c:pt>
                <c:pt idx="16">
                  <c:v>1.0005676932407843</c:v>
                </c:pt>
                <c:pt idx="17">
                  <c:v>0.99940144214569704</c:v>
                </c:pt>
                <c:pt idx="18">
                  <c:v>0.99745447806455945</c:v>
                </c:pt>
                <c:pt idx="19">
                  <c:v>0.99545488240447466</c:v>
                </c:pt>
                <c:pt idx="20">
                  <c:v>0.99820971763595923</c:v>
                </c:pt>
                <c:pt idx="21">
                  <c:v>0.99547307770065352</c:v>
                </c:pt>
                <c:pt idx="22">
                  <c:v>1.0072477929779633</c:v>
                </c:pt>
                <c:pt idx="23">
                  <c:v>0.99745872363366794</c:v>
                </c:pt>
                <c:pt idx="24">
                  <c:v>1.009657861041849</c:v>
                </c:pt>
                <c:pt idx="25">
                  <c:v>1.0016920277646741</c:v>
                </c:pt>
                <c:pt idx="26">
                  <c:v>1.0006063077026754</c:v>
                </c:pt>
                <c:pt idx="27">
                  <c:v>0.99624914077768045</c:v>
                </c:pt>
                <c:pt idx="28">
                  <c:v>1.0017695936383852</c:v>
                </c:pt>
                <c:pt idx="29">
                  <c:v>0.99755064357436474</c:v>
                </c:pt>
                <c:pt idx="30">
                  <c:v>0.99528526181009502</c:v>
                </c:pt>
                <c:pt idx="31">
                  <c:v>0.99909272862052689</c:v>
                </c:pt>
                <c:pt idx="32">
                  <c:v>1.0029109104387086</c:v>
                </c:pt>
                <c:pt idx="33">
                  <c:v>1.0030273603342543</c:v>
                </c:pt>
                <c:pt idx="34">
                  <c:v>1.0010033021093065</c:v>
                </c:pt>
                <c:pt idx="35">
                  <c:v>0.99872491407776798</c:v>
                </c:pt>
                <c:pt idx="36">
                  <c:v>1.0009274209852415</c:v>
                </c:pt>
                <c:pt idx="37">
                  <c:v>1.0019547813194958</c:v>
                </c:pt>
                <c:pt idx="38">
                  <c:v>0.99966635218006594</c:v>
                </c:pt>
                <c:pt idx="39">
                  <c:v>1.0018342206348136</c:v>
                </c:pt>
                <c:pt idx="40">
                  <c:v>1.001802075611564</c:v>
                </c:pt>
                <c:pt idx="41">
                  <c:v>1.0010884156614328</c:v>
                </c:pt>
                <c:pt idx="42">
                  <c:v>0.99446647348204043</c:v>
                </c:pt>
                <c:pt idx="43">
                  <c:v>1.0014026551654422</c:v>
                </c:pt>
                <c:pt idx="44">
                  <c:v>1.0064397870476447</c:v>
                </c:pt>
                <c:pt idx="45">
                  <c:v>1.0003000202169956</c:v>
                </c:pt>
                <c:pt idx="46">
                  <c:v>1.0030708942651121</c:v>
                </c:pt>
                <c:pt idx="47">
                  <c:v>0.9953993530561358</c:v>
                </c:pt>
                <c:pt idx="48">
                  <c:v>1.0020812049329468</c:v>
                </c:pt>
                <c:pt idx="49">
                  <c:v>1.0069194689669114</c:v>
                </c:pt>
                <c:pt idx="50">
                  <c:v>1.0014852752880921</c:v>
                </c:pt>
                <c:pt idx="51">
                  <c:v>1.0003480018869195</c:v>
                </c:pt>
                <c:pt idx="52">
                  <c:v>0.99853318956803017</c:v>
                </c:pt>
                <c:pt idx="53">
                  <c:v>0.99833560212952355</c:v>
                </c:pt>
                <c:pt idx="54">
                  <c:v>1.0016766628479006</c:v>
                </c:pt>
                <c:pt idx="55">
                  <c:v>0.9949400903025809</c:v>
                </c:pt>
                <c:pt idx="56">
                  <c:v>0.99721558056472803</c:v>
                </c:pt>
                <c:pt idx="57">
                  <c:v>0.99919738526854907</c:v>
                </c:pt>
                <c:pt idx="58">
                  <c:v>0.99959842307433111</c:v>
                </c:pt>
                <c:pt idx="59">
                  <c:v>0.9967468158231686</c:v>
                </c:pt>
                <c:pt idx="60">
                  <c:v>0.99372639665745666</c:v>
                </c:pt>
                <c:pt idx="61">
                  <c:v>1.0030960981198194</c:v>
                </c:pt>
                <c:pt idx="62">
                  <c:v>0.99894912056068463</c:v>
                </c:pt>
                <c:pt idx="63">
                  <c:v>1.0006313767774109</c:v>
                </c:pt>
                <c:pt idx="64">
                  <c:v>1.0041093065570457</c:v>
                </c:pt>
                <c:pt idx="65">
                  <c:v>1.0028830109845677</c:v>
                </c:pt>
                <c:pt idx="66">
                  <c:v>1.0032362692903833</c:v>
                </c:pt>
                <c:pt idx="67">
                  <c:v>0.99633553473953762</c:v>
                </c:pt>
                <c:pt idx="68">
                  <c:v>0.99862423343891094</c:v>
                </c:pt>
                <c:pt idx="69">
                  <c:v>0.99639571399689997</c:v>
                </c:pt>
                <c:pt idx="70">
                  <c:v>0.99820311341734613</c:v>
                </c:pt>
                <c:pt idx="71">
                  <c:v>0.9965945144551519</c:v>
                </c:pt>
                <c:pt idx="72">
                  <c:v>0.99900222386953297</c:v>
                </c:pt>
                <c:pt idx="73">
                  <c:v>0.99991421254801527</c:v>
                </c:pt>
                <c:pt idx="74">
                  <c:v>0.9966529415728822</c:v>
                </c:pt>
                <c:pt idx="75">
                  <c:v>0.99385504414044068</c:v>
                </c:pt>
                <c:pt idx="76">
                  <c:v>1.00106914212548</c:v>
                </c:pt>
                <c:pt idx="77">
                  <c:v>1.0056470786441134</c:v>
                </c:pt>
                <c:pt idx="78">
                  <c:v>0.99783988139362489</c:v>
                </c:pt>
                <c:pt idx="79">
                  <c:v>1.002678751937462</c:v>
                </c:pt>
                <c:pt idx="80">
                  <c:v>0.99908794393153166</c:v>
                </c:pt>
                <c:pt idx="81">
                  <c:v>1.0023874250286406</c:v>
                </c:pt>
                <c:pt idx="82">
                  <c:v>1.0050285733539996</c:v>
                </c:pt>
                <c:pt idx="83">
                  <c:v>1.0016553002223869</c:v>
                </c:pt>
                <c:pt idx="84">
                  <c:v>0.99681279061931383</c:v>
                </c:pt>
                <c:pt idx="85">
                  <c:v>0.99376002426039478</c:v>
                </c:pt>
                <c:pt idx="86">
                  <c:v>1.0003075005054247</c:v>
                </c:pt>
                <c:pt idx="87">
                  <c:v>0.99581683401846488</c:v>
                </c:pt>
                <c:pt idx="88">
                  <c:v>1.0027487701327582</c:v>
                </c:pt>
                <c:pt idx="89">
                  <c:v>1.0022101219758743</c:v>
                </c:pt>
                <c:pt idx="90">
                  <c:v>1.0014674843318283</c:v>
                </c:pt>
                <c:pt idx="91">
                  <c:v>1.0006300963676797</c:v>
                </c:pt>
                <c:pt idx="92">
                  <c:v>0.99158433856728889</c:v>
                </c:pt>
                <c:pt idx="93">
                  <c:v>1.001477323269762</c:v>
                </c:pt>
                <c:pt idx="94">
                  <c:v>0.99962598557854299</c:v>
                </c:pt>
                <c:pt idx="95">
                  <c:v>1.0044730777006536</c:v>
                </c:pt>
                <c:pt idx="96">
                  <c:v>0.99988786306354871</c:v>
                </c:pt>
                <c:pt idx="97">
                  <c:v>1.0033512366062403</c:v>
                </c:pt>
                <c:pt idx="98">
                  <c:v>0.99945683671406427</c:v>
                </c:pt>
                <c:pt idx="99">
                  <c:v>1.0006573219219623</c:v>
                </c:pt>
                <c:pt idx="100">
                  <c:v>1.0030467686501785</c:v>
                </c:pt>
                <c:pt idx="101">
                  <c:v>1.0030628748567962</c:v>
                </c:pt>
                <c:pt idx="102">
                  <c:v>1.0007025406024666</c:v>
                </c:pt>
                <c:pt idx="103">
                  <c:v>0.99841761574230059</c:v>
                </c:pt>
                <c:pt idx="104">
                  <c:v>0.99835251701597139</c:v>
                </c:pt>
                <c:pt idx="105">
                  <c:v>1.0002147044949119</c:v>
                </c:pt>
                <c:pt idx="106">
                  <c:v>0.99994015769256694</c:v>
                </c:pt>
                <c:pt idx="107">
                  <c:v>1.0013279196711369</c:v>
                </c:pt>
                <c:pt idx="108">
                  <c:v>1.0009220971763595</c:v>
                </c:pt>
                <c:pt idx="109">
                  <c:v>0.99875941775052213</c:v>
                </c:pt>
                <c:pt idx="110">
                  <c:v>0.99901961048588184</c:v>
                </c:pt>
                <c:pt idx="111">
                  <c:v>0.99650414448412961</c:v>
                </c:pt>
                <c:pt idx="112">
                  <c:v>0.99908423748231001</c:v>
                </c:pt>
                <c:pt idx="113">
                  <c:v>1.0003628950737919</c:v>
                </c:pt>
                <c:pt idx="114">
                  <c:v>0.99181407102904495</c:v>
                </c:pt>
                <c:pt idx="115">
                  <c:v>0.99667713457780172</c:v>
                </c:pt>
                <c:pt idx="116">
                  <c:v>1.0051148325358852</c:v>
                </c:pt>
                <c:pt idx="117">
                  <c:v>0.99779216928364445</c:v>
                </c:pt>
                <c:pt idx="118">
                  <c:v>1.0054735494305547</c:v>
                </c:pt>
                <c:pt idx="119">
                  <c:v>0.99836815149268809</c:v>
                </c:pt>
                <c:pt idx="120">
                  <c:v>0.99735790821483916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1.0008739133364781</c:v>
                </c:pt>
                <c:pt idx="242">
                  <c:v>0.9986739672484668</c:v>
                </c:pt>
                <c:pt idx="243">
                  <c:v>0.99942920681986658</c:v>
                </c:pt>
                <c:pt idx="244">
                  <c:v>0.99758016038816621</c:v>
                </c:pt>
                <c:pt idx="245">
                  <c:v>0.9983350630096367</c:v>
                </c:pt>
                <c:pt idx="246">
                  <c:v>0.99736808410270228</c:v>
                </c:pt>
                <c:pt idx="247">
                  <c:v>1.0014350023586494</c:v>
                </c:pt>
                <c:pt idx="248">
                  <c:v>1.0019758743850664</c:v>
                </c:pt>
                <c:pt idx="249">
                  <c:v>0.9986840757463441</c:v>
                </c:pt>
                <c:pt idx="250">
                  <c:v>0.99811119347664923</c:v>
                </c:pt>
                <c:pt idx="251">
                  <c:v>1.000490733876946</c:v>
                </c:pt>
                <c:pt idx="252">
                  <c:v>1.0038578071298605</c:v>
                </c:pt>
                <c:pt idx="253">
                  <c:v>0.99503416672282485</c:v>
                </c:pt>
                <c:pt idx="254">
                  <c:v>0.99560765550239227</c:v>
                </c:pt>
                <c:pt idx="255">
                  <c:v>1.0007189163690275</c:v>
                </c:pt>
                <c:pt idx="256">
                  <c:v>0.99685827885976142</c:v>
                </c:pt>
                <c:pt idx="257">
                  <c:v>1.0037086057011928</c:v>
                </c:pt>
                <c:pt idx="258">
                  <c:v>1.0028461486623086</c:v>
                </c:pt>
                <c:pt idx="259">
                  <c:v>0.99974418761372064</c:v>
                </c:pt>
                <c:pt idx="260">
                  <c:v>0.99958487768717574</c:v>
                </c:pt>
                <c:pt idx="261">
                  <c:v>0.9966864343958487</c:v>
                </c:pt>
                <c:pt idx="262">
                  <c:v>1.0035207224206482</c:v>
                </c:pt>
                <c:pt idx="263">
                  <c:v>0.99830945481501443</c:v>
                </c:pt>
                <c:pt idx="264">
                  <c:v>0.99971278388031526</c:v>
                </c:pt>
                <c:pt idx="265">
                  <c:v>0.99888435878428461</c:v>
                </c:pt>
                <c:pt idx="266">
                  <c:v>0.99784817036188411</c:v>
                </c:pt>
                <c:pt idx="267">
                  <c:v>0.99710202843857398</c:v>
                </c:pt>
                <c:pt idx="268">
                  <c:v>1.0004137071231214</c:v>
                </c:pt>
                <c:pt idx="269">
                  <c:v>1.0044448412965832</c:v>
                </c:pt>
                <c:pt idx="270">
                  <c:v>1.0005908080059303</c:v>
                </c:pt>
                <c:pt idx="271">
                  <c:v>1.0015418828762046</c:v>
                </c:pt>
                <c:pt idx="272">
                  <c:v>0.99754949794460535</c:v>
                </c:pt>
                <c:pt idx="273">
                  <c:v>1.0015897297661567</c:v>
                </c:pt>
                <c:pt idx="274">
                  <c:v>0.99654552193544033</c:v>
                </c:pt>
                <c:pt idx="275">
                  <c:v>1.0035189702810161</c:v>
                </c:pt>
                <c:pt idx="276">
                  <c:v>0.99302736033425432</c:v>
                </c:pt>
                <c:pt idx="277">
                  <c:v>0.99899353056135853</c:v>
                </c:pt>
                <c:pt idx="278">
                  <c:v>1.0039055192398409</c:v>
                </c:pt>
                <c:pt idx="279">
                  <c:v>1.0034372936181684</c:v>
                </c:pt>
                <c:pt idx="280">
                  <c:v>0.99962268346923633</c:v>
                </c:pt>
                <c:pt idx="281">
                  <c:v>1.0013786643304805</c:v>
                </c:pt>
                <c:pt idx="282">
                  <c:v>0.99814522541950257</c:v>
                </c:pt>
                <c:pt idx="283">
                  <c:v>1.002504885773974</c:v>
                </c:pt>
                <c:pt idx="284">
                  <c:v>1.0024903969270165</c:v>
                </c:pt>
                <c:pt idx="285">
                  <c:v>1.0001704966641956</c:v>
                </c:pt>
                <c:pt idx="286">
                  <c:v>1.0013418693982075</c:v>
                </c:pt>
                <c:pt idx="287">
                  <c:v>0.99746505829233778</c:v>
                </c:pt>
                <c:pt idx="288">
                  <c:v>0.99790821483927483</c:v>
                </c:pt>
                <c:pt idx="289">
                  <c:v>1.002263966574567</c:v>
                </c:pt>
                <c:pt idx="290">
                  <c:v>0.9962723229328122</c:v>
                </c:pt>
                <c:pt idx="291">
                  <c:v>0.99905714670799917</c:v>
                </c:pt>
                <c:pt idx="292">
                  <c:v>0.9991917245097377</c:v>
                </c:pt>
                <c:pt idx="293">
                  <c:v>0.99652948311880851</c:v>
                </c:pt>
                <c:pt idx="294">
                  <c:v>0.99694319024193001</c:v>
                </c:pt>
                <c:pt idx="295">
                  <c:v>1.0078143405889883</c:v>
                </c:pt>
                <c:pt idx="296">
                  <c:v>0.99574189635420174</c:v>
                </c:pt>
                <c:pt idx="297">
                  <c:v>0.99882054046768642</c:v>
                </c:pt>
                <c:pt idx="298">
                  <c:v>1.0012423343891097</c:v>
                </c:pt>
                <c:pt idx="299">
                  <c:v>1.0047491744726733</c:v>
                </c:pt>
                <c:pt idx="300">
                  <c:v>0.99889898241121367</c:v>
                </c:pt>
                <c:pt idx="301">
                  <c:v>1.002597614394501</c:v>
                </c:pt>
                <c:pt idx="302">
                  <c:v>0.99642731990026279</c:v>
                </c:pt>
                <c:pt idx="303">
                  <c:v>0.99847766021969131</c:v>
                </c:pt>
                <c:pt idx="304">
                  <c:v>1.0066948581440798</c:v>
                </c:pt>
                <c:pt idx="305">
                  <c:v>0.99888779567356289</c:v>
                </c:pt>
                <c:pt idx="306">
                  <c:v>1.0019811308039623</c:v>
                </c:pt>
                <c:pt idx="307">
                  <c:v>0.99748729698766758</c:v>
                </c:pt>
                <c:pt idx="308">
                  <c:v>1.0010975133095221</c:v>
                </c:pt>
                <c:pt idx="309">
                  <c:v>0.99918929847024718</c:v>
                </c:pt>
                <c:pt idx="310">
                  <c:v>0.99566460004043389</c:v>
                </c:pt>
                <c:pt idx="311">
                  <c:v>0.99834921490666473</c:v>
                </c:pt>
                <c:pt idx="312">
                  <c:v>0.99808902217130524</c:v>
                </c:pt>
                <c:pt idx="313">
                  <c:v>1.0051181346451916</c:v>
                </c:pt>
                <c:pt idx="314">
                  <c:v>1.0017185794190984</c:v>
                </c:pt>
                <c:pt idx="315">
                  <c:v>0.99437307096165495</c:v>
                </c:pt>
                <c:pt idx="316">
                  <c:v>0.99801165846755158</c:v>
                </c:pt>
                <c:pt idx="317">
                  <c:v>1.0025370981872093</c:v>
                </c:pt>
                <c:pt idx="318">
                  <c:v>1.0000405687714804</c:v>
                </c:pt>
                <c:pt idx="319">
                  <c:v>1.0024628344228046</c:v>
                </c:pt>
                <c:pt idx="320">
                  <c:v>0.99703349282296649</c:v>
                </c:pt>
                <c:pt idx="321">
                  <c:v>0.99983475975470038</c:v>
                </c:pt>
                <c:pt idx="322">
                  <c:v>0.99789736505155324</c:v>
                </c:pt>
                <c:pt idx="323">
                  <c:v>0.99940656378462145</c:v>
                </c:pt>
                <c:pt idx="324">
                  <c:v>0.99779014758406892</c:v>
                </c:pt>
                <c:pt idx="325">
                  <c:v>1.0015828559876003</c:v>
                </c:pt>
                <c:pt idx="326">
                  <c:v>1.0000464317002493</c:v>
                </c:pt>
                <c:pt idx="327">
                  <c:v>0.99893207089426506</c:v>
                </c:pt>
                <c:pt idx="328">
                  <c:v>0.99777208706786169</c:v>
                </c:pt>
                <c:pt idx="329">
                  <c:v>1.0016395309656985</c:v>
                </c:pt>
                <c:pt idx="330">
                  <c:v>1.0022930790484532</c:v>
                </c:pt>
                <c:pt idx="331">
                  <c:v>1.002594447065166</c:v>
                </c:pt>
                <c:pt idx="332">
                  <c:v>1.0055193746209314</c:v>
                </c:pt>
                <c:pt idx="333">
                  <c:v>0.99976817844868249</c:v>
                </c:pt>
                <c:pt idx="334">
                  <c:v>0.9989887458723633</c:v>
                </c:pt>
                <c:pt idx="335">
                  <c:v>1.0021497405485544</c:v>
                </c:pt>
                <c:pt idx="336">
                  <c:v>1.0041755509131343</c:v>
                </c:pt>
                <c:pt idx="337">
                  <c:v>0.99967895410741958</c:v>
                </c:pt>
                <c:pt idx="338">
                  <c:v>1.0006100815418828</c:v>
                </c:pt>
                <c:pt idx="339">
                  <c:v>1.0042047981669924</c:v>
                </c:pt>
                <c:pt idx="340">
                  <c:v>1.0035145225419502</c:v>
                </c:pt>
                <c:pt idx="341">
                  <c:v>1.0037193880989286</c:v>
                </c:pt>
                <c:pt idx="342">
                  <c:v>0.99440231821551306</c:v>
                </c:pt>
                <c:pt idx="343">
                  <c:v>1.0083727340117259</c:v>
                </c:pt>
                <c:pt idx="344">
                  <c:v>1.0008535615607521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D-41BC-9140-03FACD35D670}"/>
            </c:ext>
          </c:extLst>
        </c:ser>
        <c:ser>
          <c:idx val="1"/>
          <c:order val="1"/>
          <c:tx>
            <c:strRef>
              <c:f>'64c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0.99810876743715871</c:v>
                </c:pt>
                <c:pt idx="122">
                  <c:v>0.99925237549700108</c:v>
                </c:pt>
                <c:pt idx="123">
                  <c:v>0.99408551789204114</c:v>
                </c:pt>
                <c:pt idx="124">
                  <c:v>0.99901098456769311</c:v>
                </c:pt>
                <c:pt idx="125">
                  <c:v>0.98762989419772218</c:v>
                </c:pt>
                <c:pt idx="126">
                  <c:v>0.9971430015499696</c:v>
                </c:pt>
                <c:pt idx="127">
                  <c:v>0.99605000336949934</c:v>
                </c:pt>
                <c:pt idx="128">
                  <c:v>0.99199036323202361</c:v>
                </c:pt>
                <c:pt idx="129">
                  <c:v>0.99554350023586491</c:v>
                </c:pt>
                <c:pt idx="130">
                  <c:v>0.99151290518228985</c:v>
                </c:pt>
                <c:pt idx="131">
                  <c:v>0.98867208032886311</c:v>
                </c:pt>
                <c:pt idx="132">
                  <c:v>0.98832596536154727</c:v>
                </c:pt>
                <c:pt idx="133">
                  <c:v>0.98741343756317801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CD-41BC-9140-03FACD35D670}"/>
            </c:ext>
          </c:extLst>
        </c:ser>
        <c:ser>
          <c:idx val="2"/>
          <c:order val="2"/>
          <c:tx>
            <c:strRef>
              <c:f>'64c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0.99021039153581769</c:v>
                </c:pt>
                <c:pt idx="135">
                  <c:v>0.99067996495720723</c:v>
                </c:pt>
                <c:pt idx="136">
                  <c:v>0.98895842037873161</c:v>
                </c:pt>
                <c:pt idx="137">
                  <c:v>0.98649875328526182</c:v>
                </c:pt>
                <c:pt idx="138">
                  <c:v>0.99270409057214093</c:v>
                </c:pt>
                <c:pt idx="139">
                  <c:v>0.98612615405350756</c:v>
                </c:pt>
                <c:pt idx="140">
                  <c:v>0.99164471999460879</c:v>
                </c:pt>
                <c:pt idx="141">
                  <c:v>0.98615715344699773</c:v>
                </c:pt>
                <c:pt idx="142">
                  <c:v>0.98387256553676117</c:v>
                </c:pt>
                <c:pt idx="143">
                  <c:v>0.98800916503807534</c:v>
                </c:pt>
                <c:pt idx="144">
                  <c:v>0.98746694521194145</c:v>
                </c:pt>
                <c:pt idx="145">
                  <c:v>0.98849484466608262</c:v>
                </c:pt>
                <c:pt idx="146">
                  <c:v>0.98534631713727339</c:v>
                </c:pt>
                <c:pt idx="147">
                  <c:v>0.98239032279803218</c:v>
                </c:pt>
                <c:pt idx="148">
                  <c:v>0.98861270975133098</c:v>
                </c:pt>
                <c:pt idx="149">
                  <c:v>0.98773549430554619</c:v>
                </c:pt>
                <c:pt idx="150">
                  <c:v>0.98877356964755025</c:v>
                </c:pt>
                <c:pt idx="151">
                  <c:v>0.98536377114360796</c:v>
                </c:pt>
                <c:pt idx="152">
                  <c:v>0.98723444976076558</c:v>
                </c:pt>
                <c:pt idx="153">
                  <c:v>0.98855408046364313</c:v>
                </c:pt>
                <c:pt idx="154">
                  <c:v>0.98468481703618838</c:v>
                </c:pt>
                <c:pt idx="155">
                  <c:v>0.98316395983556837</c:v>
                </c:pt>
                <c:pt idx="156">
                  <c:v>0.98796920277646727</c:v>
                </c:pt>
                <c:pt idx="157">
                  <c:v>0.9855060987937192</c:v>
                </c:pt>
                <c:pt idx="158">
                  <c:v>0.98643816968798426</c:v>
                </c:pt>
                <c:pt idx="159">
                  <c:v>0.98628324011051949</c:v>
                </c:pt>
                <c:pt idx="160">
                  <c:v>0.98732003504279253</c:v>
                </c:pt>
                <c:pt idx="161">
                  <c:v>0.99213066918255943</c:v>
                </c:pt>
                <c:pt idx="162">
                  <c:v>0.98445131073522463</c:v>
                </c:pt>
                <c:pt idx="163">
                  <c:v>0.98606604218613114</c:v>
                </c:pt>
                <c:pt idx="164">
                  <c:v>0.98937118404205127</c:v>
                </c:pt>
                <c:pt idx="165">
                  <c:v>0.98357861041849182</c:v>
                </c:pt>
                <c:pt idx="166">
                  <c:v>0.98788348271446857</c:v>
                </c:pt>
                <c:pt idx="167">
                  <c:v>0.98323404542085036</c:v>
                </c:pt>
                <c:pt idx="168">
                  <c:v>0.98633829772895742</c:v>
                </c:pt>
                <c:pt idx="169">
                  <c:v>0.98202041916571192</c:v>
                </c:pt>
                <c:pt idx="170">
                  <c:v>0.98897526787519374</c:v>
                </c:pt>
                <c:pt idx="171">
                  <c:v>0.98746862996158757</c:v>
                </c:pt>
                <c:pt idx="172">
                  <c:v>0.98791272996832669</c:v>
                </c:pt>
                <c:pt idx="173">
                  <c:v>0.98609805242940896</c:v>
                </c:pt>
                <c:pt idx="174">
                  <c:v>0.98537799043062191</c:v>
                </c:pt>
                <c:pt idx="175">
                  <c:v>0.98847435811038475</c:v>
                </c:pt>
                <c:pt idx="176">
                  <c:v>0.98241788530224405</c:v>
                </c:pt>
                <c:pt idx="177">
                  <c:v>0.98611206954646535</c:v>
                </c:pt>
                <c:pt idx="178">
                  <c:v>0.98939133364781984</c:v>
                </c:pt>
                <c:pt idx="179">
                  <c:v>0.98407089426511207</c:v>
                </c:pt>
                <c:pt idx="180">
                  <c:v>0.98861156412157147</c:v>
                </c:pt>
                <c:pt idx="181">
                  <c:v>0.98758622548689257</c:v>
                </c:pt>
                <c:pt idx="182">
                  <c:v>0.98493564256351507</c:v>
                </c:pt>
                <c:pt idx="183">
                  <c:v>0.98620655030662441</c:v>
                </c:pt>
                <c:pt idx="184">
                  <c:v>0.98968501920614582</c:v>
                </c:pt>
                <c:pt idx="185">
                  <c:v>0.98743837185794192</c:v>
                </c:pt>
                <c:pt idx="186">
                  <c:v>0.98255852820270906</c:v>
                </c:pt>
                <c:pt idx="187">
                  <c:v>0.98904710560010767</c:v>
                </c:pt>
                <c:pt idx="188">
                  <c:v>0.98494736842105257</c:v>
                </c:pt>
                <c:pt idx="189">
                  <c:v>0.98721564795471384</c:v>
                </c:pt>
                <c:pt idx="190">
                  <c:v>0.98355596738324691</c:v>
                </c:pt>
                <c:pt idx="191">
                  <c:v>0.98761816834018457</c:v>
                </c:pt>
                <c:pt idx="192">
                  <c:v>0.98695208572006188</c:v>
                </c:pt>
                <c:pt idx="193">
                  <c:v>0.99174041377451316</c:v>
                </c:pt>
                <c:pt idx="194">
                  <c:v>0.98538890760832931</c:v>
                </c:pt>
                <c:pt idx="195">
                  <c:v>0.9877678414987533</c:v>
                </c:pt>
                <c:pt idx="196">
                  <c:v>0.98813477997169619</c:v>
                </c:pt>
                <c:pt idx="197">
                  <c:v>0.98850400970415797</c:v>
                </c:pt>
                <c:pt idx="198">
                  <c:v>0.98904939685962656</c:v>
                </c:pt>
                <c:pt idx="199">
                  <c:v>0.98835325830581577</c:v>
                </c:pt>
                <c:pt idx="200">
                  <c:v>0.98097129186602861</c:v>
                </c:pt>
                <c:pt idx="201">
                  <c:v>0.9898906260529684</c:v>
                </c:pt>
                <c:pt idx="202">
                  <c:v>0.98095848776871741</c:v>
                </c:pt>
                <c:pt idx="203">
                  <c:v>0.98748864478738452</c:v>
                </c:pt>
                <c:pt idx="204">
                  <c:v>0.98479459532313496</c:v>
                </c:pt>
                <c:pt idx="205">
                  <c:v>0.9825232158501247</c:v>
                </c:pt>
                <c:pt idx="206">
                  <c:v>0.98213565604151221</c:v>
                </c:pt>
                <c:pt idx="207">
                  <c:v>0.98307305074465923</c:v>
                </c:pt>
                <c:pt idx="208">
                  <c:v>0.98777532178718241</c:v>
                </c:pt>
                <c:pt idx="209">
                  <c:v>0.98733061527057064</c:v>
                </c:pt>
                <c:pt idx="210">
                  <c:v>0.98819772221847835</c:v>
                </c:pt>
                <c:pt idx="211">
                  <c:v>0.99157766695868987</c:v>
                </c:pt>
                <c:pt idx="212">
                  <c:v>0.98703591886245701</c:v>
                </c:pt>
                <c:pt idx="213">
                  <c:v>0.98262005525978824</c:v>
                </c:pt>
                <c:pt idx="214">
                  <c:v>0.98470988611092392</c:v>
                </c:pt>
                <c:pt idx="215">
                  <c:v>0.99014556236943185</c:v>
                </c:pt>
                <c:pt idx="216">
                  <c:v>0.98554451108565255</c:v>
                </c:pt>
                <c:pt idx="217">
                  <c:v>0.98383132286542219</c:v>
                </c:pt>
                <c:pt idx="218">
                  <c:v>0.98587054383718564</c:v>
                </c:pt>
                <c:pt idx="219">
                  <c:v>0.9867051688119145</c:v>
                </c:pt>
                <c:pt idx="220">
                  <c:v>0.99064202439517479</c:v>
                </c:pt>
                <c:pt idx="221">
                  <c:v>0.99284109441337021</c:v>
                </c:pt>
                <c:pt idx="222">
                  <c:v>0.98747415594042709</c:v>
                </c:pt>
                <c:pt idx="223">
                  <c:v>0.98953703079722344</c:v>
                </c:pt>
                <c:pt idx="224">
                  <c:v>0.98597648089493894</c:v>
                </c:pt>
                <c:pt idx="225">
                  <c:v>0.98652463103982746</c:v>
                </c:pt>
                <c:pt idx="226">
                  <c:v>0.98906206617696613</c:v>
                </c:pt>
                <c:pt idx="227">
                  <c:v>0.99031511557382579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CD-41BC-9140-03FACD35D670}"/>
            </c:ext>
          </c:extLst>
        </c:ser>
        <c:ser>
          <c:idx val="3"/>
          <c:order val="3"/>
          <c:tx>
            <c:strRef>
              <c:f>'64c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0.98646647348204053</c:v>
                </c:pt>
                <c:pt idx="229">
                  <c:v>0.99154565671541195</c:v>
                </c:pt>
                <c:pt idx="230">
                  <c:v>0.98801725183637701</c:v>
                </c:pt>
                <c:pt idx="231">
                  <c:v>0.99025432980659067</c:v>
                </c:pt>
                <c:pt idx="232">
                  <c:v>0.99278596940494634</c:v>
                </c:pt>
                <c:pt idx="233">
                  <c:v>0.99819529617898772</c:v>
                </c:pt>
                <c:pt idx="234">
                  <c:v>0.99243385672889006</c:v>
                </c:pt>
                <c:pt idx="235">
                  <c:v>0.99408585484197043</c:v>
                </c:pt>
                <c:pt idx="236">
                  <c:v>0.99660320776332634</c:v>
                </c:pt>
                <c:pt idx="237">
                  <c:v>0.9956092728620527</c:v>
                </c:pt>
                <c:pt idx="238">
                  <c:v>0.99407884628344212</c:v>
                </c:pt>
                <c:pt idx="239">
                  <c:v>1.0011833681514926</c:v>
                </c:pt>
                <c:pt idx="240">
                  <c:v>0.99837542961115966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D-41BC-9140-03FACD35D670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DCD-41BC-9140-03FACD35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(2)'!$D$3:$D$503</c:f>
              <c:numCache>
                <c:formatCode>0.0000</c:formatCode>
                <c:ptCount val="501"/>
                <c:pt idx="0">
                  <c:v>1.0025307885021097</c:v>
                </c:pt>
                <c:pt idx="1">
                  <c:v>1.0069738264767933</c:v>
                </c:pt>
                <c:pt idx="2">
                  <c:v>1.0023343222573839</c:v>
                </c:pt>
                <c:pt idx="3">
                  <c:v>0.99760713343881857</c:v>
                </c:pt>
                <c:pt idx="4">
                  <c:v>0.99526991033755274</c:v>
                </c:pt>
                <c:pt idx="5">
                  <c:v>1.0029411260548524</c:v>
                </c:pt>
                <c:pt idx="6">
                  <c:v>0.99990796413502114</c:v>
                </c:pt>
                <c:pt idx="7">
                  <c:v>0.99522066191983127</c:v>
                </c:pt>
                <c:pt idx="8">
                  <c:v>1.0023116429324894</c:v>
                </c:pt>
                <c:pt idx="9">
                  <c:v>1.0060232067510548</c:v>
                </c:pt>
                <c:pt idx="10">
                  <c:v>1.0026321202531645</c:v>
                </c:pt>
                <c:pt idx="11">
                  <c:v>0.99867701740506332</c:v>
                </c:pt>
                <c:pt idx="12">
                  <c:v>1.0002349683544305</c:v>
                </c:pt>
                <c:pt idx="13">
                  <c:v>0.99857924578059076</c:v>
                </c:pt>
                <c:pt idx="14">
                  <c:v>1.0060328322784811</c:v>
                </c:pt>
                <c:pt idx="15">
                  <c:v>1.0013034018987343</c:v>
                </c:pt>
                <c:pt idx="16">
                  <c:v>1.0009442246835443</c:v>
                </c:pt>
                <c:pt idx="17">
                  <c:v>1.0017830959915612</c:v>
                </c:pt>
                <c:pt idx="18">
                  <c:v>1.0002342431434599</c:v>
                </c:pt>
                <c:pt idx="19">
                  <c:v>1.0088632647679325</c:v>
                </c:pt>
                <c:pt idx="20">
                  <c:v>0.99852716244725748</c:v>
                </c:pt>
                <c:pt idx="21">
                  <c:v>0.99859763976793259</c:v>
                </c:pt>
                <c:pt idx="22">
                  <c:v>1.0026246044303797</c:v>
                </c:pt>
                <c:pt idx="23">
                  <c:v>1.0074941323839661</c:v>
                </c:pt>
                <c:pt idx="24">
                  <c:v>1.0013061049578058</c:v>
                </c:pt>
                <c:pt idx="25">
                  <c:v>0.99470549841772149</c:v>
                </c:pt>
                <c:pt idx="26">
                  <c:v>1.0068314873417723</c:v>
                </c:pt>
                <c:pt idx="27">
                  <c:v>0.99685555116033764</c:v>
                </c:pt>
                <c:pt idx="28">
                  <c:v>0.99921064082278477</c:v>
                </c:pt>
                <c:pt idx="29">
                  <c:v>0.99486023206751051</c:v>
                </c:pt>
                <c:pt idx="30">
                  <c:v>0.99649367088607599</c:v>
                </c:pt>
                <c:pt idx="31">
                  <c:v>0.99822376054852324</c:v>
                </c:pt>
                <c:pt idx="32">
                  <c:v>0.99842662183544317</c:v>
                </c:pt>
                <c:pt idx="33">
                  <c:v>0.99580854430379739</c:v>
                </c:pt>
                <c:pt idx="34">
                  <c:v>0.99369633438818561</c:v>
                </c:pt>
                <c:pt idx="35">
                  <c:v>1.0062000922995782</c:v>
                </c:pt>
                <c:pt idx="36">
                  <c:v>1.0011259229957807</c:v>
                </c:pt>
                <c:pt idx="37">
                  <c:v>0.99663185654008446</c:v>
                </c:pt>
                <c:pt idx="38">
                  <c:v>0.99862394514767938</c:v>
                </c:pt>
                <c:pt idx="39">
                  <c:v>1.001332937763713</c:v>
                </c:pt>
                <c:pt idx="40">
                  <c:v>1.0049605089662448</c:v>
                </c:pt>
                <c:pt idx="41">
                  <c:v>1.0013796809071731</c:v>
                </c:pt>
                <c:pt idx="42">
                  <c:v>0.99814589926160335</c:v>
                </c:pt>
                <c:pt idx="43">
                  <c:v>0.99822784810126586</c:v>
                </c:pt>
                <c:pt idx="44">
                  <c:v>0.99788706487341772</c:v>
                </c:pt>
                <c:pt idx="45">
                  <c:v>1.0018591112869197</c:v>
                </c:pt>
                <c:pt idx="46">
                  <c:v>1.0045393591772154</c:v>
                </c:pt>
                <c:pt idx="47">
                  <c:v>1.0025144382911393</c:v>
                </c:pt>
                <c:pt idx="48">
                  <c:v>1.0027503296413502</c:v>
                </c:pt>
                <c:pt idx="49">
                  <c:v>0.99701107594936711</c:v>
                </c:pt>
                <c:pt idx="50">
                  <c:v>0.99753052478902959</c:v>
                </c:pt>
                <c:pt idx="51">
                  <c:v>1.0025982331223628</c:v>
                </c:pt>
                <c:pt idx="52">
                  <c:v>1.0021191983122364</c:v>
                </c:pt>
                <c:pt idx="53">
                  <c:v>0.99446921149789036</c:v>
                </c:pt>
                <c:pt idx="54">
                  <c:v>0.99930452267932501</c:v>
                </c:pt>
                <c:pt idx="55">
                  <c:v>0.99853256856540085</c:v>
                </c:pt>
                <c:pt idx="56">
                  <c:v>0.99369435654008442</c:v>
                </c:pt>
                <c:pt idx="57">
                  <c:v>1.0033225210970464</c:v>
                </c:pt>
                <c:pt idx="58">
                  <c:v>1.0043088739451478</c:v>
                </c:pt>
                <c:pt idx="59">
                  <c:v>0.99970193829113929</c:v>
                </c:pt>
                <c:pt idx="60">
                  <c:v>1.001526569092827</c:v>
                </c:pt>
                <c:pt idx="61">
                  <c:v>0.99924380274261604</c:v>
                </c:pt>
                <c:pt idx="62">
                  <c:v>0.99441745780590718</c:v>
                </c:pt>
                <c:pt idx="63">
                  <c:v>1.0002525712025316</c:v>
                </c:pt>
                <c:pt idx="64">
                  <c:v>0.99887895569620255</c:v>
                </c:pt>
                <c:pt idx="65">
                  <c:v>1.0039773866033757</c:v>
                </c:pt>
                <c:pt idx="66">
                  <c:v>1.0003924709915613</c:v>
                </c:pt>
                <c:pt idx="67">
                  <c:v>0.99709243143459914</c:v>
                </c:pt>
                <c:pt idx="68">
                  <c:v>1.003823510021097</c:v>
                </c:pt>
                <c:pt idx="69">
                  <c:v>0.99315519514767936</c:v>
                </c:pt>
                <c:pt idx="70">
                  <c:v>0.99760456223628691</c:v>
                </c:pt>
                <c:pt idx="71">
                  <c:v>1.0012523074894515</c:v>
                </c:pt>
                <c:pt idx="72">
                  <c:v>0.99620899261603379</c:v>
                </c:pt>
                <c:pt idx="73">
                  <c:v>0.99292438027426166</c:v>
                </c:pt>
                <c:pt idx="74">
                  <c:v>1.001867220464135</c:v>
                </c:pt>
                <c:pt idx="75">
                  <c:v>0.99995391613924056</c:v>
                </c:pt>
                <c:pt idx="76">
                  <c:v>1.0067250791139242</c:v>
                </c:pt>
                <c:pt idx="77">
                  <c:v>0.99523028744725739</c:v>
                </c:pt>
                <c:pt idx="78">
                  <c:v>0.99656335706751054</c:v>
                </c:pt>
                <c:pt idx="79">
                  <c:v>1.0015677083333332</c:v>
                </c:pt>
                <c:pt idx="80">
                  <c:v>1.0001573048523207</c:v>
                </c:pt>
                <c:pt idx="81">
                  <c:v>1.001997099156118</c:v>
                </c:pt>
                <c:pt idx="82">
                  <c:v>1.0059067114978903</c:v>
                </c:pt>
                <c:pt idx="83">
                  <c:v>1.0017765031645569</c:v>
                </c:pt>
                <c:pt idx="84">
                  <c:v>0.99281454377637135</c:v>
                </c:pt>
                <c:pt idx="85">
                  <c:v>1.0027149920886076</c:v>
                </c:pt>
                <c:pt idx="86">
                  <c:v>1.0029285337552742</c:v>
                </c:pt>
                <c:pt idx="87">
                  <c:v>0.99708208069620252</c:v>
                </c:pt>
                <c:pt idx="88">
                  <c:v>1.0011448444092828</c:v>
                </c:pt>
                <c:pt idx="89">
                  <c:v>0.99927610759493679</c:v>
                </c:pt>
                <c:pt idx="90">
                  <c:v>1.003463937236287</c:v>
                </c:pt>
                <c:pt idx="91">
                  <c:v>0.9960230748945148</c:v>
                </c:pt>
                <c:pt idx="92">
                  <c:v>1.0033754614978905</c:v>
                </c:pt>
                <c:pt idx="93">
                  <c:v>1.0056670622362869</c:v>
                </c:pt>
                <c:pt idx="94">
                  <c:v>1.0034603771097048</c:v>
                </c:pt>
                <c:pt idx="95">
                  <c:v>1.0026308016877639</c:v>
                </c:pt>
                <c:pt idx="96">
                  <c:v>0.99356632383966248</c:v>
                </c:pt>
                <c:pt idx="97">
                  <c:v>1.0006497231012659</c:v>
                </c:pt>
                <c:pt idx="98">
                  <c:v>1.0017925896624473</c:v>
                </c:pt>
                <c:pt idx="99">
                  <c:v>1.001528085443038</c:v>
                </c:pt>
                <c:pt idx="100">
                  <c:v>1.0007954905063292</c:v>
                </c:pt>
                <c:pt idx="101">
                  <c:v>0.99889359177215187</c:v>
                </c:pt>
                <c:pt idx="102">
                  <c:v>0.99876107594936714</c:v>
                </c:pt>
                <c:pt idx="103">
                  <c:v>1.0044331487341773</c:v>
                </c:pt>
                <c:pt idx="104">
                  <c:v>0.99594679588607604</c:v>
                </c:pt>
                <c:pt idx="105">
                  <c:v>0.99792648997890299</c:v>
                </c:pt>
                <c:pt idx="106">
                  <c:v>0.99760410073839667</c:v>
                </c:pt>
                <c:pt idx="107">
                  <c:v>1.0018483649789029</c:v>
                </c:pt>
                <c:pt idx="108">
                  <c:v>1.0031156381856539</c:v>
                </c:pt>
                <c:pt idx="109">
                  <c:v>1.0004239847046414</c:v>
                </c:pt>
                <c:pt idx="110">
                  <c:v>0.99675369198312236</c:v>
                </c:pt>
                <c:pt idx="111">
                  <c:v>0.99762170358649793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1.0007329245780592</c:v>
                </c:pt>
                <c:pt idx="233">
                  <c:v>0.99878909546413497</c:v>
                </c:pt>
                <c:pt idx="234">
                  <c:v>0.99732739978902962</c:v>
                </c:pt>
                <c:pt idx="235">
                  <c:v>1.0010245253164558</c:v>
                </c:pt>
                <c:pt idx="236">
                  <c:v>0.99526562500000004</c:v>
                </c:pt>
                <c:pt idx="237">
                  <c:v>1.0054427083333333</c:v>
                </c:pt>
                <c:pt idx="238">
                  <c:v>0.9883125659282701</c:v>
                </c:pt>
                <c:pt idx="239">
                  <c:v>1.0041922468354429</c:v>
                </c:pt>
                <c:pt idx="240">
                  <c:v>1.0050137130801688</c:v>
                </c:pt>
                <c:pt idx="241">
                  <c:v>1.0061088475738398</c:v>
                </c:pt>
                <c:pt idx="242">
                  <c:v>1.0020408095991562</c:v>
                </c:pt>
                <c:pt idx="243">
                  <c:v>1.0001321861814347</c:v>
                </c:pt>
                <c:pt idx="244">
                  <c:v>1.000200026371308</c:v>
                </c:pt>
                <c:pt idx="245">
                  <c:v>1.0009820675105485</c:v>
                </c:pt>
                <c:pt idx="246">
                  <c:v>0.99894607067510544</c:v>
                </c:pt>
                <c:pt idx="247">
                  <c:v>0.99696044303797471</c:v>
                </c:pt>
                <c:pt idx="248">
                  <c:v>0.99284131065400849</c:v>
                </c:pt>
                <c:pt idx="249">
                  <c:v>1.0057120253164558</c:v>
                </c:pt>
                <c:pt idx="250">
                  <c:v>1.0029395437763713</c:v>
                </c:pt>
                <c:pt idx="251">
                  <c:v>1.0040663897679325</c:v>
                </c:pt>
                <c:pt idx="252">
                  <c:v>0.99961774789029534</c:v>
                </c:pt>
                <c:pt idx="253">
                  <c:v>0.99870978375527431</c:v>
                </c:pt>
                <c:pt idx="254">
                  <c:v>0.99598978111814351</c:v>
                </c:pt>
                <c:pt idx="255">
                  <c:v>0.99765875527426173</c:v>
                </c:pt>
                <c:pt idx="256">
                  <c:v>0.99742484177215196</c:v>
                </c:pt>
                <c:pt idx="257">
                  <c:v>0.99938917457805909</c:v>
                </c:pt>
                <c:pt idx="258">
                  <c:v>1.004860957278481</c:v>
                </c:pt>
                <c:pt idx="259">
                  <c:v>0.99838212025316464</c:v>
                </c:pt>
                <c:pt idx="260">
                  <c:v>1.0012134098101266</c:v>
                </c:pt>
                <c:pt idx="261">
                  <c:v>0.99559018987341774</c:v>
                </c:pt>
                <c:pt idx="262">
                  <c:v>1.0027159810126582</c:v>
                </c:pt>
                <c:pt idx="263">
                  <c:v>0.99890559071729967</c:v>
                </c:pt>
                <c:pt idx="264">
                  <c:v>1.0013349156118145</c:v>
                </c:pt>
                <c:pt idx="265">
                  <c:v>1.0018975474683545</c:v>
                </c:pt>
                <c:pt idx="266">
                  <c:v>0.99995121308016888</c:v>
                </c:pt>
                <c:pt idx="267">
                  <c:v>1.0029261603375528</c:v>
                </c:pt>
                <c:pt idx="268">
                  <c:v>1.0003208069620253</c:v>
                </c:pt>
                <c:pt idx="269">
                  <c:v>1.0053281249999999</c:v>
                </c:pt>
                <c:pt idx="270">
                  <c:v>0.99782977320675104</c:v>
                </c:pt>
                <c:pt idx="271">
                  <c:v>0.99791231540084391</c:v>
                </c:pt>
                <c:pt idx="272">
                  <c:v>0.99963271360759498</c:v>
                </c:pt>
                <c:pt idx="273">
                  <c:v>0.99725448312236298</c:v>
                </c:pt>
                <c:pt idx="274">
                  <c:v>0.99574756065400838</c:v>
                </c:pt>
                <c:pt idx="275">
                  <c:v>1.0025417325949366</c:v>
                </c:pt>
                <c:pt idx="276">
                  <c:v>0.99611669303797468</c:v>
                </c:pt>
                <c:pt idx="277">
                  <c:v>0.99756223628691987</c:v>
                </c:pt>
                <c:pt idx="278">
                  <c:v>0.9993528481012659</c:v>
                </c:pt>
                <c:pt idx="279">
                  <c:v>0.99125850474683541</c:v>
                </c:pt>
                <c:pt idx="280">
                  <c:v>1.0015458860759494</c:v>
                </c:pt>
                <c:pt idx="281">
                  <c:v>1.005303006329114</c:v>
                </c:pt>
                <c:pt idx="282">
                  <c:v>0.99359988132911392</c:v>
                </c:pt>
                <c:pt idx="283">
                  <c:v>1.0049645965189875</c:v>
                </c:pt>
                <c:pt idx="284">
                  <c:v>0.99970378428270046</c:v>
                </c:pt>
                <c:pt idx="285">
                  <c:v>1.0020599947257385</c:v>
                </c:pt>
                <c:pt idx="286">
                  <c:v>0.99887710970464139</c:v>
                </c:pt>
                <c:pt idx="287">
                  <c:v>0.99593281909282716</c:v>
                </c:pt>
                <c:pt idx="288">
                  <c:v>1.0002419567510548</c:v>
                </c:pt>
                <c:pt idx="289">
                  <c:v>1.0062076740506329</c:v>
                </c:pt>
                <c:pt idx="290">
                  <c:v>1.0008221914556963</c:v>
                </c:pt>
                <c:pt idx="291">
                  <c:v>1.0014108649789031</c:v>
                </c:pt>
                <c:pt idx="292">
                  <c:v>0.9969087552742617</c:v>
                </c:pt>
                <c:pt idx="293">
                  <c:v>0.99960700158227844</c:v>
                </c:pt>
                <c:pt idx="294">
                  <c:v>0.9987691851265823</c:v>
                </c:pt>
                <c:pt idx="295">
                  <c:v>0.99748384757383968</c:v>
                </c:pt>
                <c:pt idx="296">
                  <c:v>1.0043536392405064</c:v>
                </c:pt>
                <c:pt idx="297">
                  <c:v>0.99885245253164567</c:v>
                </c:pt>
                <c:pt idx="298">
                  <c:v>1.0007832278481013</c:v>
                </c:pt>
                <c:pt idx="299">
                  <c:v>0.99997099156118152</c:v>
                </c:pt>
                <c:pt idx="300">
                  <c:v>1.0014519382911393</c:v>
                </c:pt>
                <c:pt idx="301">
                  <c:v>0.99819165348101269</c:v>
                </c:pt>
                <c:pt idx="302">
                  <c:v>1.0052066191983122</c:v>
                </c:pt>
                <c:pt idx="303">
                  <c:v>1.0026987078059071</c:v>
                </c:pt>
                <c:pt idx="304">
                  <c:v>0.99985357331223634</c:v>
                </c:pt>
                <c:pt idx="305">
                  <c:v>0.99885654008438818</c:v>
                </c:pt>
                <c:pt idx="306">
                  <c:v>0.99615282172995789</c:v>
                </c:pt>
                <c:pt idx="307">
                  <c:v>1.003432753164557</c:v>
                </c:pt>
                <c:pt idx="308">
                  <c:v>0.99830887394514767</c:v>
                </c:pt>
                <c:pt idx="309">
                  <c:v>1.0008462552742616</c:v>
                </c:pt>
                <c:pt idx="310">
                  <c:v>1.0046474156118144</c:v>
                </c:pt>
                <c:pt idx="311">
                  <c:v>1.0013445411392405</c:v>
                </c:pt>
                <c:pt idx="312">
                  <c:v>0.99973780327004225</c:v>
                </c:pt>
                <c:pt idx="313">
                  <c:v>0.99829410601265833</c:v>
                </c:pt>
                <c:pt idx="314">
                  <c:v>0.99875046149789037</c:v>
                </c:pt>
                <c:pt idx="315">
                  <c:v>0.99569481803797477</c:v>
                </c:pt>
                <c:pt idx="316">
                  <c:v>0.9963970200421941</c:v>
                </c:pt>
                <c:pt idx="317">
                  <c:v>0.99745853111814342</c:v>
                </c:pt>
                <c:pt idx="318">
                  <c:v>1.0021490638185655</c:v>
                </c:pt>
                <c:pt idx="319">
                  <c:v>1.0008211366033755</c:v>
                </c:pt>
                <c:pt idx="320">
                  <c:v>0.99820147679324889</c:v>
                </c:pt>
                <c:pt idx="321">
                  <c:v>0.99871294831223634</c:v>
                </c:pt>
                <c:pt idx="322">
                  <c:v>1.0018226529535865</c:v>
                </c:pt>
                <c:pt idx="323">
                  <c:v>1.0017858649789031</c:v>
                </c:pt>
                <c:pt idx="324">
                  <c:v>0.99522797995780587</c:v>
                </c:pt>
                <c:pt idx="325">
                  <c:v>1.0008715717299579</c:v>
                </c:pt>
                <c:pt idx="326">
                  <c:v>1.0012291666666666</c:v>
                </c:pt>
                <c:pt idx="327">
                  <c:v>1.006473167194093</c:v>
                </c:pt>
                <c:pt idx="328">
                  <c:v>1.0017957542194094</c:v>
                </c:pt>
                <c:pt idx="329">
                  <c:v>0.99829331487341766</c:v>
                </c:pt>
                <c:pt idx="330">
                  <c:v>0.9956135284810127</c:v>
                </c:pt>
                <c:pt idx="331">
                  <c:v>0.99710759493670897</c:v>
                </c:pt>
                <c:pt idx="332">
                  <c:v>1.0031379878691984</c:v>
                </c:pt>
                <c:pt idx="333">
                  <c:v>0.99960396888185654</c:v>
                </c:pt>
                <c:pt idx="334">
                  <c:v>1.0047214530590718</c:v>
                </c:pt>
                <c:pt idx="335">
                  <c:v>1.0010081751054851</c:v>
                </c:pt>
                <c:pt idx="336">
                  <c:v>0.9954759361814346</c:v>
                </c:pt>
                <c:pt idx="337">
                  <c:v>0.9987346387130801</c:v>
                </c:pt>
                <c:pt idx="338">
                  <c:v>0.99940189873417729</c:v>
                </c:pt>
                <c:pt idx="339">
                  <c:v>0.99769956487341771</c:v>
                </c:pt>
                <c:pt idx="340">
                  <c:v>0.99439959124472577</c:v>
                </c:pt>
                <c:pt idx="341">
                  <c:v>0.99654008438818564</c:v>
                </c:pt>
                <c:pt idx="342">
                  <c:v>1.0030353375527425</c:v>
                </c:pt>
                <c:pt idx="343">
                  <c:v>1.0014755406118143</c:v>
                </c:pt>
                <c:pt idx="344">
                  <c:v>1.0004542457805907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E-4B9E-B65D-FC5854AC7D3F}"/>
            </c:ext>
          </c:extLst>
        </c:ser>
        <c:ser>
          <c:idx val="1"/>
          <c:order val="1"/>
          <c:tx>
            <c:strRef>
              <c:f>'67c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0.99981836761603382</c:v>
                </c:pt>
                <c:pt idx="113">
                  <c:v>1.0087416930379747</c:v>
                </c:pt>
                <c:pt idx="114">
                  <c:v>0.99481249999999999</c:v>
                </c:pt>
                <c:pt idx="115">
                  <c:v>1.0011537447257384</c:v>
                </c:pt>
                <c:pt idx="116">
                  <c:v>0.99577004219409282</c:v>
                </c:pt>
                <c:pt idx="117">
                  <c:v>0.9902202663502111</c:v>
                </c:pt>
                <c:pt idx="118">
                  <c:v>0.99578322784810125</c:v>
                </c:pt>
                <c:pt idx="119">
                  <c:v>0.99199934071729967</c:v>
                </c:pt>
                <c:pt idx="120">
                  <c:v>0.99507792721518995</c:v>
                </c:pt>
                <c:pt idx="121">
                  <c:v>0.99272923259493673</c:v>
                </c:pt>
                <c:pt idx="122">
                  <c:v>1.0016960706751055</c:v>
                </c:pt>
                <c:pt idx="123">
                  <c:v>0.99026279008438822</c:v>
                </c:pt>
                <c:pt idx="124">
                  <c:v>0.99185357331223634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E-4B9E-B65D-FC5854AC7D3F}"/>
            </c:ext>
          </c:extLst>
        </c:ser>
        <c:ser>
          <c:idx val="2"/>
          <c:order val="2"/>
          <c:tx>
            <c:strRef>
              <c:f>'67c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0.988329575421941</c:v>
                </c:pt>
                <c:pt idx="126">
                  <c:v>0.98526292194092824</c:v>
                </c:pt>
                <c:pt idx="127">
                  <c:v>0.99389273470464135</c:v>
                </c:pt>
                <c:pt idx="128">
                  <c:v>0.99175158227848104</c:v>
                </c:pt>
                <c:pt idx="129">
                  <c:v>0.99065130537974677</c:v>
                </c:pt>
                <c:pt idx="130">
                  <c:v>0.99078909546413507</c:v>
                </c:pt>
                <c:pt idx="131">
                  <c:v>0.98798720991561184</c:v>
                </c:pt>
                <c:pt idx="132">
                  <c:v>0.98761814345991561</c:v>
                </c:pt>
                <c:pt idx="133">
                  <c:v>0.99375171413502106</c:v>
                </c:pt>
                <c:pt idx="134">
                  <c:v>0.98542741297468361</c:v>
                </c:pt>
                <c:pt idx="135">
                  <c:v>0.99022778217299579</c:v>
                </c:pt>
                <c:pt idx="136">
                  <c:v>0.9914388844936709</c:v>
                </c:pt>
                <c:pt idx="137">
                  <c:v>0.99043618143459922</c:v>
                </c:pt>
                <c:pt idx="138">
                  <c:v>0.99363488924050647</c:v>
                </c:pt>
                <c:pt idx="139">
                  <c:v>0.98545905854430382</c:v>
                </c:pt>
                <c:pt idx="140">
                  <c:v>0.98551107594936715</c:v>
                </c:pt>
                <c:pt idx="141">
                  <c:v>0.98772771624472577</c:v>
                </c:pt>
                <c:pt idx="142">
                  <c:v>0.99073523206751057</c:v>
                </c:pt>
                <c:pt idx="143">
                  <c:v>0.98859665084388193</c:v>
                </c:pt>
                <c:pt idx="144">
                  <c:v>0.98497151898734181</c:v>
                </c:pt>
                <c:pt idx="145">
                  <c:v>0.976557687236287</c:v>
                </c:pt>
                <c:pt idx="146">
                  <c:v>0.98655814873417724</c:v>
                </c:pt>
                <c:pt idx="147">
                  <c:v>0.98393281909282704</c:v>
                </c:pt>
                <c:pt idx="148">
                  <c:v>0.9841253955696202</c:v>
                </c:pt>
                <c:pt idx="149">
                  <c:v>0.99300580168776376</c:v>
                </c:pt>
                <c:pt idx="150">
                  <c:v>0.99154588607594929</c:v>
                </c:pt>
                <c:pt idx="151">
                  <c:v>0.98321532172995774</c:v>
                </c:pt>
                <c:pt idx="152">
                  <c:v>0.99182858649789041</c:v>
                </c:pt>
                <c:pt idx="153">
                  <c:v>0.98902656909282705</c:v>
                </c:pt>
                <c:pt idx="154">
                  <c:v>0.98519000527426159</c:v>
                </c:pt>
                <c:pt idx="155">
                  <c:v>0.97986148470464129</c:v>
                </c:pt>
                <c:pt idx="156">
                  <c:v>0.98518163238396628</c:v>
                </c:pt>
                <c:pt idx="157">
                  <c:v>0.98448444092827014</c:v>
                </c:pt>
                <c:pt idx="158">
                  <c:v>0.98466264504219414</c:v>
                </c:pt>
                <c:pt idx="159">
                  <c:v>0.98681962025316461</c:v>
                </c:pt>
                <c:pt idx="160">
                  <c:v>0.98949841772151903</c:v>
                </c:pt>
                <c:pt idx="161">
                  <c:v>0.98618664293248948</c:v>
                </c:pt>
                <c:pt idx="162">
                  <c:v>0.99158808016877642</c:v>
                </c:pt>
                <c:pt idx="163">
                  <c:v>0.98559862869198311</c:v>
                </c:pt>
                <c:pt idx="164">
                  <c:v>0.98446558544303797</c:v>
                </c:pt>
                <c:pt idx="165">
                  <c:v>0.98970437763713093</c:v>
                </c:pt>
                <c:pt idx="166">
                  <c:v>0.9881481408227849</c:v>
                </c:pt>
                <c:pt idx="167">
                  <c:v>0.98591383175105485</c:v>
                </c:pt>
                <c:pt idx="168">
                  <c:v>0.98823556170886073</c:v>
                </c:pt>
                <c:pt idx="169">
                  <c:v>0.98888185654008431</c:v>
                </c:pt>
                <c:pt idx="170">
                  <c:v>0.9840602584388185</c:v>
                </c:pt>
                <c:pt idx="171">
                  <c:v>0.98965592035864991</c:v>
                </c:pt>
                <c:pt idx="172">
                  <c:v>0.99049301160337555</c:v>
                </c:pt>
                <c:pt idx="173">
                  <c:v>0.9878005010548524</c:v>
                </c:pt>
                <c:pt idx="174">
                  <c:v>0.98129285337552741</c:v>
                </c:pt>
                <c:pt idx="175">
                  <c:v>0.97843446729957817</c:v>
                </c:pt>
                <c:pt idx="176">
                  <c:v>0.98583452004219407</c:v>
                </c:pt>
                <c:pt idx="177">
                  <c:v>0.99135218881856546</c:v>
                </c:pt>
                <c:pt idx="178">
                  <c:v>0.9860491824894515</c:v>
                </c:pt>
                <c:pt idx="179">
                  <c:v>0.98963297732067512</c:v>
                </c:pt>
                <c:pt idx="180">
                  <c:v>0.98857107067510552</c:v>
                </c:pt>
                <c:pt idx="181">
                  <c:v>0.98270464135021096</c:v>
                </c:pt>
                <c:pt idx="182">
                  <c:v>0.98589616297468363</c:v>
                </c:pt>
                <c:pt idx="183">
                  <c:v>0.99523200158227854</c:v>
                </c:pt>
                <c:pt idx="184">
                  <c:v>0.9860160864978903</c:v>
                </c:pt>
                <c:pt idx="185">
                  <c:v>0.99363172468354433</c:v>
                </c:pt>
                <c:pt idx="186">
                  <c:v>0.98739682225738401</c:v>
                </c:pt>
                <c:pt idx="187">
                  <c:v>0.99039873417721513</c:v>
                </c:pt>
                <c:pt idx="188">
                  <c:v>0.98826377900843876</c:v>
                </c:pt>
                <c:pt idx="189">
                  <c:v>0.98750883438818571</c:v>
                </c:pt>
                <c:pt idx="190">
                  <c:v>0.9836990374472574</c:v>
                </c:pt>
                <c:pt idx="191">
                  <c:v>0.98769112605485232</c:v>
                </c:pt>
                <c:pt idx="192">
                  <c:v>0.98641778744725739</c:v>
                </c:pt>
                <c:pt idx="193">
                  <c:v>0.98207753164556966</c:v>
                </c:pt>
                <c:pt idx="194">
                  <c:v>0.98485561708860758</c:v>
                </c:pt>
                <c:pt idx="195">
                  <c:v>0.98379219409282692</c:v>
                </c:pt>
                <c:pt idx="196">
                  <c:v>0.98570061972573841</c:v>
                </c:pt>
                <c:pt idx="197">
                  <c:v>0.98540981012658224</c:v>
                </c:pt>
                <c:pt idx="198">
                  <c:v>0.9895934862869199</c:v>
                </c:pt>
                <c:pt idx="199">
                  <c:v>0.99015183280590724</c:v>
                </c:pt>
                <c:pt idx="200">
                  <c:v>0.99592187499999996</c:v>
                </c:pt>
                <c:pt idx="201">
                  <c:v>0.98941079905063289</c:v>
                </c:pt>
                <c:pt idx="202">
                  <c:v>0.98609137658227852</c:v>
                </c:pt>
                <c:pt idx="203">
                  <c:v>0.99045029008438823</c:v>
                </c:pt>
                <c:pt idx="204">
                  <c:v>0.98534506856540094</c:v>
                </c:pt>
                <c:pt idx="205">
                  <c:v>0.99335271624472576</c:v>
                </c:pt>
                <c:pt idx="206">
                  <c:v>0.98737354957805912</c:v>
                </c:pt>
                <c:pt idx="207">
                  <c:v>0.99228606276371312</c:v>
                </c:pt>
                <c:pt idx="208">
                  <c:v>0.98671017932489458</c:v>
                </c:pt>
                <c:pt idx="209">
                  <c:v>0.98655320411392411</c:v>
                </c:pt>
                <c:pt idx="210">
                  <c:v>0.98727327267932496</c:v>
                </c:pt>
                <c:pt idx="211">
                  <c:v>0.98628705168776376</c:v>
                </c:pt>
                <c:pt idx="212">
                  <c:v>0.98830926951476805</c:v>
                </c:pt>
                <c:pt idx="213">
                  <c:v>0.99115559071729964</c:v>
                </c:pt>
                <c:pt idx="214">
                  <c:v>0.99470200421940924</c:v>
                </c:pt>
                <c:pt idx="215">
                  <c:v>0.99133610232067515</c:v>
                </c:pt>
                <c:pt idx="216">
                  <c:v>0.98826252637130796</c:v>
                </c:pt>
                <c:pt idx="217">
                  <c:v>0.98238983386075951</c:v>
                </c:pt>
                <c:pt idx="218">
                  <c:v>0.98321611286919841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CE-4B9E-B65D-FC5854AC7D3F}"/>
            </c:ext>
          </c:extLst>
        </c:ser>
        <c:ser>
          <c:idx val="3"/>
          <c:order val="3"/>
          <c:tx>
            <c:strRef>
              <c:f>'67c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0.99300909810126592</c:v>
                </c:pt>
                <c:pt idx="220">
                  <c:v>0.99757265295358644</c:v>
                </c:pt>
                <c:pt idx="221">
                  <c:v>0.98585304588607592</c:v>
                </c:pt>
                <c:pt idx="222">
                  <c:v>0.98658115770042198</c:v>
                </c:pt>
                <c:pt idx="223">
                  <c:v>0.99140506329113931</c:v>
                </c:pt>
                <c:pt idx="224">
                  <c:v>0.99113231803797475</c:v>
                </c:pt>
                <c:pt idx="225">
                  <c:v>0.99203388713080176</c:v>
                </c:pt>
                <c:pt idx="226">
                  <c:v>0.99369369725738399</c:v>
                </c:pt>
                <c:pt idx="227">
                  <c:v>0.99357377373417721</c:v>
                </c:pt>
                <c:pt idx="228">
                  <c:v>0.99686095727848112</c:v>
                </c:pt>
                <c:pt idx="229">
                  <c:v>0.99818888449367082</c:v>
                </c:pt>
                <c:pt idx="230">
                  <c:v>0.99519791666666668</c:v>
                </c:pt>
                <c:pt idx="231">
                  <c:v>0.99651437236286922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CE-4B9E-B65D-FC5854AC7D3F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ECE-4B9E-B65D-FC5854AC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(2)'!$D$3:$D$503</c:f>
              <c:numCache>
                <c:formatCode>0.0000</c:formatCode>
                <c:ptCount val="501"/>
                <c:pt idx="0">
                  <c:v>0.99832972205231341</c:v>
                </c:pt>
                <c:pt idx="1">
                  <c:v>1.0069763728915475</c:v>
                </c:pt>
                <c:pt idx="2">
                  <c:v>0.99613820666203579</c:v>
                </c:pt>
                <c:pt idx="3">
                  <c:v>0.99620597779321352</c:v>
                </c:pt>
                <c:pt idx="4">
                  <c:v>0.99433312253128325</c:v>
                </c:pt>
                <c:pt idx="5">
                  <c:v>0.99511740983028707</c:v>
                </c:pt>
                <c:pt idx="6">
                  <c:v>0.99948189348621663</c:v>
                </c:pt>
                <c:pt idx="7">
                  <c:v>1.0038083291000133</c:v>
                </c:pt>
                <c:pt idx="8">
                  <c:v>0.99533902153291098</c:v>
                </c:pt>
                <c:pt idx="9">
                  <c:v>1.0046803238748871</c:v>
                </c:pt>
                <c:pt idx="10">
                  <c:v>1.0021814901977046</c:v>
                </c:pt>
                <c:pt idx="11">
                  <c:v>1.0026646070269654</c:v>
                </c:pt>
                <c:pt idx="12">
                  <c:v>0.99479591942523604</c:v>
                </c:pt>
                <c:pt idx="13">
                  <c:v>1.000137263236468</c:v>
                </c:pt>
                <c:pt idx="14">
                  <c:v>1.0014624651399069</c:v>
                </c:pt>
                <c:pt idx="15">
                  <c:v>0.99000362855987645</c:v>
                </c:pt>
                <c:pt idx="16">
                  <c:v>0.98982017893983842</c:v>
                </c:pt>
                <c:pt idx="17">
                  <c:v>1.0099468156795255</c:v>
                </c:pt>
                <c:pt idx="18">
                  <c:v>1.0032470116217589</c:v>
                </c:pt>
                <c:pt idx="19">
                  <c:v>1.0026929512632572</c:v>
                </c:pt>
                <c:pt idx="20">
                  <c:v>1.0003232943176752</c:v>
                </c:pt>
                <c:pt idx="21">
                  <c:v>0.99898497776211159</c:v>
                </c:pt>
                <c:pt idx="22">
                  <c:v>0.99390277532993976</c:v>
                </c:pt>
                <c:pt idx="23">
                  <c:v>1.0000214603398405</c:v>
                </c:pt>
                <c:pt idx="24">
                  <c:v>1.000612335030117</c:v>
                </c:pt>
                <c:pt idx="25">
                  <c:v>1.0100197393657278</c:v>
                </c:pt>
                <c:pt idx="26">
                  <c:v>0.99897726448054569</c:v>
                </c:pt>
                <c:pt idx="27">
                  <c:v>0.99695781539960804</c:v>
                </c:pt>
                <c:pt idx="28">
                  <c:v>1.0054178545880548</c:v>
                </c:pt>
                <c:pt idx="29">
                  <c:v>1.0030192106327172</c:v>
                </c:pt>
                <c:pt idx="30">
                  <c:v>0.99661662709808518</c:v>
                </c:pt>
                <c:pt idx="31">
                  <c:v>0.99958567029868228</c:v>
                </c:pt>
                <c:pt idx="32">
                  <c:v>1.005799786433333</c:v>
                </c:pt>
                <c:pt idx="33">
                  <c:v>1.00319634655857</c:v>
                </c:pt>
                <c:pt idx="34">
                  <c:v>1.0021890583368755</c:v>
                </c:pt>
                <c:pt idx="35">
                  <c:v>1.0030398415874431</c:v>
                </c:pt>
                <c:pt idx="36">
                  <c:v>1.0019391023979596</c:v>
                </c:pt>
                <c:pt idx="37">
                  <c:v>1.0006909296370403</c:v>
                </c:pt>
                <c:pt idx="38">
                  <c:v>0.99797899582197236</c:v>
                </c:pt>
                <c:pt idx="39">
                  <c:v>1.0012199218304529</c:v>
                </c:pt>
                <c:pt idx="40">
                  <c:v>1.0005493121287206</c:v>
                </c:pt>
                <c:pt idx="41">
                  <c:v>1.0070464144644764</c:v>
                </c:pt>
                <c:pt idx="42">
                  <c:v>0.99575230413552152</c:v>
                </c:pt>
                <c:pt idx="43">
                  <c:v>0.99979031070839852</c:v>
                </c:pt>
                <c:pt idx="44">
                  <c:v>0.99590200814870877</c:v>
                </c:pt>
                <c:pt idx="45">
                  <c:v>0.99511585473319708</c:v>
                </c:pt>
                <c:pt idx="46">
                  <c:v>0.99768891837813733</c:v>
                </c:pt>
                <c:pt idx="47">
                  <c:v>0.99613392496138176</c:v>
                </c:pt>
                <c:pt idx="48">
                  <c:v>1.0007838726064464</c:v>
                </c:pt>
                <c:pt idx="49">
                  <c:v>1.0021279533885565</c:v>
                </c:pt>
                <c:pt idx="50">
                  <c:v>1.0051551468530018</c:v>
                </c:pt>
                <c:pt idx="51">
                  <c:v>1.0004742009392786</c:v>
                </c:pt>
                <c:pt idx="52">
                  <c:v>0.99677700944462289</c:v>
                </c:pt>
                <c:pt idx="53">
                  <c:v>0.99114527717013789</c:v>
                </c:pt>
                <c:pt idx="54">
                  <c:v>0.99304782441917117</c:v>
                </c:pt>
                <c:pt idx="55">
                  <c:v>0.99590560560664332</c:v>
                </c:pt>
                <c:pt idx="56">
                  <c:v>1.0107327617487585</c:v>
                </c:pt>
                <c:pt idx="57">
                  <c:v>0.99837043449412677</c:v>
                </c:pt>
                <c:pt idx="58">
                  <c:v>1.0108240977845049</c:v>
                </c:pt>
                <c:pt idx="59">
                  <c:v>0.99807847019915608</c:v>
                </c:pt>
                <c:pt idx="60">
                  <c:v>1.0016421099557316</c:v>
                </c:pt>
                <c:pt idx="61">
                  <c:v>0.99673219154649217</c:v>
                </c:pt>
                <c:pt idx="62">
                  <c:v>0.99923748406025481</c:v>
                </c:pt>
                <c:pt idx="63">
                  <c:v>0.99519271799869369</c:v>
                </c:pt>
                <c:pt idx="64">
                  <c:v>1.0025126222047129</c:v>
                </c:pt>
                <c:pt idx="65">
                  <c:v>1.0025279658293333</c:v>
                </c:pt>
                <c:pt idx="66">
                  <c:v>0.99922120737738052</c:v>
                </c:pt>
                <c:pt idx="67">
                  <c:v>0.99933296702157437</c:v>
                </c:pt>
                <c:pt idx="68">
                  <c:v>0.99159086432296251</c:v>
                </c:pt>
                <c:pt idx="69">
                  <c:v>0.99381195765988983</c:v>
                </c:pt>
                <c:pt idx="70">
                  <c:v>1.0091336035746499</c:v>
                </c:pt>
                <c:pt idx="71">
                  <c:v>0.9965457768746695</c:v>
                </c:pt>
                <c:pt idx="72">
                  <c:v>0.99778025441388385</c:v>
                </c:pt>
                <c:pt idx="73">
                  <c:v>1.0019758026892813</c:v>
                </c:pt>
                <c:pt idx="74">
                  <c:v>1.0068933307069472</c:v>
                </c:pt>
                <c:pt idx="75">
                  <c:v>1.004031703246006</c:v>
                </c:pt>
                <c:pt idx="76">
                  <c:v>0.994599562499352</c:v>
                </c:pt>
                <c:pt idx="77">
                  <c:v>1.0029141482733237</c:v>
                </c:pt>
                <c:pt idx="78">
                  <c:v>0.9972060710990388</c:v>
                </c:pt>
                <c:pt idx="79">
                  <c:v>1.0035399193422976</c:v>
                </c:pt>
                <c:pt idx="80">
                  <c:v>0.99995987849508061</c:v>
                </c:pt>
                <c:pt idx="81">
                  <c:v>1.0071851187575811</c:v>
                </c:pt>
                <c:pt idx="82">
                  <c:v>1.0012833697917207</c:v>
                </c:pt>
                <c:pt idx="83">
                  <c:v>0.99902059985278413</c:v>
                </c:pt>
                <c:pt idx="84">
                  <c:v>1.0006995345076044</c:v>
                </c:pt>
                <c:pt idx="85">
                  <c:v>0.99062406046217477</c:v>
                </c:pt>
                <c:pt idx="86">
                  <c:v>0.99961786080844317</c:v>
                </c:pt>
                <c:pt idx="87">
                  <c:v>0.99359766528090232</c:v>
                </c:pt>
                <c:pt idx="88">
                  <c:v>0.99720435012492603</c:v>
                </c:pt>
                <c:pt idx="89">
                  <c:v>0.99632297293094318</c:v>
                </c:pt>
                <c:pt idx="90">
                  <c:v>0.99212281120084589</c:v>
                </c:pt>
                <c:pt idx="91">
                  <c:v>1.0033486942368102</c:v>
                </c:pt>
                <c:pt idx="92">
                  <c:v>1.0010860798075827</c:v>
                </c:pt>
                <c:pt idx="93">
                  <c:v>1.000137263236468</c:v>
                </c:pt>
                <c:pt idx="94">
                  <c:v>0.99374007070508097</c:v>
                </c:pt>
                <c:pt idx="95">
                  <c:v>0.99971251438464803</c:v>
                </c:pt>
                <c:pt idx="96">
                  <c:v>0.99778253522294902</c:v>
                </c:pt>
                <c:pt idx="97">
                  <c:v>1.003122945975927</c:v>
                </c:pt>
                <c:pt idx="98">
                  <c:v>1.0014031744715262</c:v>
                </c:pt>
                <c:pt idx="99">
                  <c:v>1.0006761562146864</c:v>
                </c:pt>
                <c:pt idx="100">
                  <c:v>0.99767786682148518</c:v>
                </c:pt>
                <c:pt idx="101">
                  <c:v>0.99981442508060581</c:v>
                </c:pt>
                <c:pt idx="102">
                  <c:v>1.0091691634614388</c:v>
                </c:pt>
                <c:pt idx="103">
                  <c:v>0.99532731683548104</c:v>
                </c:pt>
                <c:pt idx="104">
                  <c:v>0.99929465979659315</c:v>
                </c:pt>
                <c:pt idx="105">
                  <c:v>1.0030100977637704</c:v>
                </c:pt>
                <c:pt idx="106">
                  <c:v>0.99721243662979353</c:v>
                </c:pt>
                <c:pt idx="107">
                  <c:v>1.0006809251790953</c:v>
                </c:pt>
                <c:pt idx="108">
                  <c:v>1.0010676259887825</c:v>
                </c:pt>
                <c:pt idx="109">
                  <c:v>0.99639518127248405</c:v>
                </c:pt>
                <c:pt idx="110">
                  <c:v>0.99921799351006146</c:v>
                </c:pt>
                <c:pt idx="111">
                  <c:v>0.99563484246866474</c:v>
                </c:pt>
                <c:pt idx="112">
                  <c:v>1.0055253014296526</c:v>
                </c:pt>
                <c:pt idx="113">
                  <c:v>0.99626438723990995</c:v>
                </c:pt>
                <c:pt idx="114">
                  <c:v>1.0021458266377763</c:v>
                </c:pt>
                <c:pt idx="115">
                  <c:v>1.0038237763977731</c:v>
                </c:pt>
                <c:pt idx="116">
                  <c:v>1.0034138528048766</c:v>
                </c:pt>
                <c:pt idx="117">
                  <c:v>0.99637512052002442</c:v>
                </c:pt>
                <c:pt idx="118">
                  <c:v>0.99360289040712435</c:v>
                </c:pt>
                <c:pt idx="119">
                  <c:v>0.99606297106482677</c:v>
                </c:pt>
                <c:pt idx="120">
                  <c:v>0.99771151912251055</c:v>
                </c:pt>
                <c:pt idx="121">
                  <c:v>0.99559451361746676</c:v>
                </c:pt>
                <c:pt idx="122">
                  <c:v>0.99644038276123026</c:v>
                </c:pt>
                <c:pt idx="123">
                  <c:v>0.998937972360741</c:v>
                </c:pt>
                <c:pt idx="124">
                  <c:v>0.9975836901417211</c:v>
                </c:pt>
                <c:pt idx="125">
                  <c:v>0.99480328021812825</c:v>
                </c:pt>
                <c:pt idx="126">
                  <c:v>0.99160029857864118</c:v>
                </c:pt>
                <c:pt idx="127">
                  <c:v>1.0018094073006625</c:v>
                </c:pt>
                <c:pt idx="128">
                  <c:v>0.99787801818426858</c:v>
                </c:pt>
                <c:pt idx="129">
                  <c:v>0.99474725525363628</c:v>
                </c:pt>
                <c:pt idx="130">
                  <c:v>0.98786723617777872</c:v>
                </c:pt>
                <c:pt idx="131">
                  <c:v>0.99675979970349482</c:v>
                </c:pt>
                <c:pt idx="132">
                  <c:v>0.99491126616005054</c:v>
                </c:pt>
                <c:pt idx="133">
                  <c:v>0.99893444747400384</c:v>
                </c:pt>
                <c:pt idx="134">
                  <c:v>1.0060701141441264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1.0072274692349958</c:v>
                </c:pt>
                <c:pt idx="318">
                  <c:v>0.99448303389074921</c:v>
                </c:pt>
                <c:pt idx="319">
                  <c:v>0.99588614615839177</c:v>
                </c:pt>
                <c:pt idx="320">
                  <c:v>0.99768663756907228</c:v>
                </c:pt>
                <c:pt idx="321">
                  <c:v>1.0015277273811127</c:v>
                </c:pt>
                <c:pt idx="322">
                  <c:v>0.99492360326363039</c:v>
                </c:pt>
                <c:pt idx="323">
                  <c:v>1.0032728573353928</c:v>
                </c:pt>
                <c:pt idx="324">
                  <c:v>0.99487589288491241</c:v>
                </c:pt>
                <c:pt idx="325">
                  <c:v>0.99557160185367566</c:v>
                </c:pt>
                <c:pt idx="326">
                  <c:v>1.0034056626268699</c:v>
                </c:pt>
                <c:pt idx="327">
                  <c:v>1.0060395824045947</c:v>
                </c:pt>
                <c:pt idx="328">
                  <c:v>1.0010462693220814</c:v>
                </c:pt>
                <c:pt idx="329">
                  <c:v>1.0010641011020454</c:v>
                </c:pt>
                <c:pt idx="330">
                  <c:v>1.0016938739541972</c:v>
                </c:pt>
                <c:pt idx="331">
                  <c:v>1.0042502876929615</c:v>
                </c:pt>
                <c:pt idx="332">
                  <c:v>0.99974417616139832</c:v>
                </c:pt>
                <c:pt idx="333">
                  <c:v>1.0044258581544108</c:v>
                </c:pt>
                <c:pt idx="334">
                  <c:v>1.0019235514270606</c:v>
                </c:pt>
                <c:pt idx="335">
                  <c:v>1.0007336948070125</c:v>
                </c:pt>
                <c:pt idx="336">
                  <c:v>0.99376167618731659</c:v>
                </c:pt>
                <c:pt idx="337">
                  <c:v>1.0084014327627855</c:v>
                </c:pt>
                <c:pt idx="338">
                  <c:v>1.0032069212187815</c:v>
                </c:pt>
                <c:pt idx="339">
                  <c:v>0.99953486009309844</c:v>
                </c:pt>
                <c:pt idx="340">
                  <c:v>1.0078102159511493</c:v>
                </c:pt>
                <c:pt idx="341">
                  <c:v>1.0036448883958655</c:v>
                </c:pt>
                <c:pt idx="342">
                  <c:v>0.99463132794924158</c:v>
                </c:pt>
                <c:pt idx="343">
                  <c:v>1.0040353732751381</c:v>
                </c:pt>
                <c:pt idx="344">
                  <c:v>1.0020077858527634</c:v>
                </c:pt>
                <c:pt idx="345">
                  <c:v>0.99482868013726322</c:v>
                </c:pt>
                <c:pt idx="346">
                  <c:v>1.0088232061955067</c:v>
                </c:pt>
                <c:pt idx="347">
                  <c:v>1.0019088816778461</c:v>
                </c:pt>
                <c:pt idx="348">
                  <c:v>0.99860576215308361</c:v>
                </c:pt>
                <c:pt idx="349">
                  <c:v>1.0074602154327834</c:v>
                </c:pt>
                <c:pt idx="350">
                  <c:v>0.99957193360772156</c:v>
                </c:pt>
                <c:pt idx="351">
                  <c:v>1.0058708543703412</c:v>
                </c:pt>
                <c:pt idx="352">
                  <c:v>1.0089466809044445</c:v>
                </c:pt>
                <c:pt idx="353">
                  <c:v>1.0059973459676332</c:v>
                </c:pt>
                <c:pt idx="354">
                  <c:v>0.99717304083684954</c:v>
                </c:pt>
                <c:pt idx="355">
                  <c:v>1.002708357091761</c:v>
                </c:pt>
                <c:pt idx="356">
                  <c:v>1.0022626662657972</c:v>
                </c:pt>
                <c:pt idx="357">
                  <c:v>1.0054594275169246</c:v>
                </c:pt>
                <c:pt idx="358">
                  <c:v>0.99877665695594919</c:v>
                </c:pt>
                <c:pt idx="359">
                  <c:v>1.0062140020941974</c:v>
                </c:pt>
                <c:pt idx="360">
                  <c:v>1.005603118488031</c:v>
                </c:pt>
                <c:pt idx="361">
                  <c:v>1.0001937028935173</c:v>
                </c:pt>
                <c:pt idx="362">
                  <c:v>0.9974066164197517</c:v>
                </c:pt>
                <c:pt idx="363">
                  <c:v>0.99791295603222163</c:v>
                </c:pt>
                <c:pt idx="364">
                  <c:v>0.99616689301968753</c:v>
                </c:pt>
                <c:pt idx="365">
                  <c:v>0.99626984044703848</c:v>
                </c:pt>
                <c:pt idx="366">
                  <c:v>0.99725934872533872</c:v>
                </c:pt>
                <c:pt idx="367">
                  <c:v>1.0045514581627046</c:v>
                </c:pt>
                <c:pt idx="368">
                  <c:v>0.99498398249997411</c:v>
                </c:pt>
                <c:pt idx="369">
                  <c:v>1.0036294929346756</c:v>
                </c:pt>
                <c:pt idx="370">
                  <c:v>0.99651202090050484</c:v>
                </c:pt>
                <c:pt idx="371">
                  <c:v>0.99943384098613886</c:v>
                </c:pt>
                <c:pt idx="372">
                  <c:v>0.99553459054293614</c:v>
                </c:pt>
                <c:pt idx="373">
                  <c:v>1.001205749712307</c:v>
                </c:pt>
                <c:pt idx="374">
                  <c:v>0.99866935525674649</c:v>
                </c:pt>
                <c:pt idx="375">
                  <c:v>1.0028275397327306</c:v>
                </c:pt>
                <c:pt idx="376">
                  <c:v>0.99144931938584024</c:v>
                </c:pt>
                <c:pt idx="377">
                  <c:v>1.0027802025773143</c:v>
                </c:pt>
                <c:pt idx="378">
                  <c:v>0.99554723866593398</c:v>
                </c:pt>
                <c:pt idx="379">
                  <c:v>0.99762526307059096</c:v>
                </c:pt>
                <c:pt idx="380">
                  <c:v>1.000172512103839</c:v>
                </c:pt>
                <c:pt idx="381">
                  <c:v>1.0094108255492082</c:v>
                </c:pt>
                <c:pt idx="382">
                  <c:v>0.99341126097639354</c:v>
                </c:pt>
                <c:pt idx="383">
                  <c:v>1.0024808982240789</c:v>
                </c:pt>
                <c:pt idx="384">
                  <c:v>1.003429196429497</c:v>
                </c:pt>
                <c:pt idx="385">
                  <c:v>1.0048449568201374</c:v>
                </c:pt>
                <c:pt idx="386">
                  <c:v>0.9973763438630685</c:v>
                </c:pt>
                <c:pt idx="387">
                  <c:v>1.0047787096841079</c:v>
                </c:pt>
                <c:pt idx="388">
                  <c:v>0.9996769130286034</c:v>
                </c:pt>
                <c:pt idx="389">
                  <c:v>0.99664669230848979</c:v>
                </c:pt>
                <c:pt idx="390">
                  <c:v>0.99960967063043626</c:v>
                </c:pt>
                <c:pt idx="391">
                  <c:v>0.99976252630705909</c:v>
                </c:pt>
                <c:pt idx="392">
                  <c:v>0.99669991809821989</c:v>
                </c:pt>
                <c:pt idx="393">
                  <c:v>1.0006351016515129</c:v>
                </c:pt>
                <c:pt idx="394">
                  <c:v>1.0027326166063633</c:v>
                </c:pt>
                <c:pt idx="395">
                  <c:v>0.99573038763386779</c:v>
                </c:pt>
                <c:pt idx="396">
                  <c:v>1.0080560249644919</c:v>
                </c:pt>
                <c:pt idx="397">
                  <c:v>1.0015287226432503</c:v>
                </c:pt>
                <c:pt idx="398">
                  <c:v>0.99235711249572345</c:v>
                </c:pt>
                <c:pt idx="399">
                  <c:v>0.99755870491514342</c:v>
                </c:pt>
                <c:pt idx="400">
                  <c:v>1.0005348911950402</c:v>
                </c:pt>
                <c:pt idx="401">
                  <c:v>1.0005303295769099</c:v>
                </c:pt>
                <c:pt idx="402">
                  <c:v>1.0017529676436132</c:v>
                </c:pt>
                <c:pt idx="403">
                  <c:v>1.0064201664990617</c:v>
                </c:pt>
                <c:pt idx="404">
                  <c:v>1.0032708875457457</c:v>
                </c:pt>
                <c:pt idx="405">
                  <c:v>0.99666462776159315</c:v>
                </c:pt>
                <c:pt idx="406">
                  <c:v>1.0004434100168986</c:v>
                </c:pt>
                <c:pt idx="407">
                  <c:v>1.0005675067646722</c:v>
                </c:pt>
                <c:pt idx="408">
                  <c:v>0.99727802025773138</c:v>
                </c:pt>
                <c:pt idx="409">
                  <c:v>1.0009611536746945</c:v>
                </c:pt>
                <c:pt idx="410">
                  <c:v>1.0017786578475383</c:v>
                </c:pt>
                <c:pt idx="411">
                  <c:v>0.99845408835024929</c:v>
                </c:pt>
                <c:pt idx="412">
                  <c:v>1.004032159407819</c:v>
                </c:pt>
                <c:pt idx="413">
                  <c:v>0.99291740360989866</c:v>
                </c:pt>
                <c:pt idx="414">
                  <c:v>0.99702872782690721</c:v>
                </c:pt>
                <c:pt idx="415">
                  <c:v>1.0007849093378396</c:v>
                </c:pt>
                <c:pt idx="416">
                  <c:v>1.0043856848129218</c:v>
                </c:pt>
                <c:pt idx="417">
                  <c:v>1.0006860051629223</c:v>
                </c:pt>
                <c:pt idx="418">
                  <c:v>1.0025226784992276</c:v>
                </c:pt>
                <c:pt idx="419">
                  <c:v>1.0010222171537577</c:v>
                </c:pt>
                <c:pt idx="420">
                  <c:v>0.9868757788444591</c:v>
                </c:pt>
                <c:pt idx="421">
                  <c:v>1.0036770789056264</c:v>
                </c:pt>
                <c:pt idx="422">
                  <c:v>1.0013560964989581</c:v>
                </c:pt>
                <c:pt idx="423">
                  <c:v>1.0042593798272805</c:v>
                </c:pt>
                <c:pt idx="424">
                  <c:v>0.99205760079620964</c:v>
                </c:pt>
                <c:pt idx="425">
                  <c:v>1.0018986387716806</c:v>
                </c:pt>
                <c:pt idx="426">
                  <c:v>0.99942735104761704</c:v>
                </c:pt>
                <c:pt idx="427">
                  <c:v>1.0102358978612229</c:v>
                </c:pt>
                <c:pt idx="428">
                  <c:v>0.99331007599241117</c:v>
                </c:pt>
                <c:pt idx="429">
                  <c:v>1.0032754491638762</c:v>
                </c:pt>
                <c:pt idx="430">
                  <c:v>1.0063521983889194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A-455C-BB10-62BA524B0E4A}"/>
            </c:ext>
          </c:extLst>
        </c:ser>
        <c:ser>
          <c:idx val="1"/>
          <c:order val="1"/>
          <c:tx>
            <c:strRef>
              <c:f>'89c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0.99512725877852304</c:v>
                </c:pt>
                <c:pt idx="136">
                  <c:v>0.99213100137885268</c:v>
                </c:pt>
                <c:pt idx="137">
                  <c:v>0.99981657111458988</c:v>
                </c:pt>
                <c:pt idx="138">
                  <c:v>0.99821002104564727</c:v>
                </c:pt>
                <c:pt idx="139">
                  <c:v>0.99690784494645279</c:v>
                </c:pt>
                <c:pt idx="140">
                  <c:v>0.99495986812776671</c:v>
                </c:pt>
                <c:pt idx="141">
                  <c:v>0.99303689727028621</c:v>
                </c:pt>
                <c:pt idx="142">
                  <c:v>1.0001237131571581</c:v>
                </c:pt>
                <c:pt idx="143">
                  <c:v>0.99262780306250442</c:v>
                </c:pt>
                <c:pt idx="144">
                  <c:v>0.99244481997159351</c:v>
                </c:pt>
                <c:pt idx="145">
                  <c:v>0.99528297583379111</c:v>
                </c:pt>
                <c:pt idx="146">
                  <c:v>1.0030075059352872</c:v>
                </c:pt>
                <c:pt idx="147">
                  <c:v>0.98961858652041845</c:v>
                </c:pt>
                <c:pt idx="148">
                  <c:v>0.99216282903262587</c:v>
                </c:pt>
                <c:pt idx="149">
                  <c:v>0.98985392454668919</c:v>
                </c:pt>
                <c:pt idx="150">
                  <c:v>0.9907534963766238</c:v>
                </c:pt>
                <c:pt idx="151">
                  <c:v>0.99410403599531394</c:v>
                </c:pt>
                <c:pt idx="152">
                  <c:v>0.98801103082202424</c:v>
                </c:pt>
                <c:pt idx="153">
                  <c:v>0.98614056004229855</c:v>
                </c:pt>
                <c:pt idx="154">
                  <c:v>0.98766603771628803</c:v>
                </c:pt>
                <c:pt idx="155">
                  <c:v>0.99122634956509115</c:v>
                </c:pt>
                <c:pt idx="156">
                  <c:v>0.99712110059404702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0.99645288574183311</c:v>
                </c:pt>
                <c:pt idx="291">
                  <c:v>0.99628159698103813</c:v>
                </c:pt>
                <c:pt idx="292">
                  <c:v>0.9919909389676228</c:v>
                </c:pt>
                <c:pt idx="293">
                  <c:v>0.98490114766165227</c:v>
                </c:pt>
                <c:pt idx="294">
                  <c:v>0.99240521683237082</c:v>
                </c:pt>
                <c:pt idx="295">
                  <c:v>0.9938227707683216</c:v>
                </c:pt>
                <c:pt idx="296">
                  <c:v>0.99460391677120363</c:v>
                </c:pt>
                <c:pt idx="297">
                  <c:v>0.99066527053505704</c:v>
                </c:pt>
                <c:pt idx="298">
                  <c:v>0.98775468861772597</c:v>
                </c:pt>
                <c:pt idx="299">
                  <c:v>0.98340509242460361</c:v>
                </c:pt>
                <c:pt idx="300">
                  <c:v>0.9838911224690795</c:v>
                </c:pt>
                <c:pt idx="301">
                  <c:v>0.9900525622816384</c:v>
                </c:pt>
                <c:pt idx="302">
                  <c:v>0.98702095234145781</c:v>
                </c:pt>
                <c:pt idx="303">
                  <c:v>0.99919300828348379</c:v>
                </c:pt>
                <c:pt idx="304">
                  <c:v>0.98409457063769346</c:v>
                </c:pt>
                <c:pt idx="305">
                  <c:v>0.9972149973563349</c:v>
                </c:pt>
                <c:pt idx="306">
                  <c:v>0.99025590677711306</c:v>
                </c:pt>
                <c:pt idx="307">
                  <c:v>0.99218988772199013</c:v>
                </c:pt>
                <c:pt idx="308">
                  <c:v>0.99955871528245743</c:v>
                </c:pt>
                <c:pt idx="309">
                  <c:v>0.99224685611204988</c:v>
                </c:pt>
                <c:pt idx="310">
                  <c:v>0.99619861700032131</c:v>
                </c:pt>
                <c:pt idx="311">
                  <c:v>0.99734642379505889</c:v>
                </c:pt>
                <c:pt idx="312">
                  <c:v>0.99515083405040583</c:v>
                </c:pt>
                <c:pt idx="313">
                  <c:v>0.99870061270825339</c:v>
                </c:pt>
                <c:pt idx="314">
                  <c:v>1.0011446862332438</c:v>
                </c:pt>
                <c:pt idx="315">
                  <c:v>1.0015454243859958</c:v>
                </c:pt>
                <c:pt idx="316">
                  <c:v>0.99001078200648995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A-455C-BB10-62BA524B0E4A}"/>
            </c:ext>
          </c:extLst>
        </c:ser>
        <c:ser>
          <c:idx val="2"/>
          <c:order val="2"/>
          <c:tx>
            <c:strRef>
              <c:f>'89c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0.98667164643312566</c:v>
                </c:pt>
                <c:pt idx="158">
                  <c:v>0.99126878298101739</c:v>
                </c:pt>
                <c:pt idx="159">
                  <c:v>0.98780264781197835</c:v>
                </c:pt>
                <c:pt idx="160">
                  <c:v>0.98835823216562813</c:v>
                </c:pt>
                <c:pt idx="161">
                  <c:v>0.98456908259638998</c:v>
                </c:pt>
                <c:pt idx="162">
                  <c:v>0.98686181407259188</c:v>
                </c:pt>
                <c:pt idx="163">
                  <c:v>0.9847138102988896</c:v>
                </c:pt>
                <c:pt idx="164">
                  <c:v>0.98511673595488147</c:v>
                </c:pt>
                <c:pt idx="165">
                  <c:v>0.98680116528608597</c:v>
                </c:pt>
                <c:pt idx="166">
                  <c:v>0.98758062141679703</c:v>
                </c:pt>
                <c:pt idx="167">
                  <c:v>0.98296339301450375</c:v>
                </c:pt>
                <c:pt idx="168">
                  <c:v>0.98429520926423175</c:v>
                </c:pt>
                <c:pt idx="169">
                  <c:v>0.98919417978995816</c:v>
                </c:pt>
                <c:pt idx="170">
                  <c:v>0.98278963683299281</c:v>
                </c:pt>
                <c:pt idx="171">
                  <c:v>0.98699679649999483</c:v>
                </c:pt>
                <c:pt idx="172">
                  <c:v>0.97839596918834293</c:v>
                </c:pt>
                <c:pt idx="173">
                  <c:v>0.98712116279793061</c:v>
                </c:pt>
                <c:pt idx="174">
                  <c:v>0.99504110639974286</c:v>
                </c:pt>
                <c:pt idx="175">
                  <c:v>0.98675668950931494</c:v>
                </c:pt>
                <c:pt idx="176">
                  <c:v>0.99220004768964398</c:v>
                </c:pt>
                <c:pt idx="177">
                  <c:v>0.98342085074178132</c:v>
                </c:pt>
                <c:pt idx="178">
                  <c:v>0.99081798106928476</c:v>
                </c:pt>
                <c:pt idx="179">
                  <c:v>0.98183200804503556</c:v>
                </c:pt>
                <c:pt idx="180">
                  <c:v>0.98407462392568701</c:v>
                </c:pt>
                <c:pt idx="181">
                  <c:v>0.98618674642586845</c:v>
                </c:pt>
                <c:pt idx="182">
                  <c:v>0.98846615590366682</c:v>
                </c:pt>
                <c:pt idx="183">
                  <c:v>0.98945709487128974</c:v>
                </c:pt>
                <c:pt idx="184">
                  <c:v>0.98300517328965231</c:v>
                </c:pt>
                <c:pt idx="185">
                  <c:v>0.98553116932933837</c:v>
                </c:pt>
                <c:pt idx="186">
                  <c:v>0.98277626299801979</c:v>
                </c:pt>
                <c:pt idx="187">
                  <c:v>0.99278667178120816</c:v>
                </c:pt>
                <c:pt idx="188">
                  <c:v>0.98950267995065155</c:v>
                </c:pt>
                <c:pt idx="189">
                  <c:v>0.99286977616969219</c:v>
                </c:pt>
                <c:pt idx="190">
                  <c:v>0.98214904050509544</c:v>
                </c:pt>
                <c:pt idx="191">
                  <c:v>0.97936472210415004</c:v>
                </c:pt>
                <c:pt idx="192">
                  <c:v>0.99289854546585521</c:v>
                </c:pt>
                <c:pt idx="193">
                  <c:v>0.99271181977461453</c:v>
                </c:pt>
                <c:pt idx="194">
                  <c:v>0.99116601179800323</c:v>
                </c:pt>
                <c:pt idx="195">
                  <c:v>0.98804814580590317</c:v>
                </c:pt>
                <c:pt idx="196">
                  <c:v>0.98546855075318529</c:v>
                </c:pt>
                <c:pt idx="197">
                  <c:v>0.9894678457758378</c:v>
                </c:pt>
                <c:pt idx="198">
                  <c:v>0.99012057186103652</c:v>
                </c:pt>
                <c:pt idx="199">
                  <c:v>0.98846339819816076</c:v>
                </c:pt>
                <c:pt idx="200">
                  <c:v>0.98309495422830895</c:v>
                </c:pt>
                <c:pt idx="201">
                  <c:v>0.9851677949759996</c:v>
                </c:pt>
                <c:pt idx="202">
                  <c:v>0.98603216977513286</c:v>
                </c:pt>
                <c:pt idx="203">
                  <c:v>0.99231968649242663</c:v>
                </c:pt>
                <c:pt idx="204">
                  <c:v>0.98910540448075313</c:v>
                </c:pt>
                <c:pt idx="205">
                  <c:v>0.98754698985039968</c:v>
                </c:pt>
                <c:pt idx="206">
                  <c:v>0.99250474304612413</c:v>
                </c:pt>
                <c:pt idx="207">
                  <c:v>0.99235809739054703</c:v>
                </c:pt>
                <c:pt idx="208">
                  <c:v>0.9918521206340648</c:v>
                </c:pt>
                <c:pt idx="209">
                  <c:v>0.98891177415843323</c:v>
                </c:pt>
                <c:pt idx="210">
                  <c:v>0.98666234695252797</c:v>
                </c:pt>
                <c:pt idx="211">
                  <c:v>0.98292876618596881</c:v>
                </c:pt>
                <c:pt idx="212">
                  <c:v>0.99120240106990676</c:v>
                </c:pt>
                <c:pt idx="213">
                  <c:v>0.99553194687788338</c:v>
                </c:pt>
                <c:pt idx="214">
                  <c:v>0.98630792995842698</c:v>
                </c:pt>
                <c:pt idx="215">
                  <c:v>0.98677213680707454</c:v>
                </c:pt>
                <c:pt idx="216">
                  <c:v>0.98714432337725611</c:v>
                </c:pt>
                <c:pt idx="217">
                  <c:v>0.98051380407850119</c:v>
                </c:pt>
                <c:pt idx="218">
                  <c:v>0.97999983412297709</c:v>
                </c:pt>
                <c:pt idx="219">
                  <c:v>0.97857138414008316</c:v>
                </c:pt>
                <c:pt idx="220">
                  <c:v>0.98803172398063377</c:v>
                </c:pt>
                <c:pt idx="221">
                  <c:v>0.99091538198368179</c:v>
                </c:pt>
                <c:pt idx="222">
                  <c:v>0.98243397576122005</c:v>
                </c:pt>
                <c:pt idx="223">
                  <c:v>0.98997594783167631</c:v>
                </c:pt>
                <c:pt idx="224">
                  <c:v>0.97952963496687628</c:v>
                </c:pt>
                <c:pt idx="225">
                  <c:v>0.98354246970152504</c:v>
                </c:pt>
                <c:pt idx="226">
                  <c:v>0.97941238064629832</c:v>
                </c:pt>
                <c:pt idx="227">
                  <c:v>0.98485869351109812</c:v>
                </c:pt>
                <c:pt idx="228">
                  <c:v>0.98507303772665544</c:v>
                </c:pt>
                <c:pt idx="229">
                  <c:v>0.98848720155095016</c:v>
                </c:pt>
                <c:pt idx="230">
                  <c:v>0.99185093876027652</c:v>
                </c:pt>
                <c:pt idx="231">
                  <c:v>0.98336402749411655</c:v>
                </c:pt>
                <c:pt idx="232">
                  <c:v>0.98884953917289564</c:v>
                </c:pt>
                <c:pt idx="233">
                  <c:v>0.9874450791544418</c:v>
                </c:pt>
                <c:pt idx="234">
                  <c:v>0.98367365769202852</c:v>
                </c:pt>
                <c:pt idx="235">
                  <c:v>0.98322672278839263</c:v>
                </c:pt>
                <c:pt idx="236">
                  <c:v>0.98329138372539049</c:v>
                </c:pt>
                <c:pt idx="237">
                  <c:v>0.98263596213856952</c:v>
                </c:pt>
                <c:pt idx="238">
                  <c:v>0.99225706791627355</c:v>
                </c:pt>
                <c:pt idx="239">
                  <c:v>0.98960987797671496</c:v>
                </c:pt>
                <c:pt idx="240">
                  <c:v>0.99499994816343029</c:v>
                </c:pt>
                <c:pt idx="241">
                  <c:v>0.98349716453963942</c:v>
                </c:pt>
                <c:pt idx="242">
                  <c:v>0.98311458992089729</c:v>
                </c:pt>
                <c:pt idx="243">
                  <c:v>0.98895936012938401</c:v>
                </c:pt>
                <c:pt idx="244">
                  <c:v>0.99034588469473439</c:v>
                </c:pt>
                <c:pt idx="245">
                  <c:v>0.99104761707289257</c:v>
                </c:pt>
                <c:pt idx="246">
                  <c:v>0.98261273935536031</c:v>
                </c:pt>
                <c:pt idx="247">
                  <c:v>0.99566901313538669</c:v>
                </c:pt>
                <c:pt idx="248">
                  <c:v>0.98579605420031713</c:v>
                </c:pt>
                <c:pt idx="249">
                  <c:v>0.98722093782721831</c:v>
                </c:pt>
                <c:pt idx="250">
                  <c:v>0.98742278942948669</c:v>
                </c:pt>
                <c:pt idx="251">
                  <c:v>0.99045678385187186</c:v>
                </c:pt>
                <c:pt idx="252">
                  <c:v>0.98782058326508182</c:v>
                </c:pt>
                <c:pt idx="253">
                  <c:v>0.98880806991716508</c:v>
                </c:pt>
                <c:pt idx="254">
                  <c:v>0.98408119680272033</c:v>
                </c:pt>
                <c:pt idx="255">
                  <c:v>0.97974921467596954</c:v>
                </c:pt>
                <c:pt idx="256">
                  <c:v>0.99210119535129637</c:v>
                </c:pt>
                <c:pt idx="257">
                  <c:v>0.9899832464206848</c:v>
                </c:pt>
                <c:pt idx="258">
                  <c:v>0.99005146334636152</c:v>
                </c:pt>
                <c:pt idx="259">
                  <c:v>0.97773982188954656</c:v>
                </c:pt>
                <c:pt idx="260">
                  <c:v>0.99102522367479795</c:v>
                </c:pt>
                <c:pt idx="261">
                  <c:v>0.98643163274827117</c:v>
                </c:pt>
                <c:pt idx="262">
                  <c:v>0.98440917714629317</c:v>
                </c:pt>
                <c:pt idx="263">
                  <c:v>0.99251687280342527</c:v>
                </c:pt>
                <c:pt idx="264">
                  <c:v>0.9972303098790134</c:v>
                </c:pt>
                <c:pt idx="265">
                  <c:v>0.98844842779684206</c:v>
                </c:pt>
                <c:pt idx="266">
                  <c:v>0.99290440299822724</c:v>
                </c:pt>
                <c:pt idx="267">
                  <c:v>0.99039309744238357</c:v>
                </c:pt>
                <c:pt idx="268">
                  <c:v>0.99312381683029738</c:v>
                </c:pt>
                <c:pt idx="269">
                  <c:v>0.99486627201758293</c:v>
                </c:pt>
                <c:pt idx="270">
                  <c:v>0.98902619820230775</c:v>
                </c:pt>
                <c:pt idx="271">
                  <c:v>0.98761775713530375</c:v>
                </c:pt>
                <c:pt idx="272">
                  <c:v>0.98700799319904209</c:v>
                </c:pt>
                <c:pt idx="273">
                  <c:v>0.98705868936417263</c:v>
                </c:pt>
                <c:pt idx="274">
                  <c:v>0.98746332562696326</c:v>
                </c:pt>
                <c:pt idx="275">
                  <c:v>0.98974361632644592</c:v>
                </c:pt>
                <c:pt idx="276">
                  <c:v>0.99109240386908148</c:v>
                </c:pt>
                <c:pt idx="277">
                  <c:v>0.98531827653773185</c:v>
                </c:pt>
                <c:pt idx="278">
                  <c:v>0.99095130472645843</c:v>
                </c:pt>
                <c:pt idx="279">
                  <c:v>0.98110490684968432</c:v>
                </c:pt>
                <c:pt idx="280">
                  <c:v>0.99212778751153363</c:v>
                </c:pt>
                <c:pt idx="281">
                  <c:v>0.98945431643115589</c:v>
                </c:pt>
                <c:pt idx="282">
                  <c:v>0.99484551665508969</c:v>
                </c:pt>
                <c:pt idx="283">
                  <c:v>0.99369262987652518</c:v>
                </c:pt>
                <c:pt idx="284">
                  <c:v>0.98517292679639623</c:v>
                </c:pt>
                <c:pt idx="285">
                  <c:v>0.98953678841348991</c:v>
                </c:pt>
                <c:pt idx="286">
                  <c:v>0.99103732233015751</c:v>
                </c:pt>
                <c:pt idx="287">
                  <c:v>0.98528110971728333</c:v>
                </c:pt>
                <c:pt idx="288">
                  <c:v>0.98275454347533098</c:v>
                </c:pt>
                <c:pt idx="289">
                  <c:v>0.98656401297987695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A-455C-BB10-62BA524B0E4A}"/>
            </c:ext>
          </c:extLst>
        </c:ser>
        <c:ser>
          <c:idx val="3"/>
          <c:order val="3"/>
          <c:tx>
            <c:strRef>
              <c:f>'89c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8A-455C-BB10-62BA524B0E4A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28A-455C-BB10-62BA524B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(2)'!$D$3:$D$503</c:f>
              <c:numCache>
                <c:formatCode>0.0000</c:formatCode>
                <c:ptCount val="501"/>
                <c:pt idx="0">
                  <c:v>1.0062255563890972</c:v>
                </c:pt>
                <c:pt idx="1">
                  <c:v>0.99788363757606069</c:v>
                </c:pt>
                <c:pt idx="2">
                  <c:v>1.0015633908477117</c:v>
                </c:pt>
                <c:pt idx="3">
                  <c:v>1.003305326331583</c:v>
                </c:pt>
                <c:pt idx="4">
                  <c:v>1.0062947403517546</c:v>
                </c:pt>
                <c:pt idx="5">
                  <c:v>0.99963699258147865</c:v>
                </c:pt>
                <c:pt idx="6">
                  <c:v>1.0027102608985579</c:v>
                </c:pt>
                <c:pt idx="7">
                  <c:v>1.004956822538968</c:v>
                </c:pt>
                <c:pt idx="8">
                  <c:v>0.9937685254646994</c:v>
                </c:pt>
                <c:pt idx="9">
                  <c:v>0.99468817204301063</c:v>
                </c:pt>
                <c:pt idx="10">
                  <c:v>1.0046059848295406</c:v>
                </c:pt>
                <c:pt idx="11">
                  <c:v>0.99782687338501297</c:v>
                </c:pt>
                <c:pt idx="12">
                  <c:v>1.0109278986413268</c:v>
                </c:pt>
                <c:pt idx="13">
                  <c:v>1.0055068767191797</c:v>
                </c:pt>
                <c:pt idx="14">
                  <c:v>1.0013430857714429</c:v>
                </c:pt>
                <c:pt idx="15">
                  <c:v>1.0034012669834125</c:v>
                </c:pt>
                <c:pt idx="16">
                  <c:v>0.99808427106776676</c:v>
                </c:pt>
                <c:pt idx="17">
                  <c:v>0.99388330415937309</c:v>
                </c:pt>
                <c:pt idx="18">
                  <c:v>0.99092389764107691</c:v>
                </c:pt>
                <c:pt idx="19">
                  <c:v>1.0036314078519628</c:v>
                </c:pt>
                <c:pt idx="20">
                  <c:v>0.99642127198466279</c:v>
                </c:pt>
                <c:pt idx="21">
                  <c:v>0.99799208135367168</c:v>
                </c:pt>
                <c:pt idx="22">
                  <c:v>1.0069334833708428</c:v>
                </c:pt>
                <c:pt idx="23">
                  <c:v>1.0002108860548471</c:v>
                </c:pt>
                <c:pt idx="24">
                  <c:v>1.0063199133116612</c:v>
                </c:pt>
                <c:pt idx="25">
                  <c:v>0.99808960573476713</c:v>
                </c:pt>
                <c:pt idx="26">
                  <c:v>0.99613445027923642</c:v>
                </c:pt>
                <c:pt idx="27">
                  <c:v>0.99747186796699161</c:v>
                </c:pt>
                <c:pt idx="28">
                  <c:v>1.00263882637326</c:v>
                </c:pt>
                <c:pt idx="29">
                  <c:v>0.99836484121030256</c:v>
                </c:pt>
                <c:pt idx="30">
                  <c:v>0.99732491456197381</c:v>
                </c:pt>
                <c:pt idx="31">
                  <c:v>0.99423630907726923</c:v>
                </c:pt>
                <c:pt idx="32">
                  <c:v>0.99647878636325748</c:v>
                </c:pt>
                <c:pt idx="33">
                  <c:v>0.99928282070517627</c:v>
                </c:pt>
                <c:pt idx="34">
                  <c:v>1.0050368425439693</c:v>
                </c:pt>
                <c:pt idx="35">
                  <c:v>0.99856989247311834</c:v>
                </c:pt>
                <c:pt idx="36">
                  <c:v>0.9955356339084771</c:v>
                </c:pt>
                <c:pt idx="37">
                  <c:v>1.002974410269234</c:v>
                </c:pt>
                <c:pt idx="38">
                  <c:v>1.0018868050345919</c:v>
                </c:pt>
                <c:pt idx="39">
                  <c:v>0.9981695423855963</c:v>
                </c:pt>
                <c:pt idx="40">
                  <c:v>1.0006278236225723</c:v>
                </c:pt>
                <c:pt idx="41">
                  <c:v>0.99914803700925225</c:v>
                </c:pt>
                <c:pt idx="42">
                  <c:v>1.0008087021755439</c:v>
                </c:pt>
                <c:pt idx="43">
                  <c:v>0.99932466449945812</c:v>
                </c:pt>
                <c:pt idx="44">
                  <c:v>0.99924581145286318</c:v>
                </c:pt>
                <c:pt idx="45">
                  <c:v>1.0016792531466199</c:v>
                </c:pt>
                <c:pt idx="46">
                  <c:v>1.0090874385262982</c:v>
                </c:pt>
                <c:pt idx="47">
                  <c:v>1.0000312578144535</c:v>
                </c:pt>
                <c:pt idx="48">
                  <c:v>1.0014016004000998</c:v>
                </c:pt>
                <c:pt idx="49">
                  <c:v>1.001930565974827</c:v>
                </c:pt>
                <c:pt idx="50">
                  <c:v>1.0007822789030592</c:v>
                </c:pt>
                <c:pt idx="51">
                  <c:v>0.99566274902058838</c:v>
                </c:pt>
                <c:pt idx="52">
                  <c:v>1.0034744519463199</c:v>
                </c:pt>
                <c:pt idx="53">
                  <c:v>0.99402300575143776</c:v>
                </c:pt>
                <c:pt idx="54">
                  <c:v>1.0045712261398683</c:v>
                </c:pt>
                <c:pt idx="55">
                  <c:v>0.99922197215970654</c:v>
                </c:pt>
                <c:pt idx="56">
                  <c:v>0.99360198382929066</c:v>
                </c:pt>
                <c:pt idx="57">
                  <c:v>1.0058403767608568</c:v>
                </c:pt>
                <c:pt idx="58">
                  <c:v>1.0024907060098358</c:v>
                </c:pt>
                <c:pt idx="59">
                  <c:v>0.99781045261315326</c:v>
                </c:pt>
                <c:pt idx="60">
                  <c:v>1.0084361923814287</c:v>
                </c:pt>
                <c:pt idx="61">
                  <c:v>1.0051882970742687</c:v>
                </c:pt>
                <c:pt idx="62">
                  <c:v>1.0017904476119028</c:v>
                </c:pt>
                <c:pt idx="63">
                  <c:v>0.99878169542385586</c:v>
                </c:pt>
                <c:pt idx="64">
                  <c:v>1.0043380011669583</c:v>
                </c:pt>
                <c:pt idx="65">
                  <c:v>0.99482337250979413</c:v>
                </c:pt>
                <c:pt idx="66">
                  <c:v>0.99928240393431678</c:v>
                </c:pt>
                <c:pt idx="67">
                  <c:v>1.0032168875552221</c:v>
                </c:pt>
                <c:pt idx="68">
                  <c:v>1.0011600400100025</c:v>
                </c:pt>
                <c:pt idx="69">
                  <c:v>1.0052374760356757</c:v>
                </c:pt>
                <c:pt idx="70">
                  <c:v>0.99659831624572803</c:v>
                </c:pt>
                <c:pt idx="71">
                  <c:v>0.99712378094523624</c:v>
                </c:pt>
                <c:pt idx="72">
                  <c:v>0.99727906976744185</c:v>
                </c:pt>
                <c:pt idx="73">
                  <c:v>1.0013930982745687</c:v>
                </c:pt>
                <c:pt idx="74">
                  <c:v>0.99794390264232724</c:v>
                </c:pt>
                <c:pt idx="75">
                  <c:v>0.99742352254730338</c:v>
                </c:pt>
                <c:pt idx="76">
                  <c:v>0.9995257147620239</c:v>
                </c:pt>
                <c:pt idx="77">
                  <c:v>0.99692973243310823</c:v>
                </c:pt>
                <c:pt idx="78">
                  <c:v>1.0010395098774694</c:v>
                </c:pt>
                <c:pt idx="79">
                  <c:v>0.99863724264399434</c:v>
                </c:pt>
                <c:pt idx="80">
                  <c:v>0.9984417771109444</c:v>
                </c:pt>
                <c:pt idx="81">
                  <c:v>1.0034722013836792</c:v>
                </c:pt>
                <c:pt idx="82">
                  <c:v>1.0041672918229556</c:v>
                </c:pt>
                <c:pt idx="83">
                  <c:v>0.98821205301325332</c:v>
                </c:pt>
                <c:pt idx="84">
                  <c:v>1.0001236142368926</c:v>
                </c:pt>
                <c:pt idx="85">
                  <c:v>0.99852863215803944</c:v>
                </c:pt>
                <c:pt idx="86">
                  <c:v>0.99927623572559798</c:v>
                </c:pt>
                <c:pt idx="87">
                  <c:v>0.9939526548303742</c:v>
                </c:pt>
                <c:pt idx="88">
                  <c:v>0.99527098441276973</c:v>
                </c:pt>
                <c:pt idx="89">
                  <c:v>0.99625689755772273</c:v>
                </c:pt>
                <c:pt idx="90">
                  <c:v>1.0000037509377344</c:v>
                </c:pt>
                <c:pt idx="91">
                  <c:v>1.0018088688838878</c:v>
                </c:pt>
                <c:pt idx="92">
                  <c:v>1.0035472201383679</c:v>
                </c:pt>
                <c:pt idx="93">
                  <c:v>0.99839593231641233</c:v>
                </c:pt>
                <c:pt idx="94">
                  <c:v>1.0021090272568141</c:v>
                </c:pt>
                <c:pt idx="95">
                  <c:v>0.99623555888972237</c:v>
                </c:pt>
                <c:pt idx="96">
                  <c:v>0.99923939318162858</c:v>
                </c:pt>
                <c:pt idx="97">
                  <c:v>1.0031510377594397</c:v>
                </c:pt>
                <c:pt idx="98">
                  <c:v>0.99137759439859963</c:v>
                </c:pt>
                <c:pt idx="99">
                  <c:v>0.99826014837042587</c:v>
                </c:pt>
                <c:pt idx="100">
                  <c:v>0.99977877802784032</c:v>
                </c:pt>
                <c:pt idx="101">
                  <c:v>1.0017070100858547</c:v>
                </c:pt>
                <c:pt idx="102">
                  <c:v>1.0028797199299824</c:v>
                </c:pt>
                <c:pt idx="103">
                  <c:v>0.99678711344502779</c:v>
                </c:pt>
                <c:pt idx="104">
                  <c:v>1.0025723097441026</c:v>
                </c:pt>
                <c:pt idx="105">
                  <c:v>0.99487346836709178</c:v>
                </c:pt>
                <c:pt idx="106">
                  <c:v>1.0003561723764276</c:v>
                </c:pt>
                <c:pt idx="107">
                  <c:v>0.99716687505209622</c:v>
                </c:pt>
                <c:pt idx="108">
                  <c:v>0.99054646995082107</c:v>
                </c:pt>
                <c:pt idx="109">
                  <c:v>0.99900450112528127</c:v>
                </c:pt>
                <c:pt idx="110">
                  <c:v>0.99912869884137701</c:v>
                </c:pt>
                <c:pt idx="111">
                  <c:v>1.0045037092606486</c:v>
                </c:pt>
                <c:pt idx="112">
                  <c:v>1.0047220138367925</c:v>
                </c:pt>
                <c:pt idx="113">
                  <c:v>0.99250787696924236</c:v>
                </c:pt>
                <c:pt idx="114">
                  <c:v>1.0010653496707511</c:v>
                </c:pt>
                <c:pt idx="115">
                  <c:v>1.0057426856714178</c:v>
                </c:pt>
                <c:pt idx="116">
                  <c:v>1.0012481453696758</c:v>
                </c:pt>
                <c:pt idx="117">
                  <c:v>1.0004216054013502</c:v>
                </c:pt>
                <c:pt idx="118">
                  <c:v>0.99930165874802035</c:v>
                </c:pt>
                <c:pt idx="119">
                  <c:v>0.9955375510544302</c:v>
                </c:pt>
                <c:pt idx="120">
                  <c:v>0.997468367091773</c:v>
                </c:pt>
                <c:pt idx="121">
                  <c:v>1.0007691089439026</c:v>
                </c:pt>
                <c:pt idx="122">
                  <c:v>1.0053013253313328</c:v>
                </c:pt>
                <c:pt idx="123">
                  <c:v>0.99605834792031334</c:v>
                </c:pt>
                <c:pt idx="124">
                  <c:v>0.99828565474702002</c:v>
                </c:pt>
                <c:pt idx="125">
                  <c:v>1.000679169792448</c:v>
                </c:pt>
                <c:pt idx="126">
                  <c:v>1.0040816870884388</c:v>
                </c:pt>
                <c:pt idx="127">
                  <c:v>0.9978240393431691</c:v>
                </c:pt>
                <c:pt idx="128">
                  <c:v>0.99790122530632652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0.99734767025089599</c:v>
                </c:pt>
                <c:pt idx="210">
                  <c:v>0.99717596065683078</c:v>
                </c:pt>
                <c:pt idx="211">
                  <c:v>0.99903575893973495</c:v>
                </c:pt>
                <c:pt idx="212">
                  <c:v>1.0027376844211053</c:v>
                </c:pt>
                <c:pt idx="213">
                  <c:v>0.99922138868050348</c:v>
                </c:pt>
                <c:pt idx="214">
                  <c:v>1.0066430774360255</c:v>
                </c:pt>
                <c:pt idx="215">
                  <c:v>0.99908860548470457</c:v>
                </c:pt>
                <c:pt idx="216">
                  <c:v>0.99588413770109185</c:v>
                </c:pt>
                <c:pt idx="217">
                  <c:v>0.99856747520213374</c:v>
                </c:pt>
                <c:pt idx="218">
                  <c:v>1.0036751687921979</c:v>
                </c:pt>
                <c:pt idx="219">
                  <c:v>0.99871317829457351</c:v>
                </c:pt>
                <c:pt idx="220">
                  <c:v>0.99752263065766444</c:v>
                </c:pt>
                <c:pt idx="221">
                  <c:v>0.99884896224056008</c:v>
                </c:pt>
                <c:pt idx="222">
                  <c:v>1.003243144119363</c:v>
                </c:pt>
                <c:pt idx="223">
                  <c:v>1.0007012586479953</c:v>
                </c:pt>
                <c:pt idx="224">
                  <c:v>0.99820705176294067</c:v>
                </c:pt>
                <c:pt idx="225">
                  <c:v>0.99293264982912388</c:v>
                </c:pt>
                <c:pt idx="226">
                  <c:v>0.99949445694757011</c:v>
                </c:pt>
                <c:pt idx="227">
                  <c:v>1.0033840126698341</c:v>
                </c:pt>
                <c:pt idx="228">
                  <c:v>0.99826298241226963</c:v>
                </c:pt>
                <c:pt idx="229">
                  <c:v>0.9973415853963491</c:v>
                </c:pt>
                <c:pt idx="230">
                  <c:v>0.99767433525047933</c:v>
                </c:pt>
                <c:pt idx="231">
                  <c:v>0.99932324747853618</c:v>
                </c:pt>
                <c:pt idx="232">
                  <c:v>1.007999916645828</c:v>
                </c:pt>
                <c:pt idx="233">
                  <c:v>0.9942901558723013</c:v>
                </c:pt>
                <c:pt idx="234">
                  <c:v>0.99678994748687166</c:v>
                </c:pt>
                <c:pt idx="235">
                  <c:v>1.0004843710927731</c:v>
                </c:pt>
                <c:pt idx="236">
                  <c:v>1.0038627156789197</c:v>
                </c:pt>
                <c:pt idx="237">
                  <c:v>0.99410169208968913</c:v>
                </c:pt>
                <c:pt idx="238">
                  <c:v>1.002110527631908</c:v>
                </c:pt>
                <c:pt idx="239">
                  <c:v>0.99515762273901798</c:v>
                </c:pt>
                <c:pt idx="240">
                  <c:v>0.99310302575643905</c:v>
                </c:pt>
                <c:pt idx="241">
                  <c:v>0.99686963407518547</c:v>
                </c:pt>
                <c:pt idx="242">
                  <c:v>1.0021528715512211</c:v>
                </c:pt>
                <c:pt idx="243">
                  <c:v>0.99612994915395514</c:v>
                </c:pt>
                <c:pt idx="244">
                  <c:v>1.0039924147703594</c:v>
                </c:pt>
                <c:pt idx="245">
                  <c:v>0.99755580561807122</c:v>
                </c:pt>
                <c:pt idx="246">
                  <c:v>0.9998363757606068</c:v>
                </c:pt>
                <c:pt idx="247">
                  <c:v>0.99696274068517121</c:v>
                </c:pt>
                <c:pt idx="248">
                  <c:v>1.002261398683004</c:v>
                </c:pt>
                <c:pt idx="249">
                  <c:v>1.0071821288655496</c:v>
                </c:pt>
                <c:pt idx="250">
                  <c:v>1.004208885554722</c:v>
                </c:pt>
                <c:pt idx="251">
                  <c:v>1.0055095440526798</c:v>
                </c:pt>
                <c:pt idx="252">
                  <c:v>0.99481045261315315</c:v>
                </c:pt>
                <c:pt idx="253">
                  <c:v>0.99542627323497535</c:v>
                </c:pt>
                <c:pt idx="254">
                  <c:v>0.99987580228390427</c:v>
                </c:pt>
                <c:pt idx="255">
                  <c:v>0.99486813370009164</c:v>
                </c:pt>
                <c:pt idx="256">
                  <c:v>1.0063404184379428</c:v>
                </c:pt>
                <c:pt idx="257">
                  <c:v>1.0032491456197381</c:v>
                </c:pt>
                <c:pt idx="258">
                  <c:v>0.99931041093606721</c:v>
                </c:pt>
                <c:pt idx="259">
                  <c:v>1.006258064516129</c:v>
                </c:pt>
                <c:pt idx="260">
                  <c:v>1.0010602650662666</c:v>
                </c:pt>
                <c:pt idx="261">
                  <c:v>1.0068703842627322</c:v>
                </c:pt>
                <c:pt idx="262">
                  <c:v>1.0017397682754021</c:v>
                </c:pt>
                <c:pt idx="263">
                  <c:v>0.99791364507793601</c:v>
                </c:pt>
                <c:pt idx="264">
                  <c:v>0.99580770192548129</c:v>
                </c:pt>
                <c:pt idx="265">
                  <c:v>1.0001271151121114</c:v>
                </c:pt>
                <c:pt idx="266">
                  <c:v>1.0067546886721679</c:v>
                </c:pt>
                <c:pt idx="267">
                  <c:v>1.0046367425189631</c:v>
                </c:pt>
                <c:pt idx="268">
                  <c:v>1.0067230974410268</c:v>
                </c:pt>
                <c:pt idx="269">
                  <c:v>1.0041452863215803</c:v>
                </c:pt>
                <c:pt idx="270">
                  <c:v>1.0022730682670666</c:v>
                </c:pt>
                <c:pt idx="271">
                  <c:v>1.0082253896807534</c:v>
                </c:pt>
                <c:pt idx="272">
                  <c:v>1.000596899224806</c:v>
                </c:pt>
                <c:pt idx="273">
                  <c:v>0.99731416187380162</c:v>
                </c:pt>
                <c:pt idx="274">
                  <c:v>1.0001011919646579</c:v>
                </c:pt>
                <c:pt idx="275">
                  <c:v>0.99736942568975584</c:v>
                </c:pt>
                <c:pt idx="276">
                  <c:v>0.99896224056013994</c:v>
                </c:pt>
                <c:pt idx="277">
                  <c:v>1.0008864716179044</c:v>
                </c:pt>
                <c:pt idx="278">
                  <c:v>0.99702358923064105</c:v>
                </c:pt>
                <c:pt idx="279">
                  <c:v>1.0024925398016171</c:v>
                </c:pt>
                <c:pt idx="280">
                  <c:v>0.99796974243560888</c:v>
                </c:pt>
                <c:pt idx="281">
                  <c:v>0.99972134700341753</c:v>
                </c:pt>
                <c:pt idx="282">
                  <c:v>1.0013753438359589</c:v>
                </c:pt>
                <c:pt idx="283">
                  <c:v>1.0039315662248895</c:v>
                </c:pt>
                <c:pt idx="284">
                  <c:v>0.99324022672334755</c:v>
                </c:pt>
                <c:pt idx="285">
                  <c:v>1.0001068600483454</c:v>
                </c:pt>
                <c:pt idx="286">
                  <c:v>0.99421063599233139</c:v>
                </c:pt>
                <c:pt idx="287">
                  <c:v>1.0006731682920729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4-4929-8E33-8C26D3053EE1}"/>
            </c:ext>
          </c:extLst>
        </c:ser>
        <c:ser>
          <c:idx val="1"/>
          <c:order val="1"/>
          <c:tx>
            <c:strRef>
              <c:f>'88d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0.99223839293156624</c:v>
                </c:pt>
                <c:pt idx="130">
                  <c:v>0.99846695007085096</c:v>
                </c:pt>
                <c:pt idx="131">
                  <c:v>0.98792614820371749</c:v>
                </c:pt>
                <c:pt idx="132">
                  <c:v>0.99435633908477117</c:v>
                </c:pt>
                <c:pt idx="133">
                  <c:v>0.99320096690839377</c:v>
                </c:pt>
                <c:pt idx="134">
                  <c:v>0.99327831957989487</c:v>
                </c:pt>
                <c:pt idx="135">
                  <c:v>1.0008462115528882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0.99567858631324491</c:v>
                </c:pt>
                <c:pt idx="203">
                  <c:v>0.9987117612736518</c:v>
                </c:pt>
                <c:pt idx="204">
                  <c:v>0.99043427523547545</c:v>
                </c:pt>
                <c:pt idx="205">
                  <c:v>0.99529665749770768</c:v>
                </c:pt>
                <c:pt idx="206">
                  <c:v>0.99662223889305657</c:v>
                </c:pt>
                <c:pt idx="207">
                  <c:v>0.99478219554888714</c:v>
                </c:pt>
                <c:pt idx="208">
                  <c:v>0.98941543719263148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4-4929-8E33-8C26D3053EE1}"/>
            </c:ext>
          </c:extLst>
        </c:ser>
        <c:ser>
          <c:idx val="2"/>
          <c:order val="2"/>
          <c:tx>
            <c:strRef>
              <c:f>'88d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0.99259789947486865</c:v>
                </c:pt>
                <c:pt idx="137">
                  <c:v>0.99463015753938488</c:v>
                </c:pt>
                <c:pt idx="138">
                  <c:v>0.99652071351171134</c:v>
                </c:pt>
                <c:pt idx="139">
                  <c:v>0.99357906143202457</c:v>
                </c:pt>
                <c:pt idx="140">
                  <c:v>0.99814862048845543</c:v>
                </c:pt>
                <c:pt idx="141">
                  <c:v>0.98824347753605069</c:v>
                </c:pt>
                <c:pt idx="142">
                  <c:v>0.99366741685421345</c:v>
                </c:pt>
                <c:pt idx="143">
                  <c:v>0.99372359756605821</c:v>
                </c:pt>
                <c:pt idx="144">
                  <c:v>0.9984498624656164</c:v>
                </c:pt>
                <c:pt idx="145">
                  <c:v>0.99445878136200716</c:v>
                </c:pt>
                <c:pt idx="146">
                  <c:v>0.99876677502708999</c:v>
                </c:pt>
                <c:pt idx="147">
                  <c:v>0.9900447611902975</c:v>
                </c:pt>
                <c:pt idx="148">
                  <c:v>0.99104601150287575</c:v>
                </c:pt>
                <c:pt idx="149">
                  <c:v>0.99912661498708011</c:v>
                </c:pt>
                <c:pt idx="150">
                  <c:v>0.99605976494123527</c:v>
                </c:pt>
                <c:pt idx="151">
                  <c:v>0.99015795615570545</c:v>
                </c:pt>
                <c:pt idx="152">
                  <c:v>0.99554121863799272</c:v>
                </c:pt>
                <c:pt idx="153">
                  <c:v>0.99342652329749093</c:v>
                </c:pt>
                <c:pt idx="154">
                  <c:v>0.99341126948403757</c:v>
                </c:pt>
                <c:pt idx="155">
                  <c:v>0.99285254646995069</c:v>
                </c:pt>
                <c:pt idx="156">
                  <c:v>0.99469634075185454</c:v>
                </c:pt>
                <c:pt idx="157">
                  <c:v>0.9925744769525715</c:v>
                </c:pt>
                <c:pt idx="158">
                  <c:v>0.99222222222222212</c:v>
                </c:pt>
                <c:pt idx="159">
                  <c:v>0.99582378928065352</c:v>
                </c:pt>
                <c:pt idx="160">
                  <c:v>0.98723972659831616</c:v>
                </c:pt>
                <c:pt idx="161">
                  <c:v>0.98930674335250479</c:v>
                </c:pt>
                <c:pt idx="162">
                  <c:v>0.99740060015003751</c:v>
                </c:pt>
                <c:pt idx="163">
                  <c:v>1.0008683004084353</c:v>
                </c:pt>
                <c:pt idx="164">
                  <c:v>0.99286129865799788</c:v>
                </c:pt>
                <c:pt idx="165">
                  <c:v>0.99150871051096101</c:v>
                </c:pt>
                <c:pt idx="166">
                  <c:v>0.98484137701091945</c:v>
                </c:pt>
                <c:pt idx="167">
                  <c:v>0.98763399183129108</c:v>
                </c:pt>
                <c:pt idx="168">
                  <c:v>0.98095548887221806</c:v>
                </c:pt>
                <c:pt idx="169">
                  <c:v>0.99342052179711582</c:v>
                </c:pt>
                <c:pt idx="170">
                  <c:v>0.99792281403684258</c:v>
                </c:pt>
                <c:pt idx="171">
                  <c:v>0.98827215137117619</c:v>
                </c:pt>
                <c:pt idx="172">
                  <c:v>0.99302433941818791</c:v>
                </c:pt>
                <c:pt idx="173">
                  <c:v>0.98734083520880211</c:v>
                </c:pt>
                <c:pt idx="174">
                  <c:v>0.98966816704176053</c:v>
                </c:pt>
                <c:pt idx="175">
                  <c:v>0.99961090272568132</c:v>
                </c:pt>
                <c:pt idx="176">
                  <c:v>0.99668575477202626</c:v>
                </c:pt>
                <c:pt idx="177">
                  <c:v>0.99207976994248559</c:v>
                </c:pt>
                <c:pt idx="178">
                  <c:v>0.9939815787280154</c:v>
                </c:pt>
                <c:pt idx="179">
                  <c:v>0.99384604484454442</c:v>
                </c:pt>
                <c:pt idx="180">
                  <c:v>0.98917295990664333</c:v>
                </c:pt>
                <c:pt idx="181">
                  <c:v>0.99987880303409171</c:v>
                </c:pt>
                <c:pt idx="182">
                  <c:v>0.99063849295657247</c:v>
                </c:pt>
                <c:pt idx="183">
                  <c:v>0.99511186129865803</c:v>
                </c:pt>
                <c:pt idx="184">
                  <c:v>0.98987646911727922</c:v>
                </c:pt>
                <c:pt idx="185">
                  <c:v>0.99444694506960074</c:v>
                </c:pt>
                <c:pt idx="186">
                  <c:v>0.99542685671417852</c:v>
                </c:pt>
                <c:pt idx="187">
                  <c:v>0.99589288988913893</c:v>
                </c:pt>
                <c:pt idx="188">
                  <c:v>0.9891326164874551</c:v>
                </c:pt>
                <c:pt idx="189">
                  <c:v>0.9881183629240643</c:v>
                </c:pt>
                <c:pt idx="190">
                  <c:v>0.98791622905726428</c:v>
                </c:pt>
                <c:pt idx="191">
                  <c:v>0.99502075518879718</c:v>
                </c:pt>
                <c:pt idx="192">
                  <c:v>0.99590130866049842</c:v>
                </c:pt>
                <c:pt idx="193">
                  <c:v>0.99483754271901303</c:v>
                </c:pt>
                <c:pt idx="194">
                  <c:v>0.98462223889305645</c:v>
                </c:pt>
                <c:pt idx="195">
                  <c:v>0.99674301908810536</c:v>
                </c:pt>
                <c:pt idx="196">
                  <c:v>0.98419379844961241</c:v>
                </c:pt>
                <c:pt idx="197">
                  <c:v>0.99076152371426196</c:v>
                </c:pt>
                <c:pt idx="198">
                  <c:v>0.98326123197466031</c:v>
                </c:pt>
                <c:pt idx="199">
                  <c:v>0.9975539718262898</c:v>
                </c:pt>
                <c:pt idx="200">
                  <c:v>0.99723680920230051</c:v>
                </c:pt>
                <c:pt idx="201">
                  <c:v>0.99360756855880628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4-4929-8E33-8C26D3053EE1}"/>
            </c:ext>
          </c:extLst>
        </c:ser>
        <c:ser>
          <c:idx val="3"/>
          <c:order val="3"/>
          <c:tx>
            <c:strRef>
              <c:f>'88d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C4-4929-8E33-8C26D3053EE1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8C4-4929-8E33-8C26D305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(2)'!$D$3:$D$503</c:f>
              <c:numCache>
                <c:formatCode>0.0000</c:formatCode>
                <c:ptCount val="501"/>
                <c:pt idx="0">
                  <c:v>1.0066522633532153</c:v>
                </c:pt>
                <c:pt idx="1">
                  <c:v>1.0031861128627102</c:v>
                </c:pt>
                <c:pt idx="2">
                  <c:v>1.0025013180065538</c:v>
                </c:pt>
                <c:pt idx="3">
                  <c:v>1.0056273194331022</c:v>
                </c:pt>
                <c:pt idx="4">
                  <c:v>0.99765536454510684</c:v>
                </c:pt>
                <c:pt idx="5">
                  <c:v>0.99655984783485119</c:v>
                </c:pt>
                <c:pt idx="6">
                  <c:v>0.99791258773788727</c:v>
                </c:pt>
                <c:pt idx="7">
                  <c:v>1.0007304960873296</c:v>
                </c:pt>
                <c:pt idx="8">
                  <c:v>1.0003189058995008</c:v>
                </c:pt>
                <c:pt idx="9">
                  <c:v>1.0006908421803447</c:v>
                </c:pt>
                <c:pt idx="10">
                  <c:v>0.99263260179662394</c:v>
                </c:pt>
                <c:pt idx="11">
                  <c:v>0.99978680339477144</c:v>
                </c:pt>
                <c:pt idx="12">
                  <c:v>0.99947848289692676</c:v>
                </c:pt>
                <c:pt idx="13">
                  <c:v>1.0014008083773531</c:v>
                </c:pt>
                <c:pt idx="14">
                  <c:v>1.0009152651002202</c:v>
                </c:pt>
                <c:pt idx="15">
                  <c:v>0.99934430466109136</c:v>
                </c:pt>
                <c:pt idx="16">
                  <c:v>1.0028872096509092</c:v>
                </c:pt>
                <c:pt idx="17">
                  <c:v>0.99548197690645779</c:v>
                </c:pt>
                <c:pt idx="18">
                  <c:v>1.0038490960025637</c:v>
                </c:pt>
                <c:pt idx="19">
                  <c:v>1.00283872768434</c:v>
                </c:pt>
                <c:pt idx="20">
                  <c:v>1.0048013686593547</c:v>
                </c:pt>
                <c:pt idx="21">
                  <c:v>0.99701723228960992</c:v>
                </c:pt>
                <c:pt idx="22">
                  <c:v>1.0029226666115345</c:v>
                </c:pt>
                <c:pt idx="23">
                  <c:v>0.99839343787795776</c:v>
                </c:pt>
                <c:pt idx="24">
                  <c:v>0.99965354517919724</c:v>
                </c:pt>
                <c:pt idx="25">
                  <c:v>1.0035881410422072</c:v>
                </c:pt>
                <c:pt idx="26">
                  <c:v>1.0105185709707765</c:v>
                </c:pt>
                <c:pt idx="27">
                  <c:v>0.99880066572252602</c:v>
                </c:pt>
                <c:pt idx="28">
                  <c:v>1.0013474265275955</c:v>
                </c:pt>
                <c:pt idx="29">
                  <c:v>0.99944891820089521</c:v>
                </c:pt>
                <c:pt idx="30">
                  <c:v>0.99949522933314039</c:v>
                </c:pt>
                <c:pt idx="31">
                  <c:v>1.0008346030991244</c:v>
                </c:pt>
                <c:pt idx="32">
                  <c:v>1.0026108934533839</c:v>
                </c:pt>
                <c:pt idx="33">
                  <c:v>0.99721073632632806</c:v>
                </c:pt>
                <c:pt idx="34">
                  <c:v>0.99867227637822131</c:v>
                </c:pt>
                <c:pt idx="35">
                  <c:v>0.99693075038506462</c:v>
                </c:pt>
                <c:pt idx="36">
                  <c:v>1.0045488282663304</c:v>
                </c:pt>
                <c:pt idx="37">
                  <c:v>0.99778667934709564</c:v>
                </c:pt>
                <c:pt idx="38">
                  <c:v>1.007688681683327</c:v>
                </c:pt>
                <c:pt idx="39">
                  <c:v>1.0040830292442395</c:v>
                </c:pt>
                <c:pt idx="40">
                  <c:v>0.99975537798360503</c:v>
                </c:pt>
                <c:pt idx="41">
                  <c:v>1.0004825454583046</c:v>
                </c:pt>
                <c:pt idx="42">
                  <c:v>1.0011255259104583</c:v>
                </c:pt>
                <c:pt idx="43">
                  <c:v>1.0023582496872965</c:v>
                </c:pt>
                <c:pt idx="44">
                  <c:v>0.99870064194672148</c:v>
                </c:pt>
                <c:pt idx="45">
                  <c:v>1.0022866431665236</c:v>
                </c:pt>
                <c:pt idx="46">
                  <c:v>1.0035825278848838</c:v>
                </c:pt>
                <c:pt idx="47">
                  <c:v>0.99640061196853325</c:v>
                </c:pt>
                <c:pt idx="48">
                  <c:v>1.0020252850512215</c:v>
                </c:pt>
                <c:pt idx="49">
                  <c:v>1.0035250214499105</c:v>
                </c:pt>
                <c:pt idx="50">
                  <c:v>0.99808821857200447</c:v>
                </c:pt>
                <c:pt idx="51">
                  <c:v>0.9956864488251651</c:v>
                </c:pt>
                <c:pt idx="52">
                  <c:v>0.99817973474472022</c:v>
                </c:pt>
                <c:pt idx="53">
                  <c:v>1.0002303151844691</c:v>
                </c:pt>
                <c:pt idx="54">
                  <c:v>0.9909716034195809</c:v>
                </c:pt>
                <c:pt idx="55">
                  <c:v>1.0025294354797027</c:v>
                </c:pt>
                <c:pt idx="56">
                  <c:v>1.0015493554689519</c:v>
                </c:pt>
                <c:pt idx="57">
                  <c:v>1.0027790297404302</c:v>
                </c:pt>
                <c:pt idx="58">
                  <c:v>0.99788111064018936</c:v>
                </c:pt>
                <c:pt idx="59">
                  <c:v>0.99905944984855843</c:v>
                </c:pt>
                <c:pt idx="60">
                  <c:v>0.99650282725327433</c:v>
                </c:pt>
                <c:pt idx="61">
                  <c:v>0.99699959684505413</c:v>
                </c:pt>
                <c:pt idx="62">
                  <c:v>1.0020123634183404</c:v>
                </c:pt>
                <c:pt idx="63">
                  <c:v>0.99809741877461566</c:v>
                </c:pt>
                <c:pt idx="64">
                  <c:v>0.99918914169345752</c:v>
                </c:pt>
                <c:pt idx="65">
                  <c:v>0.99820327279117604</c:v>
                </c:pt>
                <c:pt idx="66">
                  <c:v>0.99426930750385056</c:v>
                </c:pt>
                <c:pt idx="67">
                  <c:v>1.0004651270971809</c:v>
                </c:pt>
                <c:pt idx="68">
                  <c:v>1.0043133444287087</c:v>
                </c:pt>
                <c:pt idx="69">
                  <c:v>1.0045182711888936</c:v>
                </c:pt>
                <c:pt idx="70">
                  <c:v>1.0026320849313086</c:v>
                </c:pt>
                <c:pt idx="71">
                  <c:v>0.99720789356709427</c:v>
                </c:pt>
                <c:pt idx="72">
                  <c:v>1.0010561625851535</c:v>
                </c:pt>
                <c:pt idx="73">
                  <c:v>0.99853727115788171</c:v>
                </c:pt>
                <c:pt idx="74">
                  <c:v>0.99311804170069362</c:v>
                </c:pt>
                <c:pt idx="75">
                  <c:v>0.99954825971448358</c:v>
                </c:pt>
                <c:pt idx="76">
                  <c:v>0.99915554544796714</c:v>
                </c:pt>
                <c:pt idx="77">
                  <c:v>0.99718008621313459</c:v>
                </c:pt>
                <c:pt idx="78">
                  <c:v>1.0054122517754323</c:v>
                </c:pt>
                <c:pt idx="79">
                  <c:v>1.0008817722277927</c:v>
                </c:pt>
                <c:pt idx="80">
                  <c:v>0.99479258194899567</c:v>
                </c:pt>
                <c:pt idx="81">
                  <c:v>0.99764418991699144</c:v>
                </c:pt>
                <c:pt idx="82">
                  <c:v>0.99626041742042859</c:v>
                </c:pt>
                <c:pt idx="83">
                  <c:v>0.99823852300567528</c:v>
                </c:pt>
                <c:pt idx="84">
                  <c:v>1.0020400673992371</c:v>
                </c:pt>
                <c:pt idx="85">
                  <c:v>1.0013122900234657</c:v>
                </c:pt>
                <c:pt idx="86">
                  <c:v>0.99542921529507833</c:v>
                </c:pt>
                <c:pt idx="87">
                  <c:v>1.0011912091547184</c:v>
                </c:pt>
                <c:pt idx="88">
                  <c:v>1.0035922139408913</c:v>
                </c:pt>
                <c:pt idx="89">
                  <c:v>1.0080648562597558</c:v>
                </c:pt>
                <c:pt idx="90">
                  <c:v>1.0011207707495582</c:v>
                </c:pt>
                <c:pt idx="91">
                  <c:v>1.0006719249098071</c:v>
                </c:pt>
                <c:pt idx="92">
                  <c:v>0.99803374096777864</c:v>
                </c:pt>
                <c:pt idx="93">
                  <c:v>0.99707975231814094</c:v>
                </c:pt>
                <c:pt idx="94">
                  <c:v>1.0034297114857811</c:v>
                </c:pt>
                <c:pt idx="95">
                  <c:v>1.0063245293941305</c:v>
                </c:pt>
                <c:pt idx="96">
                  <c:v>1.0053055604370613</c:v>
                </c:pt>
                <c:pt idx="97">
                  <c:v>0.9956235463163009</c:v>
                </c:pt>
                <c:pt idx="98">
                  <c:v>1.0082367656636033</c:v>
                </c:pt>
                <c:pt idx="99">
                  <c:v>1.0028256509918645</c:v>
                </c:pt>
                <c:pt idx="100">
                  <c:v>1.0008226738476489</c:v>
                </c:pt>
                <c:pt idx="101">
                  <c:v>0.99318351819882777</c:v>
                </c:pt>
                <c:pt idx="102">
                  <c:v>1.00444249873368</c:v>
                </c:pt>
                <c:pt idx="103">
                  <c:v>1.0024415683761125</c:v>
                </c:pt>
                <c:pt idx="104">
                  <c:v>0.99742828493751101</c:v>
                </c:pt>
                <c:pt idx="105">
                  <c:v>0.99837921374448246</c:v>
                </c:pt>
                <c:pt idx="106">
                  <c:v>1.005769932910882</c:v>
                </c:pt>
                <c:pt idx="107">
                  <c:v>0.99680397366054363</c:v>
                </c:pt>
                <c:pt idx="108">
                  <c:v>1.0024110733225136</c:v>
                </c:pt>
                <c:pt idx="109">
                  <c:v>0.99521129454086854</c:v>
                </c:pt>
                <c:pt idx="110">
                  <c:v>0.9990350124564541</c:v>
                </c:pt>
                <c:pt idx="111">
                  <c:v>1.0001394502620506</c:v>
                </c:pt>
                <c:pt idx="112">
                  <c:v>1.0014888202032315</c:v>
                </c:pt>
                <c:pt idx="113">
                  <c:v>0.99469650702419965</c:v>
                </c:pt>
                <c:pt idx="114">
                  <c:v>0.99404684867217297</c:v>
                </c:pt>
                <c:pt idx="115">
                  <c:v>0.99857117752256119</c:v>
                </c:pt>
                <c:pt idx="116">
                  <c:v>1.0028771824637934</c:v>
                </c:pt>
                <c:pt idx="117">
                  <c:v>1.0005729555392455</c:v>
                </c:pt>
                <c:pt idx="118">
                  <c:v>0.99518074780073806</c:v>
                </c:pt>
                <c:pt idx="119">
                  <c:v>0.99595325470089002</c:v>
                </c:pt>
                <c:pt idx="120">
                  <c:v>1.0012511241820605</c:v>
                </c:pt>
                <c:pt idx="121">
                  <c:v>1.0092394843751615</c:v>
                </c:pt>
                <c:pt idx="122">
                  <c:v>0.99586114930171499</c:v>
                </c:pt>
                <c:pt idx="123">
                  <c:v>1.0034688898766759</c:v>
                </c:pt>
                <c:pt idx="124">
                  <c:v>0.99481356668079435</c:v>
                </c:pt>
                <c:pt idx="125">
                  <c:v>1.0011491983418961</c:v>
                </c:pt>
                <c:pt idx="126">
                  <c:v>0.99715734413926416</c:v>
                </c:pt>
                <c:pt idx="127">
                  <c:v>0.99810258742776803</c:v>
                </c:pt>
                <c:pt idx="128">
                  <c:v>0.99874339704559789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1.0015155111281102</c:v>
                </c:pt>
                <c:pt idx="210">
                  <c:v>1.0022283407589649</c:v>
                </c:pt>
                <c:pt idx="211">
                  <c:v>0.99906416366023343</c:v>
                </c:pt>
                <c:pt idx="212">
                  <c:v>0.98985790338753532</c:v>
                </c:pt>
                <c:pt idx="213">
                  <c:v>0.99337892429990593</c:v>
                </c:pt>
                <c:pt idx="214">
                  <c:v>0.99692651208947969</c:v>
                </c:pt>
                <c:pt idx="215">
                  <c:v>0.99336593030588094</c:v>
                </c:pt>
                <c:pt idx="216">
                  <c:v>1.0022093924765085</c:v>
                </c:pt>
                <c:pt idx="217">
                  <c:v>0.99976528112304486</c:v>
                </c:pt>
                <c:pt idx="218">
                  <c:v>1.0054281505525291</c:v>
                </c:pt>
                <c:pt idx="219">
                  <c:v>0.99159463287056648</c:v>
                </c:pt>
                <c:pt idx="220">
                  <c:v>1.0081989311225281</c:v>
                </c:pt>
                <c:pt idx="221">
                  <c:v>0.99820926842883284</c:v>
                </c:pt>
                <c:pt idx="222">
                  <c:v>0.99475464403485736</c:v>
                </c:pt>
                <c:pt idx="223">
                  <c:v>1.0013695897123127</c:v>
                </c:pt>
                <c:pt idx="224">
                  <c:v>1.001748079845354</c:v>
                </c:pt>
                <c:pt idx="225">
                  <c:v>1.000923369548363</c:v>
                </c:pt>
                <c:pt idx="226">
                  <c:v>0.99337161582434852</c:v>
                </c:pt>
                <c:pt idx="227">
                  <c:v>1.0084732832318555</c:v>
                </c:pt>
                <c:pt idx="228">
                  <c:v>1.0026075441661413</c:v>
                </c:pt>
                <c:pt idx="229">
                  <c:v>1.0009410360048379</c:v>
                </c:pt>
                <c:pt idx="230">
                  <c:v>0.99877564944126862</c:v>
                </c:pt>
                <c:pt idx="231">
                  <c:v>0.98998742983553345</c:v>
                </c:pt>
                <c:pt idx="232">
                  <c:v>1.0005741339921643</c:v>
                </c:pt>
                <c:pt idx="233">
                  <c:v>0.99773096126611327</c:v>
                </c:pt>
                <c:pt idx="234">
                  <c:v>1.0022602520235278</c:v>
                </c:pt>
                <c:pt idx="235">
                  <c:v>1.0043376991223627</c:v>
                </c:pt>
                <c:pt idx="236">
                  <c:v>1.0051642081106504</c:v>
                </c:pt>
                <c:pt idx="237">
                  <c:v>0.99646443449765854</c:v>
                </c:pt>
                <c:pt idx="238">
                  <c:v>0.99325008011412386</c:v>
                </c:pt>
                <c:pt idx="239">
                  <c:v>0.99911099165779382</c:v>
                </c:pt>
                <c:pt idx="240">
                  <c:v>1.0048288658941253</c:v>
                </c:pt>
                <c:pt idx="241">
                  <c:v>1.0000010647425495</c:v>
                </c:pt>
                <c:pt idx="242">
                  <c:v>1.0043758851318523</c:v>
                </c:pt>
                <c:pt idx="243">
                  <c:v>1.0041057713181099</c:v>
                </c:pt>
                <c:pt idx="244">
                  <c:v>1.0045943641006025</c:v>
                </c:pt>
                <c:pt idx="245">
                  <c:v>0.99609580615483218</c:v>
                </c:pt>
                <c:pt idx="246">
                  <c:v>1.0038629790049309</c:v>
                </c:pt>
                <c:pt idx="247">
                  <c:v>1.0068721792075421</c:v>
                </c:pt>
                <c:pt idx="248">
                  <c:v>1.0001814507375668</c:v>
                </c:pt>
                <c:pt idx="249">
                  <c:v>1.0024650754106494</c:v>
                </c:pt>
                <c:pt idx="250">
                  <c:v>1.0003823459482928</c:v>
                </c:pt>
                <c:pt idx="251">
                  <c:v>1.0001085830654248</c:v>
                </c:pt>
                <c:pt idx="252">
                  <c:v>0.99492838314192089</c:v>
                </c:pt>
                <c:pt idx="253">
                  <c:v>0.99952451492190164</c:v>
                </c:pt>
                <c:pt idx="254">
                  <c:v>1.0005546998563115</c:v>
                </c:pt>
                <c:pt idx="255">
                  <c:v>1.0005533560064919</c:v>
                </c:pt>
                <c:pt idx="256">
                  <c:v>1.0023372649554978</c:v>
                </c:pt>
                <c:pt idx="257">
                  <c:v>0.98972641285133922</c:v>
                </c:pt>
                <c:pt idx="258">
                  <c:v>0.9952103124967695</c:v>
                </c:pt>
                <c:pt idx="259">
                  <c:v>0.99714183817980706</c:v>
                </c:pt>
                <c:pt idx="260">
                  <c:v>1.0044842201019257</c:v>
                </c:pt>
                <c:pt idx="261">
                  <c:v>1.0021416831202126</c:v>
                </c:pt>
                <c:pt idx="262">
                  <c:v>0.9957396859526344</c:v>
                </c:pt>
                <c:pt idx="263">
                  <c:v>1.0016218820099858</c:v>
                </c:pt>
                <c:pt idx="264">
                  <c:v>0.99970507665112629</c:v>
                </c:pt>
                <c:pt idx="265">
                  <c:v>1.003457797947011</c:v>
                </c:pt>
                <c:pt idx="266">
                  <c:v>0.99401542326100667</c:v>
                </c:pt>
                <c:pt idx="267">
                  <c:v>0.99481455906219951</c:v>
                </c:pt>
                <c:pt idx="268">
                  <c:v>1.0009986458128741</c:v>
                </c:pt>
                <c:pt idx="269">
                  <c:v>0.99988442891551321</c:v>
                </c:pt>
                <c:pt idx="270">
                  <c:v>0.99720572273277031</c:v>
                </c:pt>
                <c:pt idx="271">
                  <c:v>0.9972758510187415</c:v>
                </c:pt>
                <c:pt idx="272">
                  <c:v>0.99963747066789344</c:v>
                </c:pt>
                <c:pt idx="273">
                  <c:v>0.99922899200926218</c:v>
                </c:pt>
                <c:pt idx="274">
                  <c:v>0.99789263673671913</c:v>
                </c:pt>
                <c:pt idx="275">
                  <c:v>1.0040505701024427</c:v>
                </c:pt>
                <c:pt idx="276">
                  <c:v>1.0060852621024015</c:v>
                </c:pt>
                <c:pt idx="277">
                  <c:v>0.99454073415549382</c:v>
                </c:pt>
                <c:pt idx="278">
                  <c:v>1.0026998976606676</c:v>
                </c:pt>
                <c:pt idx="279">
                  <c:v>0.998427437278394</c:v>
                </c:pt>
                <c:pt idx="280">
                  <c:v>1.0017189286415746</c:v>
                </c:pt>
                <c:pt idx="281">
                  <c:v>0.99550947414122826</c:v>
                </c:pt>
                <c:pt idx="282">
                  <c:v>0.99209760484612919</c:v>
                </c:pt>
                <c:pt idx="283">
                  <c:v>1.0030780363252945</c:v>
                </c:pt>
                <c:pt idx="284">
                  <c:v>0.99593898921818957</c:v>
                </c:pt>
                <c:pt idx="285">
                  <c:v>0.99640034319856929</c:v>
                </c:pt>
                <c:pt idx="286">
                  <c:v>0.99979087629345542</c:v>
                </c:pt>
                <c:pt idx="287">
                  <c:v>0.99519015474947536</c:v>
                </c:pt>
                <c:pt idx="288">
                  <c:v>0.99460950825433903</c:v>
                </c:pt>
                <c:pt idx="289">
                  <c:v>1.0031927390760516</c:v>
                </c:pt>
                <c:pt idx="290">
                  <c:v>1.0005023517371843</c:v>
                </c:pt>
                <c:pt idx="291">
                  <c:v>0.99517293279717167</c:v>
                </c:pt>
                <c:pt idx="292">
                  <c:v>1.0058562494185266</c:v>
                </c:pt>
                <c:pt idx="293">
                  <c:v>1.0060858823407797</c:v>
                </c:pt>
                <c:pt idx="294">
                  <c:v>0.99892305942917403</c:v>
                </c:pt>
                <c:pt idx="295">
                  <c:v>1.0014108355644686</c:v>
                </c:pt>
                <c:pt idx="296">
                  <c:v>0.99665215998015233</c:v>
                </c:pt>
                <c:pt idx="297">
                  <c:v>0.99787675863423508</c:v>
                </c:pt>
                <c:pt idx="298">
                  <c:v>1.0049050518415912</c:v>
                </c:pt>
                <c:pt idx="299">
                  <c:v>0.99939655974446173</c:v>
                </c:pt>
                <c:pt idx="300">
                  <c:v>1.0010608143729907</c:v>
                </c:pt>
                <c:pt idx="301">
                  <c:v>0.99562468341999433</c:v>
                </c:pt>
                <c:pt idx="302">
                  <c:v>1.001732170730951</c:v>
                </c:pt>
                <c:pt idx="303">
                  <c:v>1.0054213382676742</c:v>
                </c:pt>
                <c:pt idx="304">
                  <c:v>1.0000567518116128</c:v>
                </c:pt>
                <c:pt idx="305">
                  <c:v>0.9969831605280296</c:v>
                </c:pt>
                <c:pt idx="306">
                  <c:v>1.0023804748958516</c:v>
                </c:pt>
                <c:pt idx="307">
                  <c:v>1.0098594126342557</c:v>
                </c:pt>
                <c:pt idx="308">
                  <c:v>1.0101260117638546</c:v>
                </c:pt>
                <c:pt idx="309">
                  <c:v>0.9928417255031684</c:v>
                </c:pt>
                <c:pt idx="310">
                  <c:v>0.99722691421069498</c:v>
                </c:pt>
                <c:pt idx="311">
                  <c:v>0.99899862513826143</c:v>
                </c:pt>
                <c:pt idx="312">
                  <c:v>1.0014800955167102</c:v>
                </c:pt>
                <c:pt idx="313">
                  <c:v>0.99919141590084459</c:v>
                </c:pt>
                <c:pt idx="314">
                  <c:v>1.0064271788457364</c:v>
                </c:pt>
                <c:pt idx="315">
                  <c:v>0.99281801172250539</c:v>
                </c:pt>
                <c:pt idx="316">
                  <c:v>1.0009318047903077</c:v>
                </c:pt>
                <c:pt idx="317">
                  <c:v>0.99631966052286092</c:v>
                </c:pt>
                <c:pt idx="318">
                  <c:v>0.99568638680132726</c:v>
                </c:pt>
                <c:pt idx="319">
                  <c:v>0.99976901289062103</c:v>
                </c:pt>
                <c:pt idx="320">
                  <c:v>1.002042403630462</c:v>
                </c:pt>
                <c:pt idx="321">
                  <c:v>0.99990774987853659</c:v>
                </c:pt>
                <c:pt idx="322">
                  <c:v>0.9880843317448339</c:v>
                </c:pt>
                <c:pt idx="323">
                  <c:v>0.99629479930119813</c:v>
                </c:pt>
                <c:pt idx="324">
                  <c:v>1.0027136462780528</c:v>
                </c:pt>
                <c:pt idx="325">
                  <c:v>1.0004584595346144</c:v>
                </c:pt>
                <c:pt idx="326">
                  <c:v>0.99501504078067338</c:v>
                </c:pt>
                <c:pt idx="327">
                  <c:v>0.99438704942266143</c:v>
                </c:pt>
                <c:pt idx="328">
                  <c:v>1.0034916319505462</c:v>
                </c:pt>
                <c:pt idx="329">
                  <c:v>1.0033439118434517</c:v>
                </c:pt>
                <c:pt idx="330">
                  <c:v>1.004657338970611</c:v>
                </c:pt>
                <c:pt idx="331">
                  <c:v>0.99887623143161364</c:v>
                </c:pt>
                <c:pt idx="332">
                  <c:v>1.0012328271499011</c:v>
                </c:pt>
                <c:pt idx="333">
                  <c:v>0.99959188314708947</c:v>
                </c:pt>
                <c:pt idx="334">
                  <c:v>1.0050377828545438</c:v>
                </c:pt>
                <c:pt idx="335">
                  <c:v>0.99340727953109975</c:v>
                </c:pt>
                <c:pt idx="336">
                  <c:v>1.0017817071027633</c:v>
                </c:pt>
                <c:pt idx="337">
                  <c:v>1.0044522778254443</c:v>
                </c:pt>
                <c:pt idx="338">
                  <c:v>0.99760753382883494</c:v>
                </c:pt>
                <c:pt idx="339">
                  <c:v>1.0008311194268997</c:v>
                </c:pt>
                <c:pt idx="340">
                  <c:v>0.99617974508202656</c:v>
                </c:pt>
                <c:pt idx="341">
                  <c:v>1.0055717047251826</c:v>
                </c:pt>
                <c:pt idx="342">
                  <c:v>1.0066879270599667</c:v>
                </c:pt>
                <c:pt idx="343">
                  <c:v>1.008490029668069</c:v>
                </c:pt>
                <c:pt idx="344">
                  <c:v>1.0023371615824348</c:v>
                </c:pt>
                <c:pt idx="345">
                  <c:v>1.0053397355717046</c:v>
                </c:pt>
                <c:pt idx="346">
                  <c:v>0.99872882144370823</c:v>
                </c:pt>
                <c:pt idx="347">
                  <c:v>1.0042887416397035</c:v>
                </c:pt>
                <c:pt idx="348">
                  <c:v>0.99440813752752311</c:v>
                </c:pt>
                <c:pt idx="349">
                  <c:v>0.99690501049236591</c:v>
                </c:pt>
                <c:pt idx="350">
                  <c:v>1.0051952200295646</c:v>
                </c:pt>
                <c:pt idx="351">
                  <c:v>1.0007088290933148</c:v>
                </c:pt>
                <c:pt idx="352">
                  <c:v>0.9936061176178711</c:v>
                </c:pt>
                <c:pt idx="353">
                  <c:v>0.9985683864498589</c:v>
                </c:pt>
                <c:pt idx="354">
                  <c:v>1.0052684081582022</c:v>
                </c:pt>
                <c:pt idx="355">
                  <c:v>1.0041887798877369</c:v>
                </c:pt>
                <c:pt idx="356">
                  <c:v>0.99583277339590848</c:v>
                </c:pt>
                <c:pt idx="357">
                  <c:v>0.99896420190826685</c:v>
                </c:pt>
                <c:pt idx="358">
                  <c:v>0.99872164735313274</c:v>
                </c:pt>
                <c:pt idx="359">
                  <c:v>0.99893680804655927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1-44A2-82CC-92F6E3EA847E}"/>
            </c:ext>
          </c:extLst>
        </c:ser>
        <c:ser>
          <c:idx val="1"/>
          <c:order val="1"/>
          <c:tx>
            <c:strRef>
              <c:f>'89d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0.99336453476952979</c:v>
                </c:pt>
                <c:pt idx="130">
                  <c:v>0.9933389809483445</c:v>
                </c:pt>
                <c:pt idx="131">
                  <c:v>1.0043111735943848</c:v>
                </c:pt>
                <c:pt idx="132">
                  <c:v>0.99003276926098593</c:v>
                </c:pt>
                <c:pt idx="133">
                  <c:v>0.99618123365413436</c:v>
                </c:pt>
                <c:pt idx="134">
                  <c:v>0.9971461281619235</c:v>
                </c:pt>
                <c:pt idx="135">
                  <c:v>0.99792256323847139</c:v>
                </c:pt>
                <c:pt idx="136">
                  <c:v>0.99959963612681813</c:v>
                </c:pt>
                <c:pt idx="137">
                  <c:v>1.0016351551112812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0.99521148061238207</c:v>
                </c:pt>
                <c:pt idx="201">
                  <c:v>0.99398110340407497</c:v>
                </c:pt>
                <c:pt idx="202">
                  <c:v>1.0024653441806135</c:v>
                </c:pt>
                <c:pt idx="203">
                  <c:v>0.992813349597362</c:v>
                </c:pt>
                <c:pt idx="204">
                  <c:v>0.99266433732697934</c:v>
                </c:pt>
                <c:pt idx="205">
                  <c:v>0.99959736191943105</c:v>
                </c:pt>
                <c:pt idx="206">
                  <c:v>0.99717174400694675</c:v>
                </c:pt>
                <c:pt idx="207">
                  <c:v>0.998997798153757</c:v>
                </c:pt>
                <c:pt idx="208">
                  <c:v>0.99513350631092545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1-44A2-82CC-92F6E3EA847E}"/>
            </c:ext>
          </c:extLst>
        </c:ser>
        <c:ser>
          <c:idx val="2"/>
          <c:order val="2"/>
          <c:tx>
            <c:strRef>
              <c:f>'89d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0.99653969008755694</c:v>
                </c:pt>
                <c:pt idx="139">
                  <c:v>0.99692671883560591</c:v>
                </c:pt>
                <c:pt idx="140">
                  <c:v>0.99323071833941512</c:v>
                </c:pt>
                <c:pt idx="141">
                  <c:v>0.99672472787041155</c:v>
                </c:pt>
                <c:pt idx="142">
                  <c:v>0.989527274982685</c:v>
                </c:pt>
                <c:pt idx="143">
                  <c:v>0.99650557697675135</c:v>
                </c:pt>
                <c:pt idx="144">
                  <c:v>0.99577162822911602</c:v>
                </c:pt>
                <c:pt idx="145">
                  <c:v>0.99763258112201125</c:v>
                </c:pt>
                <c:pt idx="146">
                  <c:v>0.98778785780001443</c:v>
                </c:pt>
                <c:pt idx="147">
                  <c:v>0.9943799683678427</c:v>
                </c:pt>
                <c:pt idx="148">
                  <c:v>0.98939330349297583</c:v>
                </c:pt>
                <c:pt idx="149">
                  <c:v>0.98849416459059103</c:v>
                </c:pt>
                <c:pt idx="150">
                  <c:v>0.99495772041721364</c:v>
                </c:pt>
                <c:pt idx="151">
                  <c:v>0.99179703732801305</c:v>
                </c:pt>
                <c:pt idx="152">
                  <c:v>0.99084331744833931</c:v>
                </c:pt>
                <c:pt idx="153">
                  <c:v>0.98693385157695601</c:v>
                </c:pt>
                <c:pt idx="154">
                  <c:v>0.99319594364100605</c:v>
                </c:pt>
                <c:pt idx="155">
                  <c:v>0.99452815365372083</c:v>
                </c:pt>
                <c:pt idx="156">
                  <c:v>0.99662269865718389</c:v>
                </c:pt>
                <c:pt idx="157">
                  <c:v>0.99379786431251738</c:v>
                </c:pt>
                <c:pt idx="158">
                  <c:v>0.99001633294396141</c:v>
                </c:pt>
                <c:pt idx="159">
                  <c:v>0.99265561264045821</c:v>
                </c:pt>
                <c:pt idx="160">
                  <c:v>0.99763699515180337</c:v>
                </c:pt>
                <c:pt idx="161">
                  <c:v>0.99806131056369329</c:v>
                </c:pt>
                <c:pt idx="162">
                  <c:v>0.99039495746198447</c:v>
                </c:pt>
                <c:pt idx="163">
                  <c:v>0.99212776910592637</c:v>
                </c:pt>
                <c:pt idx="164">
                  <c:v>0.99136276709015159</c:v>
                </c:pt>
                <c:pt idx="165">
                  <c:v>0.99271308806351244</c:v>
                </c:pt>
                <c:pt idx="166">
                  <c:v>0.98902953368411262</c:v>
                </c:pt>
                <c:pt idx="167">
                  <c:v>0.99448198724376402</c:v>
                </c:pt>
                <c:pt idx="168">
                  <c:v>0.98537777685890615</c:v>
                </c:pt>
                <c:pt idx="169">
                  <c:v>0.99686696920516449</c:v>
                </c:pt>
                <c:pt idx="170">
                  <c:v>0.99686372329098483</c:v>
                </c:pt>
                <c:pt idx="171">
                  <c:v>0.99593774874143293</c:v>
                </c:pt>
                <c:pt idx="172">
                  <c:v>0.99975965762841523</c:v>
                </c:pt>
                <c:pt idx="173">
                  <c:v>0.99125143430124973</c:v>
                </c:pt>
                <c:pt idx="174">
                  <c:v>0.99118858347891703</c:v>
                </c:pt>
                <c:pt idx="175">
                  <c:v>0.98554172653689909</c:v>
                </c:pt>
                <c:pt idx="176">
                  <c:v>1.0002165355551651</c:v>
                </c:pt>
                <c:pt idx="177">
                  <c:v>0.98462253326028293</c:v>
                </c:pt>
                <c:pt idx="178">
                  <c:v>0.99176147699432482</c:v>
                </c:pt>
                <c:pt idx="179">
                  <c:v>0.99556426186464331</c:v>
                </c:pt>
                <c:pt idx="180">
                  <c:v>0.99016718525486624</c:v>
                </c:pt>
                <c:pt idx="181">
                  <c:v>0.99432974973381438</c:v>
                </c:pt>
                <c:pt idx="182">
                  <c:v>0.98632839554668839</c:v>
                </c:pt>
                <c:pt idx="183">
                  <c:v>0.99696265131232109</c:v>
                </c:pt>
                <c:pt idx="184">
                  <c:v>0.98770594498485575</c:v>
                </c:pt>
                <c:pt idx="185">
                  <c:v>0.99794876830995383</c:v>
                </c:pt>
                <c:pt idx="186">
                  <c:v>0.98366209413151118</c:v>
                </c:pt>
                <c:pt idx="187">
                  <c:v>0.98889669929809687</c:v>
                </c:pt>
                <c:pt idx="188">
                  <c:v>0.98864908980017985</c:v>
                </c:pt>
                <c:pt idx="189">
                  <c:v>0.98575628766655976</c:v>
                </c:pt>
                <c:pt idx="190">
                  <c:v>0.99752715093500932</c:v>
                </c:pt>
                <c:pt idx="191">
                  <c:v>0.99633032862296744</c:v>
                </c:pt>
                <c:pt idx="192">
                  <c:v>0.98754431086347516</c:v>
                </c:pt>
                <c:pt idx="193">
                  <c:v>0.99503023662094137</c:v>
                </c:pt>
                <c:pt idx="194">
                  <c:v>0.99685528804904022</c:v>
                </c:pt>
                <c:pt idx="195">
                  <c:v>0.99261719921022984</c:v>
                </c:pt>
                <c:pt idx="196">
                  <c:v>0.98928791465519905</c:v>
                </c:pt>
                <c:pt idx="197">
                  <c:v>0.98683513030174597</c:v>
                </c:pt>
                <c:pt idx="198">
                  <c:v>0.99390160951859163</c:v>
                </c:pt>
                <c:pt idx="199">
                  <c:v>0.99070107611358638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1-44A2-82CC-92F6E3EA847E}"/>
            </c:ext>
          </c:extLst>
        </c:ser>
        <c:ser>
          <c:idx val="3"/>
          <c:order val="3"/>
          <c:tx>
            <c:strRef>
              <c:f>'89d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C1-44A2-82CC-92F6E3EA847E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22C1-44A2-82CC-92F6E3EA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4.3821613801542779E-2"/>
          <c:y val="0.84444469071002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(2)'!$D$3:$D$503</c:f>
              <c:numCache>
                <c:formatCode>0.0000</c:formatCode>
                <c:ptCount val="501"/>
                <c:pt idx="0">
                  <c:v>0.99786537574919321</c:v>
                </c:pt>
                <c:pt idx="1">
                  <c:v>0.99997385233484815</c:v>
                </c:pt>
                <c:pt idx="2">
                  <c:v>0.99900704735559509</c:v>
                </c:pt>
                <c:pt idx="3">
                  <c:v>0.99846189817559117</c:v>
                </c:pt>
                <c:pt idx="4">
                  <c:v>1.0014883092932887</c:v>
                </c:pt>
                <c:pt idx="5">
                  <c:v>0.99674096028452874</c:v>
                </c:pt>
                <c:pt idx="6">
                  <c:v>0.99928156490812092</c:v>
                </c:pt>
                <c:pt idx="7">
                  <c:v>0.99960982677995125</c:v>
                </c:pt>
                <c:pt idx="8">
                  <c:v>0.99957156029770144</c:v>
                </c:pt>
                <c:pt idx="9">
                  <c:v>1.0023698215109005</c:v>
                </c:pt>
                <c:pt idx="10">
                  <c:v>0.99728617532766906</c:v>
                </c:pt>
                <c:pt idx="11">
                  <c:v>1.0023346505960615</c:v>
                </c:pt>
                <c:pt idx="12">
                  <c:v>1.0004756635710994</c:v>
                </c:pt>
                <c:pt idx="13">
                  <c:v>0.99788045840742934</c:v>
                </c:pt>
                <c:pt idx="14">
                  <c:v>0.99748527958901401</c:v>
                </c:pt>
                <c:pt idx="15">
                  <c:v>0.99672791938352112</c:v>
                </c:pt>
                <c:pt idx="16">
                  <c:v>0.9977551867219917</c:v>
                </c:pt>
                <c:pt idx="17">
                  <c:v>1.000843245735362</c:v>
                </c:pt>
                <c:pt idx="18">
                  <c:v>0.99925054337087538</c:v>
                </c:pt>
                <c:pt idx="19">
                  <c:v>0.99717875255219657</c:v>
                </c:pt>
                <c:pt idx="20">
                  <c:v>0.99986043601396302</c:v>
                </c:pt>
                <c:pt idx="21">
                  <c:v>0.99942172166238563</c:v>
                </c:pt>
                <c:pt idx="22">
                  <c:v>1.0003911611670948</c:v>
                </c:pt>
                <c:pt idx="23">
                  <c:v>1.0011342290719885</c:v>
                </c:pt>
                <c:pt idx="24">
                  <c:v>0.99716024501086742</c:v>
                </c:pt>
                <c:pt idx="25">
                  <c:v>0.99501416057432657</c:v>
                </c:pt>
                <c:pt idx="26">
                  <c:v>0.99960923401172364</c:v>
                </c:pt>
                <c:pt idx="27">
                  <c:v>1.000245406046236</c:v>
                </c:pt>
                <c:pt idx="28">
                  <c:v>0.99891391688072195</c:v>
                </c:pt>
                <c:pt idx="29">
                  <c:v>1.0031697951656458</c:v>
                </c:pt>
                <c:pt idx="30">
                  <c:v>1.003522755713627</c:v>
                </c:pt>
                <c:pt idx="31">
                  <c:v>1.0021381149970361</c:v>
                </c:pt>
                <c:pt idx="32">
                  <c:v>0.9983598761773036</c:v>
                </c:pt>
                <c:pt idx="33">
                  <c:v>0.99722630573667925</c:v>
                </c:pt>
                <c:pt idx="34">
                  <c:v>0.99970098136073238</c:v>
                </c:pt>
                <c:pt idx="35">
                  <c:v>0.99932108278996246</c:v>
                </c:pt>
                <c:pt idx="36">
                  <c:v>1.0020100111967332</c:v>
                </c:pt>
                <c:pt idx="37">
                  <c:v>0.99902779424356192</c:v>
                </c:pt>
                <c:pt idx="38">
                  <c:v>1.0017987222551539</c:v>
                </c:pt>
                <c:pt idx="39">
                  <c:v>0.99966640321412104</c:v>
                </c:pt>
                <c:pt idx="40">
                  <c:v>0.99669202397418166</c:v>
                </c:pt>
                <c:pt idx="41">
                  <c:v>0.99980708687347697</c:v>
                </c:pt>
                <c:pt idx="42">
                  <c:v>1.0030260818020156</c:v>
                </c:pt>
                <c:pt idx="43">
                  <c:v>1.0009920964236316</c:v>
                </c:pt>
                <c:pt idx="44">
                  <c:v>0.99883297108608315</c:v>
                </c:pt>
                <c:pt idx="45">
                  <c:v>0.9972593690311532</c:v>
                </c:pt>
                <c:pt idx="46">
                  <c:v>0.99874398998880332</c:v>
                </c:pt>
                <c:pt idx="47">
                  <c:v>1.0011106500691564</c:v>
                </c:pt>
                <c:pt idx="48">
                  <c:v>1.0009683856945268</c:v>
                </c:pt>
                <c:pt idx="49">
                  <c:v>0.99752822235394856</c:v>
                </c:pt>
                <c:pt idx="50">
                  <c:v>1.0008350787064479</c:v>
                </c:pt>
                <c:pt idx="51">
                  <c:v>1.0014359480998485</c:v>
                </c:pt>
                <c:pt idx="52">
                  <c:v>1.0030575643812158</c:v>
                </c:pt>
                <c:pt idx="53">
                  <c:v>0.99480366199038395</c:v>
                </c:pt>
                <c:pt idx="54">
                  <c:v>0.99798577356253704</c:v>
                </c:pt>
                <c:pt idx="55">
                  <c:v>0.99922709609431615</c:v>
                </c:pt>
                <c:pt idx="56">
                  <c:v>1.0023692946058091</c:v>
                </c:pt>
                <c:pt idx="57">
                  <c:v>1.0008930382664822</c:v>
                </c:pt>
                <c:pt idx="58">
                  <c:v>1.0012847263386684</c:v>
                </c:pt>
                <c:pt idx="59">
                  <c:v>1.0010851610353686</c:v>
                </c:pt>
                <c:pt idx="60">
                  <c:v>1.0008576697622342</c:v>
                </c:pt>
                <c:pt idx="61">
                  <c:v>1.0005626029111507</c:v>
                </c:pt>
                <c:pt idx="62">
                  <c:v>1.0028470657972732</c:v>
                </c:pt>
                <c:pt idx="63">
                  <c:v>0.99901435816373574</c:v>
                </c:pt>
                <c:pt idx="64">
                  <c:v>1.0020653362313114</c:v>
                </c:pt>
                <c:pt idx="65">
                  <c:v>0.99906671935717584</c:v>
                </c:pt>
                <c:pt idx="66">
                  <c:v>0.99819251794770458</c:v>
                </c:pt>
                <c:pt idx="67">
                  <c:v>1.0000648093262201</c:v>
                </c:pt>
                <c:pt idx="68">
                  <c:v>1.0011474675624055</c:v>
                </c:pt>
                <c:pt idx="69">
                  <c:v>1.001008496344596</c:v>
                </c:pt>
                <c:pt idx="70">
                  <c:v>0.9991827043403807</c:v>
                </c:pt>
                <c:pt idx="71">
                  <c:v>0.99962174800764014</c:v>
                </c:pt>
                <c:pt idx="72">
                  <c:v>1.0019002832114865</c:v>
                </c:pt>
                <c:pt idx="73">
                  <c:v>0.9982377659224132</c:v>
                </c:pt>
                <c:pt idx="74">
                  <c:v>1.0007889745109664</c:v>
                </c:pt>
                <c:pt idx="75">
                  <c:v>1.0016700256866233</c:v>
                </c:pt>
                <c:pt idx="76">
                  <c:v>1.0029375617466905</c:v>
                </c:pt>
                <c:pt idx="77">
                  <c:v>1.0014968056378846</c:v>
                </c:pt>
                <c:pt idx="78">
                  <c:v>0.999461041954818</c:v>
                </c:pt>
                <c:pt idx="79">
                  <c:v>0.99859830073108091</c:v>
                </c:pt>
                <c:pt idx="80">
                  <c:v>0.99973634986498061</c:v>
                </c:pt>
                <c:pt idx="81">
                  <c:v>1.0032506750971482</c:v>
                </c:pt>
                <c:pt idx="82">
                  <c:v>0.99774550484094049</c:v>
                </c:pt>
                <c:pt idx="83">
                  <c:v>1.0006749654218534</c:v>
                </c:pt>
                <c:pt idx="84">
                  <c:v>0.99818217743528947</c:v>
                </c:pt>
                <c:pt idx="85">
                  <c:v>1.0015219653559901</c:v>
                </c:pt>
                <c:pt idx="86">
                  <c:v>1.0003591516828032</c:v>
                </c:pt>
                <c:pt idx="87">
                  <c:v>0.99911901468747932</c:v>
                </c:pt>
                <c:pt idx="88">
                  <c:v>1.0025473885266416</c:v>
                </c:pt>
                <c:pt idx="89">
                  <c:v>0.99846617927945724</c:v>
                </c:pt>
                <c:pt idx="90">
                  <c:v>0.99814964104590664</c:v>
                </c:pt>
                <c:pt idx="91">
                  <c:v>1.0000645458736745</c:v>
                </c:pt>
                <c:pt idx="92">
                  <c:v>1.0000243693604689</c:v>
                </c:pt>
                <c:pt idx="93">
                  <c:v>0.99896397286438787</c:v>
                </c:pt>
                <c:pt idx="94">
                  <c:v>0.99923625107027603</c:v>
                </c:pt>
                <c:pt idx="95">
                  <c:v>1.0002733978792069</c:v>
                </c:pt>
                <c:pt idx="96">
                  <c:v>1.0012184680234473</c:v>
                </c:pt>
                <c:pt idx="97">
                  <c:v>0.99958427188302701</c:v>
                </c:pt>
                <c:pt idx="98">
                  <c:v>0.99656141737469539</c:v>
                </c:pt>
                <c:pt idx="99">
                  <c:v>1.0001528024764539</c:v>
                </c:pt>
                <c:pt idx="100">
                  <c:v>1.0003451886978858</c:v>
                </c:pt>
                <c:pt idx="101">
                  <c:v>0.99859480998485151</c:v>
                </c:pt>
                <c:pt idx="102">
                  <c:v>1.0019964433906343</c:v>
                </c:pt>
                <c:pt idx="103">
                  <c:v>1.0012535072120134</c:v>
                </c:pt>
                <c:pt idx="104">
                  <c:v>1.0003949812290061</c:v>
                </c:pt>
                <c:pt idx="105">
                  <c:v>0.99798201936376219</c:v>
                </c:pt>
                <c:pt idx="106">
                  <c:v>1.0013634986498057</c:v>
                </c:pt>
                <c:pt idx="107">
                  <c:v>1.0006051504972668</c:v>
                </c:pt>
                <c:pt idx="108">
                  <c:v>1.0012423763419616</c:v>
                </c:pt>
                <c:pt idx="109">
                  <c:v>1.0003150233814133</c:v>
                </c:pt>
                <c:pt idx="110">
                  <c:v>1.0014134229071987</c:v>
                </c:pt>
                <c:pt idx="111">
                  <c:v>1.0019909108871765</c:v>
                </c:pt>
                <c:pt idx="112">
                  <c:v>1.0048947507080288</c:v>
                </c:pt>
                <c:pt idx="113">
                  <c:v>1.0013480866758875</c:v>
                </c:pt>
                <c:pt idx="114">
                  <c:v>0.99571375880919455</c:v>
                </c:pt>
                <c:pt idx="115">
                  <c:v>0.99916650200882573</c:v>
                </c:pt>
                <c:pt idx="116">
                  <c:v>0.99807752091154589</c:v>
                </c:pt>
                <c:pt idx="117">
                  <c:v>0.99682750444576163</c:v>
                </c:pt>
                <c:pt idx="118">
                  <c:v>0.99936837252189947</c:v>
                </c:pt>
                <c:pt idx="119">
                  <c:v>0.99917229796482909</c:v>
                </c:pt>
                <c:pt idx="120">
                  <c:v>0.99859685174207991</c:v>
                </c:pt>
                <c:pt idx="121">
                  <c:v>0.99887907528156494</c:v>
                </c:pt>
                <c:pt idx="122">
                  <c:v>0.99728492392807744</c:v>
                </c:pt>
                <c:pt idx="123">
                  <c:v>1.0029041691365344</c:v>
                </c:pt>
                <c:pt idx="124">
                  <c:v>0.99926187183033655</c:v>
                </c:pt>
                <c:pt idx="125">
                  <c:v>0.99925851281038003</c:v>
                </c:pt>
                <c:pt idx="126">
                  <c:v>0.99841144701310669</c:v>
                </c:pt>
                <c:pt idx="127">
                  <c:v>0.99715853256932097</c:v>
                </c:pt>
                <c:pt idx="128">
                  <c:v>0.99976091681485868</c:v>
                </c:pt>
                <c:pt idx="129">
                  <c:v>0.99820391227030236</c:v>
                </c:pt>
                <c:pt idx="130">
                  <c:v>1.001655272344069</c:v>
                </c:pt>
                <c:pt idx="131">
                  <c:v>0.99916900480800896</c:v>
                </c:pt>
                <c:pt idx="132">
                  <c:v>1.0014838964631496</c:v>
                </c:pt>
                <c:pt idx="133">
                  <c:v>1.0012095106368966</c:v>
                </c:pt>
                <c:pt idx="134">
                  <c:v>1.0033039583744978</c:v>
                </c:pt>
                <c:pt idx="135">
                  <c:v>0.99740479483633016</c:v>
                </c:pt>
                <c:pt idx="136">
                  <c:v>0.99779114799446755</c:v>
                </c:pt>
                <c:pt idx="137">
                  <c:v>0.99944069024566962</c:v>
                </c:pt>
                <c:pt idx="138">
                  <c:v>0.99840854903510512</c:v>
                </c:pt>
                <c:pt idx="139">
                  <c:v>0.99977843640914188</c:v>
                </c:pt>
                <c:pt idx="140">
                  <c:v>0.99940683659355867</c:v>
                </c:pt>
                <c:pt idx="141">
                  <c:v>0.99776058749917662</c:v>
                </c:pt>
                <c:pt idx="142">
                  <c:v>1.0024371994994401</c:v>
                </c:pt>
                <c:pt idx="143">
                  <c:v>0.99985233484818559</c:v>
                </c:pt>
                <c:pt idx="144">
                  <c:v>0.99772712902588423</c:v>
                </c:pt>
                <c:pt idx="145">
                  <c:v>1.0008302048343543</c:v>
                </c:pt>
                <c:pt idx="146">
                  <c:v>0.99859961799380892</c:v>
                </c:pt>
                <c:pt idx="147">
                  <c:v>1.0014245537772508</c:v>
                </c:pt>
                <c:pt idx="148">
                  <c:v>0.99902911150629004</c:v>
                </c:pt>
                <c:pt idx="149">
                  <c:v>0.99775301323849053</c:v>
                </c:pt>
                <c:pt idx="150">
                  <c:v>1.0021508265823618</c:v>
                </c:pt>
                <c:pt idx="151">
                  <c:v>0.9987663834551801</c:v>
                </c:pt>
                <c:pt idx="152">
                  <c:v>1.00439234670355</c:v>
                </c:pt>
                <c:pt idx="153">
                  <c:v>1.0001256010011197</c:v>
                </c:pt>
                <c:pt idx="154">
                  <c:v>0.99897866034380556</c:v>
                </c:pt>
                <c:pt idx="155">
                  <c:v>0.99846156885990911</c:v>
                </c:pt>
                <c:pt idx="156">
                  <c:v>0.99870131067641443</c:v>
                </c:pt>
                <c:pt idx="157">
                  <c:v>1.0011790818678787</c:v>
                </c:pt>
                <c:pt idx="158">
                  <c:v>1.0041659092405981</c:v>
                </c:pt>
                <c:pt idx="159">
                  <c:v>1.0016570506487519</c:v>
                </c:pt>
                <c:pt idx="160">
                  <c:v>1.0023870117895013</c:v>
                </c:pt>
                <c:pt idx="161">
                  <c:v>0.9984219192517948</c:v>
                </c:pt>
                <c:pt idx="162">
                  <c:v>1.002294013040901</c:v>
                </c:pt>
                <c:pt idx="163">
                  <c:v>0.99775340841730875</c:v>
                </c:pt>
                <c:pt idx="164">
                  <c:v>1.0007455707040769</c:v>
                </c:pt>
                <c:pt idx="165">
                  <c:v>1.0018501613646842</c:v>
                </c:pt>
                <c:pt idx="166">
                  <c:v>1.00058605018771</c:v>
                </c:pt>
                <c:pt idx="167">
                  <c:v>0.9978207205427122</c:v>
                </c:pt>
                <c:pt idx="168">
                  <c:v>1.0005992228149905</c:v>
                </c:pt>
                <c:pt idx="169">
                  <c:v>0.99504761904761907</c:v>
                </c:pt>
                <c:pt idx="170">
                  <c:v>0.99609569913719298</c:v>
                </c:pt>
                <c:pt idx="171">
                  <c:v>0.99883442007508394</c:v>
                </c:pt>
                <c:pt idx="172">
                  <c:v>0.99863524995060271</c:v>
                </c:pt>
                <c:pt idx="173">
                  <c:v>1.0020794309425016</c:v>
                </c:pt>
                <c:pt idx="174">
                  <c:v>1.000975762365804</c:v>
                </c:pt>
                <c:pt idx="175">
                  <c:v>1.0017912797207404</c:v>
                </c:pt>
                <c:pt idx="176">
                  <c:v>1.0007313442666139</c:v>
                </c:pt>
                <c:pt idx="177">
                  <c:v>0.99865283540802219</c:v>
                </c:pt>
                <c:pt idx="178">
                  <c:v>0.99715991569518547</c:v>
                </c:pt>
                <c:pt idx="179">
                  <c:v>0.9988730817361523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1.0015761048541132</c:v>
                </c:pt>
                <c:pt idx="224">
                  <c:v>1.0041072251860634</c:v>
                </c:pt>
                <c:pt idx="225">
                  <c:v>0.99864545873674515</c:v>
                </c:pt>
                <c:pt idx="226">
                  <c:v>1.0018960021076204</c:v>
                </c:pt>
                <c:pt idx="227">
                  <c:v>0.99864545873674515</c:v>
                </c:pt>
                <c:pt idx="228">
                  <c:v>1.0017870644800106</c:v>
                </c:pt>
                <c:pt idx="229">
                  <c:v>1.0020835803200949</c:v>
                </c:pt>
                <c:pt idx="230">
                  <c:v>1.0006687084238952</c:v>
                </c:pt>
                <c:pt idx="231">
                  <c:v>0.99977580188368564</c:v>
                </c:pt>
                <c:pt idx="232">
                  <c:v>0.99825864453665281</c:v>
                </c:pt>
                <c:pt idx="233">
                  <c:v>1.0016287953632352</c:v>
                </c:pt>
                <c:pt idx="234">
                  <c:v>1.0027938483830601</c:v>
                </c:pt>
                <c:pt idx="235">
                  <c:v>0.99926938022788658</c:v>
                </c:pt>
                <c:pt idx="236">
                  <c:v>1.0018614239610091</c:v>
                </c:pt>
                <c:pt idx="237">
                  <c:v>0.99933142330237779</c:v>
                </c:pt>
                <c:pt idx="238">
                  <c:v>0.99931983139037084</c:v>
                </c:pt>
                <c:pt idx="239">
                  <c:v>0.9979386814200093</c:v>
                </c:pt>
                <c:pt idx="240">
                  <c:v>1.0016402555489694</c:v>
                </c:pt>
                <c:pt idx="241">
                  <c:v>1.0029004149377594</c:v>
                </c:pt>
                <c:pt idx="242">
                  <c:v>1.0031844826450635</c:v>
                </c:pt>
                <c:pt idx="243">
                  <c:v>0.99958611605084635</c:v>
                </c:pt>
                <c:pt idx="244">
                  <c:v>1.0014265955344792</c:v>
                </c:pt>
                <c:pt idx="245">
                  <c:v>0.99937120463676477</c:v>
                </c:pt>
                <c:pt idx="246">
                  <c:v>1.0018076796417046</c:v>
                </c:pt>
                <c:pt idx="247">
                  <c:v>0.99975512085885532</c:v>
                </c:pt>
                <c:pt idx="248">
                  <c:v>0.99925508792728723</c:v>
                </c:pt>
                <c:pt idx="249">
                  <c:v>0.99923730488045848</c:v>
                </c:pt>
                <c:pt idx="250">
                  <c:v>1.0013091615622738</c:v>
                </c:pt>
                <c:pt idx="251">
                  <c:v>1.0019365079365079</c:v>
                </c:pt>
                <c:pt idx="252">
                  <c:v>0.99954165843377463</c:v>
                </c:pt>
                <c:pt idx="253">
                  <c:v>1.0000471580056642</c:v>
                </c:pt>
                <c:pt idx="254">
                  <c:v>1.0008939603503919</c:v>
                </c:pt>
                <c:pt idx="255">
                  <c:v>0.99481670289139168</c:v>
                </c:pt>
                <c:pt idx="256">
                  <c:v>1.0000235790028322</c:v>
                </c:pt>
                <c:pt idx="257">
                  <c:v>0.99663057366791807</c:v>
                </c:pt>
                <c:pt idx="258">
                  <c:v>1.00191852730027</c:v>
                </c:pt>
                <c:pt idx="259">
                  <c:v>1.0001881051175658</c:v>
                </c:pt>
                <c:pt idx="260">
                  <c:v>0.99870341829677933</c:v>
                </c:pt>
                <c:pt idx="261">
                  <c:v>1.0005203846407165</c:v>
                </c:pt>
                <c:pt idx="262">
                  <c:v>1.0017262728051111</c:v>
                </c:pt>
                <c:pt idx="263">
                  <c:v>1.0010870052031877</c:v>
                </c:pt>
                <c:pt idx="264">
                  <c:v>1.0017281169729304</c:v>
                </c:pt>
                <c:pt idx="265">
                  <c:v>0.99609187907528152</c:v>
                </c:pt>
                <c:pt idx="266">
                  <c:v>0.99800395178818413</c:v>
                </c:pt>
                <c:pt idx="267">
                  <c:v>0.99767009154975961</c:v>
                </c:pt>
                <c:pt idx="268">
                  <c:v>0.99921458209839964</c:v>
                </c:pt>
                <c:pt idx="269">
                  <c:v>1.0003576368306659</c:v>
                </c:pt>
                <c:pt idx="270">
                  <c:v>0.99977481393663969</c:v>
                </c:pt>
                <c:pt idx="271">
                  <c:v>1.0000363564512942</c:v>
                </c:pt>
                <c:pt idx="272">
                  <c:v>0.99677204768491068</c:v>
                </c:pt>
                <c:pt idx="273">
                  <c:v>1.0063640255548971</c:v>
                </c:pt>
                <c:pt idx="274">
                  <c:v>0.99858960679707565</c:v>
                </c:pt>
                <c:pt idx="275">
                  <c:v>0.99959823486794452</c:v>
                </c:pt>
                <c:pt idx="276">
                  <c:v>0.99538167687545287</c:v>
                </c:pt>
                <c:pt idx="277">
                  <c:v>1.002919515247316</c:v>
                </c:pt>
                <c:pt idx="278">
                  <c:v>0.9966032404663111</c:v>
                </c:pt>
                <c:pt idx="279">
                  <c:v>1.0020715932292696</c:v>
                </c:pt>
                <c:pt idx="280">
                  <c:v>1.0009164855430415</c:v>
                </c:pt>
                <c:pt idx="281">
                  <c:v>1.0005091879075283</c:v>
                </c:pt>
                <c:pt idx="282">
                  <c:v>0.99964723704142799</c:v>
                </c:pt>
                <c:pt idx="283">
                  <c:v>0.99788783507870649</c:v>
                </c:pt>
                <c:pt idx="284">
                  <c:v>0.9986666666666667</c:v>
                </c:pt>
                <c:pt idx="285">
                  <c:v>0.99778923796351193</c:v>
                </c:pt>
                <c:pt idx="286">
                  <c:v>1.0001069617335177</c:v>
                </c:pt>
                <c:pt idx="287">
                  <c:v>0.99730738325759083</c:v>
                </c:pt>
                <c:pt idx="288">
                  <c:v>1.0042901271158533</c:v>
                </c:pt>
                <c:pt idx="289">
                  <c:v>1.0023575051043931</c:v>
                </c:pt>
                <c:pt idx="290">
                  <c:v>0.99889942699071321</c:v>
                </c:pt>
                <c:pt idx="291">
                  <c:v>1.0010349074622933</c:v>
                </c:pt>
                <c:pt idx="292">
                  <c:v>1.0031670947770532</c:v>
                </c:pt>
                <c:pt idx="293">
                  <c:v>0.99921181584667063</c:v>
                </c:pt>
                <c:pt idx="294">
                  <c:v>1.0006415069485608</c:v>
                </c:pt>
                <c:pt idx="295">
                  <c:v>1.001004412830139</c:v>
                </c:pt>
                <c:pt idx="296">
                  <c:v>1.0000265428439703</c:v>
                </c:pt>
                <c:pt idx="297">
                  <c:v>1.0025049726667985</c:v>
                </c:pt>
                <c:pt idx="298">
                  <c:v>0.9998228281630771</c:v>
                </c:pt>
                <c:pt idx="299">
                  <c:v>0.99981795429098341</c:v>
                </c:pt>
                <c:pt idx="300">
                  <c:v>0.99910992557465583</c:v>
                </c:pt>
                <c:pt idx="301">
                  <c:v>0.99952953961667668</c:v>
                </c:pt>
                <c:pt idx="302">
                  <c:v>1.0005988276361721</c:v>
                </c:pt>
                <c:pt idx="303">
                  <c:v>1.0024847526839229</c:v>
                </c:pt>
                <c:pt idx="304">
                  <c:v>1.0021227688862544</c:v>
                </c:pt>
                <c:pt idx="305">
                  <c:v>0.99620009220839101</c:v>
                </c:pt>
                <c:pt idx="306">
                  <c:v>1.000277810709346</c:v>
                </c:pt>
                <c:pt idx="307">
                  <c:v>0.99870737008496335</c:v>
                </c:pt>
                <c:pt idx="308">
                  <c:v>1.0003917539353224</c:v>
                </c:pt>
                <c:pt idx="309">
                  <c:v>0.99975683330040188</c:v>
                </c:pt>
                <c:pt idx="310">
                  <c:v>1.0008847395112954</c:v>
                </c:pt>
                <c:pt idx="311">
                  <c:v>1.0034419416452613</c:v>
                </c:pt>
                <c:pt idx="312">
                  <c:v>0.99779615359283413</c:v>
                </c:pt>
                <c:pt idx="313">
                  <c:v>1.0000813409734572</c:v>
                </c:pt>
                <c:pt idx="314">
                  <c:v>0.99767700717908181</c:v>
                </c:pt>
                <c:pt idx="315">
                  <c:v>1.0017217282486992</c:v>
                </c:pt>
                <c:pt idx="316">
                  <c:v>1.0024710531515511</c:v>
                </c:pt>
                <c:pt idx="317">
                  <c:v>1.0037920700783771</c:v>
                </c:pt>
                <c:pt idx="318">
                  <c:v>1.0026139761575448</c:v>
                </c:pt>
                <c:pt idx="319">
                  <c:v>0.99763821379174078</c:v>
                </c:pt>
                <c:pt idx="320">
                  <c:v>1.0030725153131792</c:v>
                </c:pt>
                <c:pt idx="321">
                  <c:v>0.99847823223341892</c:v>
                </c:pt>
                <c:pt idx="322">
                  <c:v>1.0006363037607851</c:v>
                </c:pt>
                <c:pt idx="323">
                  <c:v>1.0009171441744056</c:v>
                </c:pt>
                <c:pt idx="324">
                  <c:v>1.0027331884344333</c:v>
                </c:pt>
                <c:pt idx="325">
                  <c:v>0.99986498057037476</c:v>
                </c:pt>
                <c:pt idx="326">
                  <c:v>1.0017524863333993</c:v>
                </c:pt>
                <c:pt idx="327">
                  <c:v>0.99756049529078572</c:v>
                </c:pt>
                <c:pt idx="328">
                  <c:v>0.99951083448593825</c:v>
                </c:pt>
                <c:pt idx="329">
                  <c:v>0.99973858921161829</c:v>
                </c:pt>
                <c:pt idx="330">
                  <c:v>0.99983442007508405</c:v>
                </c:pt>
                <c:pt idx="331">
                  <c:v>1.0006010669828098</c:v>
                </c:pt>
                <c:pt idx="332">
                  <c:v>0.99725205822301255</c:v>
                </c:pt>
                <c:pt idx="333">
                  <c:v>0.99934788908647831</c:v>
                </c:pt>
                <c:pt idx="334">
                  <c:v>1.001028123559244</c:v>
                </c:pt>
                <c:pt idx="335">
                  <c:v>1.0029492195218337</c:v>
                </c:pt>
                <c:pt idx="336">
                  <c:v>0.99785529868932354</c:v>
                </c:pt>
                <c:pt idx="337">
                  <c:v>0.99810215372456035</c:v>
                </c:pt>
                <c:pt idx="338">
                  <c:v>0.99851933083053412</c:v>
                </c:pt>
                <c:pt idx="339">
                  <c:v>1.0010086280708688</c:v>
                </c:pt>
                <c:pt idx="340">
                  <c:v>1.0016183889876837</c:v>
                </c:pt>
                <c:pt idx="341">
                  <c:v>1.001278798656392</c:v>
                </c:pt>
                <c:pt idx="342">
                  <c:v>0.99966587630902981</c:v>
                </c:pt>
                <c:pt idx="343">
                  <c:v>1.0018620167292367</c:v>
                </c:pt>
                <c:pt idx="344">
                  <c:v>1.0027446486201674</c:v>
                </c:pt>
                <c:pt idx="345">
                  <c:v>0.99924935783442015</c:v>
                </c:pt>
                <c:pt idx="346">
                  <c:v>1.0001471382467233</c:v>
                </c:pt>
                <c:pt idx="347">
                  <c:v>1.0024985839425673</c:v>
                </c:pt>
                <c:pt idx="348">
                  <c:v>1.0012967134294937</c:v>
                </c:pt>
                <c:pt idx="349">
                  <c:v>0.99863228610946464</c:v>
                </c:pt>
                <c:pt idx="350">
                  <c:v>0.99818876374892973</c:v>
                </c:pt>
                <c:pt idx="351">
                  <c:v>0.99978792070078382</c:v>
                </c:pt>
                <c:pt idx="352">
                  <c:v>1.0001142725416585</c:v>
                </c:pt>
                <c:pt idx="353">
                  <c:v>0.99747816637028253</c:v>
                </c:pt>
                <c:pt idx="354">
                  <c:v>0.99911763156161493</c:v>
                </c:pt>
                <c:pt idx="355">
                  <c:v>1.0009978265164987</c:v>
                </c:pt>
                <c:pt idx="356">
                  <c:v>0.99977909504050588</c:v>
                </c:pt>
                <c:pt idx="357">
                  <c:v>1.0033211486530988</c:v>
                </c:pt>
                <c:pt idx="358">
                  <c:v>0.99873496673911621</c:v>
                </c:pt>
                <c:pt idx="359">
                  <c:v>1.0006361720345123</c:v>
                </c:pt>
                <c:pt idx="360">
                  <c:v>1.0013964302180069</c:v>
                </c:pt>
                <c:pt idx="361">
                  <c:v>0.99922235394849512</c:v>
                </c:pt>
                <c:pt idx="362">
                  <c:v>0.99825166304419422</c:v>
                </c:pt>
                <c:pt idx="363">
                  <c:v>0.99944865968517427</c:v>
                </c:pt>
                <c:pt idx="364">
                  <c:v>1.0040100111967332</c:v>
                </c:pt>
                <c:pt idx="365">
                  <c:v>0.9977999736547456</c:v>
                </c:pt>
                <c:pt idx="366">
                  <c:v>0.9993870776526379</c:v>
                </c:pt>
                <c:pt idx="367">
                  <c:v>0.9982636501350195</c:v>
                </c:pt>
                <c:pt idx="368">
                  <c:v>1.0014957518277021</c:v>
                </c:pt>
                <c:pt idx="369">
                  <c:v>1.0005049726667985</c:v>
                </c:pt>
                <c:pt idx="370">
                  <c:v>0.99970947770532836</c:v>
                </c:pt>
                <c:pt idx="371">
                  <c:v>0.9979791213857605</c:v>
                </c:pt>
                <c:pt idx="372">
                  <c:v>0.99928887571626157</c:v>
                </c:pt>
                <c:pt idx="373">
                  <c:v>0.9988486465125469</c:v>
                </c:pt>
                <c:pt idx="374">
                  <c:v>0.99690640848317202</c:v>
                </c:pt>
                <c:pt idx="375">
                  <c:v>0.99623677797536714</c:v>
                </c:pt>
                <c:pt idx="376">
                  <c:v>0.99976598827636176</c:v>
                </c:pt>
                <c:pt idx="377">
                  <c:v>0.99921780939208327</c:v>
                </c:pt>
                <c:pt idx="378">
                  <c:v>0.99894921952183369</c:v>
                </c:pt>
                <c:pt idx="379">
                  <c:v>0.99930290456431548</c:v>
                </c:pt>
                <c:pt idx="380">
                  <c:v>0.99762807086873473</c:v>
                </c:pt>
                <c:pt idx="381">
                  <c:v>0.99864466837910815</c:v>
                </c:pt>
                <c:pt idx="382">
                  <c:v>1.0022299940723178</c:v>
                </c:pt>
                <c:pt idx="383">
                  <c:v>0.99945656326154253</c:v>
                </c:pt>
                <c:pt idx="384">
                  <c:v>0.99889705591780276</c:v>
                </c:pt>
                <c:pt idx="385">
                  <c:v>1.0034519528419943</c:v>
                </c:pt>
                <c:pt idx="386">
                  <c:v>1.0002155041823091</c:v>
                </c:pt>
                <c:pt idx="387">
                  <c:v>1.0002235394849504</c:v>
                </c:pt>
                <c:pt idx="388">
                  <c:v>1.0048136073239808</c:v>
                </c:pt>
                <c:pt idx="389">
                  <c:v>0.99827906210893769</c:v>
                </c:pt>
                <c:pt idx="390">
                  <c:v>1.0033542119475731</c:v>
                </c:pt>
                <c:pt idx="391">
                  <c:v>0.99995692550879278</c:v>
                </c:pt>
                <c:pt idx="392">
                  <c:v>1.0025179477046697</c:v>
                </c:pt>
                <c:pt idx="393">
                  <c:v>0.99773555950734383</c:v>
                </c:pt>
                <c:pt idx="394">
                  <c:v>1.001220707370085</c:v>
                </c:pt>
                <c:pt idx="395">
                  <c:v>0.99864796153592839</c:v>
                </c:pt>
                <c:pt idx="396">
                  <c:v>0.99801626819469147</c:v>
                </c:pt>
                <c:pt idx="397">
                  <c:v>0.99890094184285061</c:v>
                </c:pt>
                <c:pt idx="398">
                  <c:v>0.99859586379503407</c:v>
                </c:pt>
                <c:pt idx="399">
                  <c:v>1.0019796482908516</c:v>
                </c:pt>
                <c:pt idx="400">
                  <c:v>1.0027148784825133</c:v>
                </c:pt>
                <c:pt idx="401">
                  <c:v>1.0046570506487518</c:v>
                </c:pt>
                <c:pt idx="402">
                  <c:v>0.99958960679707565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8-4BA4-9654-A7C2A3B31B41}"/>
            </c:ext>
          </c:extLst>
        </c:ser>
        <c:ser>
          <c:idx val="1"/>
          <c:order val="1"/>
          <c:tx>
            <c:strRef>
              <c:f>'28c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0.99584146743067914</c:v>
                </c:pt>
                <c:pt idx="181">
                  <c:v>0.99512020022393477</c:v>
                </c:pt>
                <c:pt idx="182">
                  <c:v>0.99283652769544894</c:v>
                </c:pt>
                <c:pt idx="183">
                  <c:v>0.99239557399723388</c:v>
                </c:pt>
                <c:pt idx="184">
                  <c:v>0.98712810380030291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8-4BA4-9654-A7C2A3B31B41}"/>
            </c:ext>
          </c:extLst>
        </c:ser>
        <c:ser>
          <c:idx val="2"/>
          <c:order val="2"/>
          <c:tx>
            <c:strRef>
              <c:f>'28c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0.99005183428834886</c:v>
                </c:pt>
                <c:pt idx="186">
                  <c:v>0.9883932687874597</c:v>
                </c:pt>
                <c:pt idx="187">
                  <c:v>0.99092412566686427</c:v>
                </c:pt>
                <c:pt idx="188">
                  <c:v>0.98913501942962523</c:v>
                </c:pt>
                <c:pt idx="189">
                  <c:v>0.98852058223012573</c:v>
                </c:pt>
                <c:pt idx="190">
                  <c:v>0.98569861028782191</c:v>
                </c:pt>
                <c:pt idx="191">
                  <c:v>0.98639662780741622</c:v>
                </c:pt>
                <c:pt idx="192">
                  <c:v>0.98391984456299819</c:v>
                </c:pt>
                <c:pt idx="193">
                  <c:v>0.98835783442007519</c:v>
                </c:pt>
                <c:pt idx="194">
                  <c:v>0.98480583547388534</c:v>
                </c:pt>
                <c:pt idx="195">
                  <c:v>0.98452624645985642</c:v>
                </c:pt>
                <c:pt idx="196">
                  <c:v>0.98312896002107619</c:v>
                </c:pt>
                <c:pt idx="197">
                  <c:v>0.98771777646051517</c:v>
                </c:pt>
                <c:pt idx="198">
                  <c:v>0.98550372126720664</c:v>
                </c:pt>
                <c:pt idx="199">
                  <c:v>0.9863171968649147</c:v>
                </c:pt>
                <c:pt idx="200">
                  <c:v>0.98821306724626234</c:v>
                </c:pt>
                <c:pt idx="201">
                  <c:v>0.98582190607916753</c:v>
                </c:pt>
                <c:pt idx="202">
                  <c:v>0.9837021668971877</c:v>
                </c:pt>
                <c:pt idx="203">
                  <c:v>0.98578060989264316</c:v>
                </c:pt>
                <c:pt idx="204">
                  <c:v>0.98936481591253367</c:v>
                </c:pt>
                <c:pt idx="205">
                  <c:v>0.98459118751234942</c:v>
                </c:pt>
                <c:pt idx="206">
                  <c:v>0.98334215899361122</c:v>
                </c:pt>
                <c:pt idx="207">
                  <c:v>0.98597707962853198</c:v>
                </c:pt>
                <c:pt idx="208">
                  <c:v>0.9843478890864783</c:v>
                </c:pt>
                <c:pt idx="209">
                  <c:v>0.9875543700191004</c:v>
                </c:pt>
                <c:pt idx="210">
                  <c:v>0.98713607323980779</c:v>
                </c:pt>
                <c:pt idx="211">
                  <c:v>0.98654784956859654</c:v>
                </c:pt>
                <c:pt idx="212">
                  <c:v>0.98916847790291773</c:v>
                </c:pt>
                <c:pt idx="213">
                  <c:v>0.98543482842652974</c:v>
                </c:pt>
                <c:pt idx="214">
                  <c:v>0.98768082724099326</c:v>
                </c:pt>
                <c:pt idx="215">
                  <c:v>0.9884287690179806</c:v>
                </c:pt>
                <c:pt idx="216">
                  <c:v>0.98789376276098273</c:v>
                </c:pt>
                <c:pt idx="217">
                  <c:v>0.98962701705855238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88-4BA4-9654-A7C2A3B31B41}"/>
            </c:ext>
          </c:extLst>
        </c:ser>
        <c:ser>
          <c:idx val="3"/>
          <c:order val="3"/>
          <c:tx>
            <c:strRef>
              <c:f>'28c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0.9901707831126918</c:v>
                </c:pt>
                <c:pt idx="219">
                  <c:v>0.99368892840677081</c:v>
                </c:pt>
                <c:pt idx="220">
                  <c:v>0.9903068563524996</c:v>
                </c:pt>
                <c:pt idx="221">
                  <c:v>0.99719943357702701</c:v>
                </c:pt>
                <c:pt idx="222">
                  <c:v>0.996802015411974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88-4BA4-9654-A7C2A3B31B41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E88-4BA4-9654-A7C2A3B3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(2)'!$D$3:$D$503</c:f>
              <c:numCache>
                <c:formatCode>0.0000</c:formatCode>
                <c:ptCount val="501"/>
                <c:pt idx="0">
                  <c:v>1.0004312771615749</c:v>
                </c:pt>
                <c:pt idx="1">
                  <c:v>0.99928955049620549</c:v>
                </c:pt>
                <c:pt idx="2">
                  <c:v>0.99600966465589924</c:v>
                </c:pt>
                <c:pt idx="3">
                  <c:v>1.0047135629499901</c:v>
                </c:pt>
                <c:pt idx="4">
                  <c:v>0.99933813322955167</c:v>
                </c:pt>
                <c:pt idx="5">
                  <c:v>1.0003675163780241</c:v>
                </c:pt>
                <c:pt idx="6">
                  <c:v>1.0016178244794707</c:v>
                </c:pt>
                <c:pt idx="7">
                  <c:v>0.99930187455406372</c:v>
                </c:pt>
                <c:pt idx="8">
                  <c:v>0.99838314847246545</c:v>
                </c:pt>
                <c:pt idx="9">
                  <c:v>1.0021748070311993</c:v>
                </c:pt>
                <c:pt idx="10">
                  <c:v>1.0007070117402865</c:v>
                </c:pt>
                <c:pt idx="11">
                  <c:v>1.0024240124537849</c:v>
                </c:pt>
                <c:pt idx="12">
                  <c:v>1.0018968022313031</c:v>
                </c:pt>
                <c:pt idx="13">
                  <c:v>1.004076733476033</c:v>
                </c:pt>
                <c:pt idx="14">
                  <c:v>1.0010376208081988</c:v>
                </c:pt>
                <c:pt idx="15">
                  <c:v>1.0009085425179995</c:v>
                </c:pt>
                <c:pt idx="16">
                  <c:v>1.0036075111889473</c:v>
                </c:pt>
                <c:pt idx="17">
                  <c:v>1.0043830187455407</c:v>
                </c:pt>
                <c:pt idx="18">
                  <c:v>1.0026814555360966</c:v>
                </c:pt>
                <c:pt idx="19">
                  <c:v>0.99753836673801644</c:v>
                </c:pt>
                <c:pt idx="20">
                  <c:v>1.0017319193098528</c:v>
                </c:pt>
                <c:pt idx="21">
                  <c:v>1.0005189725627555</c:v>
                </c:pt>
                <c:pt idx="22">
                  <c:v>0.99928753972887063</c:v>
                </c:pt>
                <c:pt idx="23">
                  <c:v>0.99805986897580601</c:v>
                </c:pt>
                <c:pt idx="24">
                  <c:v>1.0007118764999674</c:v>
                </c:pt>
                <c:pt idx="25">
                  <c:v>0.9992040604527469</c:v>
                </c:pt>
                <c:pt idx="26">
                  <c:v>1.0017042874748654</c:v>
                </c:pt>
                <c:pt idx="27">
                  <c:v>1.0005439449957838</c:v>
                </c:pt>
                <c:pt idx="28">
                  <c:v>1.0006237270545502</c:v>
                </c:pt>
                <c:pt idx="29">
                  <c:v>0.99676921580073941</c:v>
                </c:pt>
                <c:pt idx="30">
                  <c:v>1.0017608484140883</c:v>
                </c:pt>
                <c:pt idx="31">
                  <c:v>0.99940182914964004</c:v>
                </c:pt>
                <c:pt idx="32">
                  <c:v>0.99734397094116878</c:v>
                </c:pt>
                <c:pt idx="33">
                  <c:v>1.0034083803593437</c:v>
                </c:pt>
                <c:pt idx="34">
                  <c:v>0.99800557825776737</c:v>
                </c:pt>
                <c:pt idx="35">
                  <c:v>1.0020023999481091</c:v>
                </c:pt>
                <c:pt idx="36">
                  <c:v>1.0010915223454628</c:v>
                </c:pt>
                <c:pt idx="37">
                  <c:v>0.99999630278264262</c:v>
                </c:pt>
                <c:pt idx="38">
                  <c:v>1.0021308944671468</c:v>
                </c:pt>
                <c:pt idx="39">
                  <c:v>0.99909145748200034</c:v>
                </c:pt>
                <c:pt idx="40">
                  <c:v>0.99968190958033332</c:v>
                </c:pt>
                <c:pt idx="41">
                  <c:v>1.0013092041253162</c:v>
                </c:pt>
                <c:pt idx="42">
                  <c:v>0.99946941687747293</c:v>
                </c:pt>
                <c:pt idx="43">
                  <c:v>1.0032116494778491</c:v>
                </c:pt>
                <c:pt idx="44">
                  <c:v>0.99949601089706164</c:v>
                </c:pt>
                <c:pt idx="45">
                  <c:v>1.0007960044107154</c:v>
                </c:pt>
                <c:pt idx="46">
                  <c:v>1.0039473308685216</c:v>
                </c:pt>
                <c:pt idx="47">
                  <c:v>1.0042248167607186</c:v>
                </c:pt>
                <c:pt idx="48">
                  <c:v>0.9995896088733216</c:v>
                </c:pt>
                <c:pt idx="49">
                  <c:v>1.0011097489784004</c:v>
                </c:pt>
                <c:pt idx="50">
                  <c:v>0.9968980995005513</c:v>
                </c:pt>
                <c:pt idx="51">
                  <c:v>0.99858973860024636</c:v>
                </c:pt>
                <c:pt idx="52">
                  <c:v>1.0027268599597847</c:v>
                </c:pt>
                <c:pt idx="53">
                  <c:v>1.0014575468638516</c:v>
                </c:pt>
                <c:pt idx="54">
                  <c:v>1.0012483621975741</c:v>
                </c:pt>
                <c:pt idx="55">
                  <c:v>0.998355970681715</c:v>
                </c:pt>
                <c:pt idx="56">
                  <c:v>1.0033745864954271</c:v>
                </c:pt>
                <c:pt idx="57">
                  <c:v>1.0023197768696892</c:v>
                </c:pt>
                <c:pt idx="58">
                  <c:v>0.99504715573717328</c:v>
                </c:pt>
                <c:pt idx="59">
                  <c:v>1.0016852824803788</c:v>
                </c:pt>
                <c:pt idx="60">
                  <c:v>1.0009884543036907</c:v>
                </c:pt>
                <c:pt idx="61">
                  <c:v>0.9988535383018744</c:v>
                </c:pt>
                <c:pt idx="62">
                  <c:v>1.0009926055652849</c:v>
                </c:pt>
                <c:pt idx="63">
                  <c:v>0.99734883570084965</c:v>
                </c:pt>
                <c:pt idx="64">
                  <c:v>1.0012372056820393</c:v>
                </c:pt>
                <c:pt idx="65">
                  <c:v>0.99531582019848219</c:v>
                </c:pt>
                <c:pt idx="66">
                  <c:v>0.99934332230654466</c:v>
                </c:pt>
                <c:pt idx="67">
                  <c:v>1.0000453395602258</c:v>
                </c:pt>
                <c:pt idx="68">
                  <c:v>0.9968440682363624</c:v>
                </c:pt>
                <c:pt idx="69">
                  <c:v>0.99930167996367636</c:v>
                </c:pt>
                <c:pt idx="70">
                  <c:v>0.99851884283583059</c:v>
                </c:pt>
                <c:pt idx="71">
                  <c:v>1.0004777194006615</c:v>
                </c:pt>
                <c:pt idx="72">
                  <c:v>0.99975929169099043</c:v>
                </c:pt>
                <c:pt idx="73">
                  <c:v>0.999995264967244</c:v>
                </c:pt>
                <c:pt idx="74">
                  <c:v>0.99920976843743914</c:v>
                </c:pt>
                <c:pt idx="75">
                  <c:v>1.0004379580982032</c:v>
                </c:pt>
                <c:pt idx="76">
                  <c:v>1.0017816695855224</c:v>
                </c:pt>
                <c:pt idx="77">
                  <c:v>0.99722429785301925</c:v>
                </c:pt>
                <c:pt idx="78">
                  <c:v>0.99856210676525903</c:v>
                </c:pt>
                <c:pt idx="79">
                  <c:v>0.99832120386586232</c:v>
                </c:pt>
                <c:pt idx="80">
                  <c:v>0.99991087760264641</c:v>
                </c:pt>
                <c:pt idx="81">
                  <c:v>0.99857287410001949</c:v>
                </c:pt>
                <c:pt idx="82">
                  <c:v>0.9974107154439904</c:v>
                </c:pt>
                <c:pt idx="83">
                  <c:v>1.0019835246805475</c:v>
                </c:pt>
                <c:pt idx="84">
                  <c:v>0.99638937536485694</c:v>
                </c:pt>
                <c:pt idx="85">
                  <c:v>0.99745021729259908</c:v>
                </c:pt>
                <c:pt idx="86">
                  <c:v>0.99882441460725169</c:v>
                </c:pt>
                <c:pt idx="87">
                  <c:v>1.0021106570668741</c:v>
                </c:pt>
                <c:pt idx="88">
                  <c:v>0.999571706557696</c:v>
                </c:pt>
                <c:pt idx="89">
                  <c:v>1.0004500875656743</c:v>
                </c:pt>
                <c:pt idx="90">
                  <c:v>1.0006871635207886</c:v>
                </c:pt>
                <c:pt idx="91">
                  <c:v>1.0024942595835766</c:v>
                </c:pt>
                <c:pt idx="92">
                  <c:v>0.99789271583317107</c:v>
                </c:pt>
                <c:pt idx="93">
                  <c:v>1.0000691444509306</c:v>
                </c:pt>
                <c:pt idx="94">
                  <c:v>1.0023422196276837</c:v>
                </c:pt>
                <c:pt idx="95">
                  <c:v>1.0023188687812157</c:v>
                </c:pt>
                <c:pt idx="96">
                  <c:v>1.0013199714600765</c:v>
                </c:pt>
                <c:pt idx="97">
                  <c:v>1.0022665239670494</c:v>
                </c:pt>
                <c:pt idx="98">
                  <c:v>1.0002337679185316</c:v>
                </c:pt>
                <c:pt idx="99">
                  <c:v>0.99821054679898813</c:v>
                </c:pt>
                <c:pt idx="100">
                  <c:v>0.99980489070506584</c:v>
                </c:pt>
                <c:pt idx="101">
                  <c:v>1.0006698449763247</c:v>
                </c:pt>
                <c:pt idx="102">
                  <c:v>1.0003732243627164</c:v>
                </c:pt>
                <c:pt idx="103">
                  <c:v>1.0044427579944217</c:v>
                </c:pt>
                <c:pt idx="104">
                  <c:v>1.000302263734838</c:v>
                </c:pt>
                <c:pt idx="105">
                  <c:v>0.99902724265421283</c:v>
                </c:pt>
                <c:pt idx="106">
                  <c:v>0.99966750989167796</c:v>
                </c:pt>
                <c:pt idx="107">
                  <c:v>0.99955471233054416</c:v>
                </c:pt>
                <c:pt idx="108">
                  <c:v>1.0019325419990919</c:v>
                </c:pt>
                <c:pt idx="109">
                  <c:v>1.0009372121683855</c:v>
                </c:pt>
                <c:pt idx="110">
                  <c:v>1.0018587922423299</c:v>
                </c:pt>
                <c:pt idx="111">
                  <c:v>0.99814263475384302</c:v>
                </c:pt>
                <c:pt idx="112">
                  <c:v>0.9990321074138937</c:v>
                </c:pt>
                <c:pt idx="113">
                  <c:v>0.99734967892586102</c:v>
                </c:pt>
                <c:pt idx="114">
                  <c:v>1.0011766232081467</c:v>
                </c:pt>
                <c:pt idx="115">
                  <c:v>0.99880300966465585</c:v>
                </c:pt>
                <c:pt idx="116">
                  <c:v>1.0021447103846404</c:v>
                </c:pt>
                <c:pt idx="117">
                  <c:v>1.0011496400077837</c:v>
                </c:pt>
                <c:pt idx="118">
                  <c:v>1.0006294999027048</c:v>
                </c:pt>
                <c:pt idx="119">
                  <c:v>1.0017397029253421</c:v>
                </c:pt>
                <c:pt idx="120">
                  <c:v>0.99708244146072511</c:v>
                </c:pt>
                <c:pt idx="121">
                  <c:v>0.9965030810144645</c:v>
                </c:pt>
                <c:pt idx="122">
                  <c:v>1.0014821301161054</c:v>
                </c:pt>
                <c:pt idx="123">
                  <c:v>0.99991697476811303</c:v>
                </c:pt>
                <c:pt idx="124">
                  <c:v>0.99735499772977876</c:v>
                </c:pt>
                <c:pt idx="125">
                  <c:v>1.0012189141856391</c:v>
                </c:pt>
                <c:pt idx="126">
                  <c:v>0.99850301615100212</c:v>
                </c:pt>
                <c:pt idx="127">
                  <c:v>1.000585717065577</c:v>
                </c:pt>
                <c:pt idx="128">
                  <c:v>1.0001839527793994</c:v>
                </c:pt>
                <c:pt idx="129">
                  <c:v>1.0019370175779982</c:v>
                </c:pt>
                <c:pt idx="130">
                  <c:v>1.0013813322955178</c:v>
                </c:pt>
                <c:pt idx="131">
                  <c:v>1.0027367840695336</c:v>
                </c:pt>
                <c:pt idx="132">
                  <c:v>1.0022884478173444</c:v>
                </c:pt>
                <c:pt idx="133">
                  <c:v>0.99911370564960755</c:v>
                </c:pt>
                <c:pt idx="134">
                  <c:v>0.99981747421677369</c:v>
                </c:pt>
                <c:pt idx="135">
                  <c:v>1.0007675293507168</c:v>
                </c:pt>
                <c:pt idx="136">
                  <c:v>0.99983213335927867</c:v>
                </c:pt>
                <c:pt idx="137">
                  <c:v>1.0016675098916781</c:v>
                </c:pt>
                <c:pt idx="138">
                  <c:v>1.0034837517026658</c:v>
                </c:pt>
                <c:pt idx="139">
                  <c:v>0.99936660828955048</c:v>
                </c:pt>
                <c:pt idx="140">
                  <c:v>1.0029146396834663</c:v>
                </c:pt>
                <c:pt idx="141">
                  <c:v>0.9988970616851528</c:v>
                </c:pt>
                <c:pt idx="142">
                  <c:v>0.99837653239929947</c:v>
                </c:pt>
                <c:pt idx="143">
                  <c:v>0.99822274112992149</c:v>
                </c:pt>
                <c:pt idx="144">
                  <c:v>0.99733378737757017</c:v>
                </c:pt>
                <c:pt idx="145">
                  <c:v>0.998641499643251</c:v>
                </c:pt>
                <c:pt idx="146">
                  <c:v>1.001518907699293</c:v>
                </c:pt>
                <c:pt idx="147">
                  <c:v>1.0003370305506907</c:v>
                </c:pt>
                <c:pt idx="148">
                  <c:v>0.99826613478627491</c:v>
                </c:pt>
                <c:pt idx="149">
                  <c:v>0.99632353895050907</c:v>
                </c:pt>
                <c:pt idx="150">
                  <c:v>1.0016339754816113</c:v>
                </c:pt>
                <c:pt idx="151">
                  <c:v>0.99548135175455665</c:v>
                </c:pt>
                <c:pt idx="152">
                  <c:v>0.99938477005902582</c:v>
                </c:pt>
                <c:pt idx="153">
                  <c:v>0.99730900953492896</c:v>
                </c:pt>
                <c:pt idx="154">
                  <c:v>1.0030701174028669</c:v>
                </c:pt>
                <c:pt idx="155">
                  <c:v>0.99894674709735998</c:v>
                </c:pt>
                <c:pt idx="156">
                  <c:v>1.0025603554517741</c:v>
                </c:pt>
                <c:pt idx="157">
                  <c:v>0.99989784004670168</c:v>
                </c:pt>
                <c:pt idx="158">
                  <c:v>0.99739806706882006</c:v>
                </c:pt>
                <c:pt idx="159">
                  <c:v>1.0008105338262956</c:v>
                </c:pt>
                <c:pt idx="160">
                  <c:v>0.99607037685671651</c:v>
                </c:pt>
                <c:pt idx="161">
                  <c:v>1.002647013037556</c:v>
                </c:pt>
                <c:pt idx="162">
                  <c:v>1.0024964000778362</c:v>
                </c:pt>
                <c:pt idx="163">
                  <c:v>1.000869040669391</c:v>
                </c:pt>
                <c:pt idx="164">
                  <c:v>0.99943970941168836</c:v>
                </c:pt>
                <c:pt idx="165">
                  <c:v>1.0011319322825452</c:v>
                </c:pt>
                <c:pt idx="166">
                  <c:v>0.99808860348965434</c:v>
                </c:pt>
                <c:pt idx="167">
                  <c:v>0.99925530258805206</c:v>
                </c:pt>
                <c:pt idx="168">
                  <c:v>1.0043568139067263</c:v>
                </c:pt>
                <c:pt idx="169">
                  <c:v>1.0010714795355775</c:v>
                </c:pt>
                <c:pt idx="170">
                  <c:v>0.99636453265875324</c:v>
                </c:pt>
                <c:pt idx="171">
                  <c:v>0.9983329441525588</c:v>
                </c:pt>
                <c:pt idx="172">
                  <c:v>0.99693948238956998</c:v>
                </c:pt>
                <c:pt idx="173">
                  <c:v>1.0008020367127197</c:v>
                </c:pt>
                <c:pt idx="174">
                  <c:v>0.99729733411169486</c:v>
                </c:pt>
                <c:pt idx="175">
                  <c:v>1.0010374262178114</c:v>
                </c:pt>
                <c:pt idx="176">
                  <c:v>1.0003064149964325</c:v>
                </c:pt>
                <c:pt idx="177">
                  <c:v>0.99768009340338581</c:v>
                </c:pt>
                <c:pt idx="178">
                  <c:v>0.99805720957384703</c:v>
                </c:pt>
                <c:pt idx="179">
                  <c:v>0.99591256405266915</c:v>
                </c:pt>
                <c:pt idx="180">
                  <c:v>0.99676032950638904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0.99719660115456954</c:v>
                </c:pt>
                <c:pt idx="224">
                  <c:v>1.0006939093208795</c:v>
                </c:pt>
                <c:pt idx="225">
                  <c:v>0.99850243237984038</c:v>
                </c:pt>
                <c:pt idx="226">
                  <c:v>1.0014945839008886</c:v>
                </c:pt>
                <c:pt idx="227">
                  <c:v>0.99926788609976003</c:v>
                </c:pt>
                <c:pt idx="228">
                  <c:v>0.99968437439190505</c:v>
                </c:pt>
                <c:pt idx="229">
                  <c:v>1.0009385743010961</c:v>
                </c:pt>
                <c:pt idx="230">
                  <c:v>0.99869864435363565</c:v>
                </c:pt>
                <c:pt idx="231">
                  <c:v>0.99796393591489907</c:v>
                </c:pt>
                <c:pt idx="232">
                  <c:v>1.0012525134591685</c:v>
                </c:pt>
                <c:pt idx="233">
                  <c:v>0.99868755270156317</c:v>
                </c:pt>
                <c:pt idx="234">
                  <c:v>1.0000267886099758</c:v>
                </c:pt>
                <c:pt idx="235">
                  <c:v>0.99950119997405462</c:v>
                </c:pt>
                <c:pt idx="236">
                  <c:v>0.99767710968411494</c:v>
                </c:pt>
                <c:pt idx="237">
                  <c:v>0.99807336057598761</c:v>
                </c:pt>
                <c:pt idx="238">
                  <c:v>1.0031292728805863</c:v>
                </c:pt>
                <c:pt idx="239">
                  <c:v>0.99924602711292732</c:v>
                </c:pt>
                <c:pt idx="240">
                  <c:v>1.0026187325679445</c:v>
                </c:pt>
                <c:pt idx="241">
                  <c:v>0.99997360057079843</c:v>
                </c:pt>
                <c:pt idx="242">
                  <c:v>0.99786702990205611</c:v>
                </c:pt>
                <c:pt idx="243">
                  <c:v>0.99956891742881226</c:v>
                </c:pt>
                <c:pt idx="244">
                  <c:v>1.0023644029318284</c:v>
                </c:pt>
                <c:pt idx="245">
                  <c:v>0.99828183174417839</c:v>
                </c:pt>
                <c:pt idx="246">
                  <c:v>1.0011519750924305</c:v>
                </c:pt>
                <c:pt idx="247">
                  <c:v>0.99913511059220339</c:v>
                </c:pt>
                <c:pt idx="248">
                  <c:v>1.0009329960433289</c:v>
                </c:pt>
                <c:pt idx="249">
                  <c:v>1.0026488292145035</c:v>
                </c:pt>
                <c:pt idx="250">
                  <c:v>1.0011714989946163</c:v>
                </c:pt>
                <c:pt idx="251">
                  <c:v>1.0013922293572031</c:v>
                </c:pt>
                <c:pt idx="252">
                  <c:v>1.0006603100473503</c:v>
                </c:pt>
                <c:pt idx="253">
                  <c:v>0.997710838684569</c:v>
                </c:pt>
                <c:pt idx="254">
                  <c:v>1.0007261464616981</c:v>
                </c:pt>
                <c:pt idx="255">
                  <c:v>1.0030718038528896</c:v>
                </c:pt>
                <c:pt idx="256">
                  <c:v>1.0002130116105596</c:v>
                </c:pt>
                <c:pt idx="257">
                  <c:v>0.99970487124602703</c:v>
                </c:pt>
                <c:pt idx="258">
                  <c:v>1.0045479016669909</c:v>
                </c:pt>
                <c:pt idx="259">
                  <c:v>1.0011875202698319</c:v>
                </c:pt>
                <c:pt idx="260">
                  <c:v>1.0028114419147693</c:v>
                </c:pt>
                <c:pt idx="261">
                  <c:v>1.0023177012388922</c:v>
                </c:pt>
                <c:pt idx="262">
                  <c:v>0.99762703509113315</c:v>
                </c:pt>
                <c:pt idx="263">
                  <c:v>1.0008724135694365</c:v>
                </c:pt>
                <c:pt idx="264">
                  <c:v>0.99764733735486788</c:v>
                </c:pt>
                <c:pt idx="265">
                  <c:v>0.99672562755399885</c:v>
                </c:pt>
                <c:pt idx="266">
                  <c:v>0.99785081403645326</c:v>
                </c:pt>
                <c:pt idx="267">
                  <c:v>0.99924434066290457</c:v>
                </c:pt>
                <c:pt idx="268">
                  <c:v>1.0006796393591491</c:v>
                </c:pt>
                <c:pt idx="269">
                  <c:v>0.9981822014659143</c:v>
                </c:pt>
                <c:pt idx="270">
                  <c:v>1.0009047155737174</c:v>
                </c:pt>
                <c:pt idx="271">
                  <c:v>1.0005068430952844</c:v>
                </c:pt>
                <c:pt idx="272">
                  <c:v>0.99611357592268268</c:v>
                </c:pt>
                <c:pt idx="273">
                  <c:v>0.99724369202828034</c:v>
                </c:pt>
                <c:pt idx="274">
                  <c:v>0.9974639683466302</c:v>
                </c:pt>
                <c:pt idx="275">
                  <c:v>0.99673068690406685</c:v>
                </c:pt>
                <c:pt idx="276">
                  <c:v>0.99888071609262508</c:v>
                </c:pt>
                <c:pt idx="277">
                  <c:v>1.0005292209898164</c:v>
                </c:pt>
                <c:pt idx="278">
                  <c:v>0.99879120451449688</c:v>
                </c:pt>
                <c:pt idx="279">
                  <c:v>0.99926983200363229</c:v>
                </c:pt>
                <c:pt idx="280">
                  <c:v>1.0000559771680613</c:v>
                </c:pt>
                <c:pt idx="281">
                  <c:v>0.99781993902834532</c:v>
                </c:pt>
                <c:pt idx="282">
                  <c:v>1.0048659920866576</c:v>
                </c:pt>
                <c:pt idx="283">
                  <c:v>1.0007039631575534</c:v>
                </c:pt>
                <c:pt idx="284">
                  <c:v>1.0012869559577089</c:v>
                </c:pt>
                <c:pt idx="285">
                  <c:v>0.9968897321139002</c:v>
                </c:pt>
                <c:pt idx="286">
                  <c:v>1.0013715379126937</c:v>
                </c:pt>
                <c:pt idx="287">
                  <c:v>1.0001037815398586</c:v>
                </c:pt>
                <c:pt idx="288">
                  <c:v>1.002241746124408</c:v>
                </c:pt>
                <c:pt idx="289">
                  <c:v>0.99929266394240124</c:v>
                </c:pt>
                <c:pt idx="290">
                  <c:v>0.99561321917363943</c:v>
                </c:pt>
                <c:pt idx="291">
                  <c:v>1.0000406693909321</c:v>
                </c:pt>
                <c:pt idx="292">
                  <c:v>0.99815178050204312</c:v>
                </c:pt>
                <c:pt idx="293">
                  <c:v>0.99887656483103071</c:v>
                </c:pt>
                <c:pt idx="294">
                  <c:v>0.99507692806642023</c:v>
                </c:pt>
                <c:pt idx="295">
                  <c:v>1.0001613154310176</c:v>
                </c:pt>
                <c:pt idx="296">
                  <c:v>0.99997548161120842</c:v>
                </c:pt>
                <c:pt idx="297">
                  <c:v>1.0039681520399559</c:v>
                </c:pt>
                <c:pt idx="298">
                  <c:v>1.0012909774923786</c:v>
                </c:pt>
                <c:pt idx="299">
                  <c:v>0.99855503664785616</c:v>
                </c:pt>
                <c:pt idx="300">
                  <c:v>1.0009209314393201</c:v>
                </c:pt>
                <c:pt idx="301">
                  <c:v>1.00123856781475</c:v>
                </c:pt>
                <c:pt idx="302">
                  <c:v>1.0015467341246675</c:v>
                </c:pt>
                <c:pt idx="303">
                  <c:v>0.99939929947460582</c:v>
                </c:pt>
                <c:pt idx="304">
                  <c:v>0.99950081079328013</c:v>
                </c:pt>
                <c:pt idx="305">
                  <c:v>1.0000280858792243</c:v>
                </c:pt>
                <c:pt idx="306">
                  <c:v>1.0001300512421352</c:v>
                </c:pt>
                <c:pt idx="307">
                  <c:v>1.0011065706687423</c:v>
                </c:pt>
                <c:pt idx="308">
                  <c:v>1.0009313744567685</c:v>
                </c:pt>
                <c:pt idx="309">
                  <c:v>1.0004295907115521</c:v>
                </c:pt>
                <c:pt idx="310">
                  <c:v>0.99836459752221562</c:v>
                </c:pt>
                <c:pt idx="311">
                  <c:v>0.99867937990529931</c:v>
                </c:pt>
                <c:pt idx="312">
                  <c:v>1.0032752805344749</c:v>
                </c:pt>
                <c:pt idx="313">
                  <c:v>0.99692410974897849</c:v>
                </c:pt>
                <c:pt idx="314">
                  <c:v>1.0007597457352273</c:v>
                </c:pt>
                <c:pt idx="315">
                  <c:v>0.99901452941558011</c:v>
                </c:pt>
                <c:pt idx="316">
                  <c:v>0.99865959654926373</c:v>
                </c:pt>
                <c:pt idx="317">
                  <c:v>1.0006114678601543</c:v>
                </c:pt>
                <c:pt idx="318">
                  <c:v>1.0038805863657003</c:v>
                </c:pt>
                <c:pt idx="319">
                  <c:v>1.0010411882986314</c:v>
                </c:pt>
                <c:pt idx="320">
                  <c:v>0.99891911526237265</c:v>
                </c:pt>
                <c:pt idx="321">
                  <c:v>1.0002134007913341</c:v>
                </c:pt>
                <c:pt idx="322">
                  <c:v>1.0008906402023741</c:v>
                </c:pt>
                <c:pt idx="323">
                  <c:v>1.0019403256145811</c:v>
                </c:pt>
                <c:pt idx="324">
                  <c:v>1.0047096062787833</c:v>
                </c:pt>
                <c:pt idx="325">
                  <c:v>1.0022219627683726</c:v>
                </c:pt>
                <c:pt idx="326">
                  <c:v>0.99451015113186736</c:v>
                </c:pt>
                <c:pt idx="327">
                  <c:v>1.002446260621392</c:v>
                </c:pt>
                <c:pt idx="328">
                  <c:v>0.99897898423817866</c:v>
                </c:pt>
                <c:pt idx="329">
                  <c:v>0.99825789712654867</c:v>
                </c:pt>
                <c:pt idx="330">
                  <c:v>1.0018024258934943</c:v>
                </c:pt>
                <c:pt idx="331">
                  <c:v>0.99864376986443526</c:v>
                </c:pt>
                <c:pt idx="332">
                  <c:v>1.0026827528053448</c:v>
                </c:pt>
                <c:pt idx="333">
                  <c:v>1.0023601868067717</c:v>
                </c:pt>
                <c:pt idx="334">
                  <c:v>0.99898858403061552</c:v>
                </c:pt>
                <c:pt idx="335">
                  <c:v>0.99814289420769275</c:v>
                </c:pt>
                <c:pt idx="336">
                  <c:v>1.0003188039177531</c:v>
                </c:pt>
                <c:pt idx="337">
                  <c:v>0.99482726859959791</c:v>
                </c:pt>
                <c:pt idx="338">
                  <c:v>1.0019507037685671</c:v>
                </c:pt>
                <c:pt idx="339">
                  <c:v>0.995851397807615</c:v>
                </c:pt>
                <c:pt idx="340">
                  <c:v>1.0007079198287605</c:v>
                </c:pt>
                <c:pt idx="341">
                  <c:v>0.99965505610689498</c:v>
                </c:pt>
                <c:pt idx="342">
                  <c:v>0.99743244470389836</c:v>
                </c:pt>
                <c:pt idx="343">
                  <c:v>0.99588480249075695</c:v>
                </c:pt>
                <c:pt idx="344">
                  <c:v>1.0008866835311669</c:v>
                </c:pt>
                <c:pt idx="345">
                  <c:v>1.0019338392683401</c:v>
                </c:pt>
                <c:pt idx="346">
                  <c:v>0.99847901666990979</c:v>
                </c:pt>
                <c:pt idx="347">
                  <c:v>0.99962152169682816</c:v>
                </c:pt>
                <c:pt idx="348">
                  <c:v>0.99742271518453651</c:v>
                </c:pt>
                <c:pt idx="349">
                  <c:v>0.99746364402931831</c:v>
                </c:pt>
                <c:pt idx="350">
                  <c:v>0.99857832263086199</c:v>
                </c:pt>
                <c:pt idx="351">
                  <c:v>0.99886300836738673</c:v>
                </c:pt>
                <c:pt idx="352">
                  <c:v>0.99672887072711935</c:v>
                </c:pt>
                <c:pt idx="353">
                  <c:v>1.0009899461633263</c:v>
                </c:pt>
                <c:pt idx="354">
                  <c:v>1.0017834857624699</c:v>
                </c:pt>
                <c:pt idx="355">
                  <c:v>0.99728423169228764</c:v>
                </c:pt>
                <c:pt idx="356">
                  <c:v>1.0002929233962508</c:v>
                </c:pt>
                <c:pt idx="357">
                  <c:v>1.0004980216643964</c:v>
                </c:pt>
                <c:pt idx="358">
                  <c:v>0.99661237594862817</c:v>
                </c:pt>
                <c:pt idx="359">
                  <c:v>0.99951268080690137</c:v>
                </c:pt>
                <c:pt idx="360">
                  <c:v>0.99715262372705449</c:v>
                </c:pt>
                <c:pt idx="361">
                  <c:v>0.99904443147175193</c:v>
                </c:pt>
                <c:pt idx="362">
                  <c:v>1.0022312382434972</c:v>
                </c:pt>
                <c:pt idx="363">
                  <c:v>1.0005859116559641</c:v>
                </c:pt>
                <c:pt idx="364">
                  <c:v>0.99716332619835246</c:v>
                </c:pt>
                <c:pt idx="365">
                  <c:v>1.0027450217292599</c:v>
                </c:pt>
                <c:pt idx="366">
                  <c:v>1.0014551469157424</c:v>
                </c:pt>
                <c:pt idx="367">
                  <c:v>0.99858013880780949</c:v>
                </c:pt>
                <c:pt idx="368">
                  <c:v>1.0010479989621845</c:v>
                </c:pt>
                <c:pt idx="369">
                  <c:v>1.0002200168645001</c:v>
                </c:pt>
                <c:pt idx="370">
                  <c:v>1.0013950184860867</c:v>
                </c:pt>
                <c:pt idx="371">
                  <c:v>1.0023922942206656</c:v>
                </c:pt>
                <c:pt idx="372">
                  <c:v>0.99803204255043132</c:v>
                </c:pt>
                <c:pt idx="373">
                  <c:v>0.99645942790426156</c:v>
                </c:pt>
                <c:pt idx="374">
                  <c:v>0.99801446455211773</c:v>
                </c:pt>
                <c:pt idx="375">
                  <c:v>0.99753992346111442</c:v>
                </c:pt>
                <c:pt idx="376">
                  <c:v>1.0010780307452811</c:v>
                </c:pt>
                <c:pt idx="377">
                  <c:v>1.0032444703898293</c:v>
                </c:pt>
                <c:pt idx="378">
                  <c:v>1.0020900304858273</c:v>
                </c:pt>
                <c:pt idx="379">
                  <c:v>1.0017773237335408</c:v>
                </c:pt>
                <c:pt idx="380">
                  <c:v>1.0006413699163261</c:v>
                </c:pt>
                <c:pt idx="381">
                  <c:v>1.0031343322306545</c:v>
                </c:pt>
                <c:pt idx="382">
                  <c:v>0.99918395277939931</c:v>
                </c:pt>
                <c:pt idx="383">
                  <c:v>0.99876071868716343</c:v>
                </c:pt>
                <c:pt idx="384">
                  <c:v>1.0006574560550041</c:v>
                </c:pt>
                <c:pt idx="385">
                  <c:v>1.001370500097295</c:v>
                </c:pt>
                <c:pt idx="386">
                  <c:v>0.99934877083738727</c:v>
                </c:pt>
                <c:pt idx="387">
                  <c:v>1.0018805215022379</c:v>
                </c:pt>
                <c:pt idx="388">
                  <c:v>1.0001007329571252</c:v>
                </c:pt>
                <c:pt idx="389">
                  <c:v>1.00208633326847</c:v>
                </c:pt>
                <c:pt idx="390">
                  <c:v>0.99810417072063307</c:v>
                </c:pt>
                <c:pt idx="391">
                  <c:v>1.0045685282480379</c:v>
                </c:pt>
                <c:pt idx="392">
                  <c:v>1.0022628267496918</c:v>
                </c:pt>
                <c:pt idx="393">
                  <c:v>1.0013982616592074</c:v>
                </c:pt>
                <c:pt idx="394">
                  <c:v>0.99815573717325035</c:v>
                </c:pt>
                <c:pt idx="395">
                  <c:v>1.000630018810404</c:v>
                </c:pt>
                <c:pt idx="396">
                  <c:v>0.99632062009470057</c:v>
                </c:pt>
                <c:pt idx="397">
                  <c:v>1.0006902769669845</c:v>
                </c:pt>
                <c:pt idx="398">
                  <c:v>1.0007461244081208</c:v>
                </c:pt>
                <c:pt idx="399">
                  <c:v>0.99831549588117019</c:v>
                </c:pt>
                <c:pt idx="400">
                  <c:v>1.002136472724914</c:v>
                </c:pt>
                <c:pt idx="401">
                  <c:v>0.99934993837971065</c:v>
                </c:pt>
                <c:pt idx="402">
                  <c:v>0.99997146007653881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8-4331-A8A6-D2AEF2B9F198}"/>
            </c:ext>
          </c:extLst>
        </c:ser>
        <c:ser>
          <c:idx val="1"/>
          <c:order val="1"/>
          <c:tx>
            <c:strRef>
              <c:f>'31c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0.99467010443017445</c:v>
                </c:pt>
                <c:pt idx="182">
                  <c:v>0.9910372316274243</c:v>
                </c:pt>
                <c:pt idx="183">
                  <c:v>0.99261698125445941</c:v>
                </c:pt>
                <c:pt idx="184">
                  <c:v>0.98786008951157811</c:v>
                </c:pt>
                <c:pt idx="185">
                  <c:v>0.98754751248621642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8-4331-A8A6-D2AEF2B9F198}"/>
            </c:ext>
          </c:extLst>
        </c:ser>
        <c:ser>
          <c:idx val="2"/>
          <c:order val="2"/>
          <c:tx>
            <c:strRef>
              <c:f>'31c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0.98714432120386586</c:v>
                </c:pt>
                <c:pt idx="187">
                  <c:v>0.98787312706752273</c:v>
                </c:pt>
                <c:pt idx="188">
                  <c:v>0.98922280599338397</c:v>
                </c:pt>
                <c:pt idx="189">
                  <c:v>0.98814172666536948</c:v>
                </c:pt>
                <c:pt idx="190">
                  <c:v>0.99028390737497574</c:v>
                </c:pt>
                <c:pt idx="191">
                  <c:v>0.98499247583836014</c:v>
                </c:pt>
                <c:pt idx="192">
                  <c:v>0.98718233119283905</c:v>
                </c:pt>
                <c:pt idx="193">
                  <c:v>0.98758279820976835</c:v>
                </c:pt>
                <c:pt idx="194">
                  <c:v>0.98711240838035941</c:v>
                </c:pt>
                <c:pt idx="195">
                  <c:v>0.98420905493935262</c:v>
                </c:pt>
                <c:pt idx="196">
                  <c:v>0.98559719789842382</c:v>
                </c:pt>
                <c:pt idx="197">
                  <c:v>0.98711137056496079</c:v>
                </c:pt>
                <c:pt idx="198">
                  <c:v>0.9882157358759811</c:v>
                </c:pt>
                <c:pt idx="199">
                  <c:v>0.98252286437050007</c:v>
                </c:pt>
                <c:pt idx="200">
                  <c:v>0.98426068625543228</c:v>
                </c:pt>
                <c:pt idx="201">
                  <c:v>0.98410897061685154</c:v>
                </c:pt>
                <c:pt idx="202">
                  <c:v>0.98474599468119606</c:v>
                </c:pt>
                <c:pt idx="203">
                  <c:v>0.98691943957968475</c:v>
                </c:pt>
                <c:pt idx="204">
                  <c:v>0.98583998183823052</c:v>
                </c:pt>
                <c:pt idx="205">
                  <c:v>0.98374112992151519</c:v>
                </c:pt>
                <c:pt idx="206">
                  <c:v>0.98809612765129395</c:v>
                </c:pt>
                <c:pt idx="207">
                  <c:v>0.98835292209898162</c:v>
                </c:pt>
                <c:pt idx="208">
                  <c:v>0.98530933385224106</c:v>
                </c:pt>
                <c:pt idx="209">
                  <c:v>0.98335875981059873</c:v>
                </c:pt>
                <c:pt idx="210">
                  <c:v>0.98694103911266784</c:v>
                </c:pt>
                <c:pt idx="211">
                  <c:v>0.98921443860673275</c:v>
                </c:pt>
                <c:pt idx="212">
                  <c:v>0.98577226438347276</c:v>
                </c:pt>
                <c:pt idx="213">
                  <c:v>0.98521657910099236</c:v>
                </c:pt>
                <c:pt idx="214">
                  <c:v>0.98775475124862167</c:v>
                </c:pt>
                <c:pt idx="215">
                  <c:v>0.98675981059868978</c:v>
                </c:pt>
                <c:pt idx="216">
                  <c:v>0.98655347992475828</c:v>
                </c:pt>
                <c:pt idx="217">
                  <c:v>0.98976668612570529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8-4331-A8A6-D2AEF2B9F198}"/>
            </c:ext>
          </c:extLst>
        </c:ser>
        <c:ser>
          <c:idx val="3"/>
          <c:order val="3"/>
          <c:tx>
            <c:strRef>
              <c:f>'31c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0.99072420055782573</c:v>
                </c:pt>
                <c:pt idx="219">
                  <c:v>0.98992281247973013</c:v>
                </c:pt>
                <c:pt idx="220">
                  <c:v>0.99332081468508793</c:v>
                </c:pt>
                <c:pt idx="221">
                  <c:v>0.9953935914899138</c:v>
                </c:pt>
                <c:pt idx="222">
                  <c:v>0.99968982292274766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8-4331-A8A6-D2AEF2B9F198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C5A8-4331-A8A6-D2AEF2B9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(2)'!$D$3:$D$503</c:f>
              <c:numCache>
                <c:formatCode>0.0000</c:formatCode>
                <c:ptCount val="501"/>
                <c:pt idx="0">
                  <c:v>0.99994064051132103</c:v>
                </c:pt>
                <c:pt idx="1">
                  <c:v>0.99669823893384102</c:v>
                </c:pt>
                <c:pt idx="2">
                  <c:v>0.99939273815190044</c:v>
                </c:pt>
                <c:pt idx="3">
                  <c:v>1.0017120418848169</c:v>
                </c:pt>
                <c:pt idx="4">
                  <c:v>1.0001305500781941</c:v>
                </c:pt>
                <c:pt idx="5">
                  <c:v>0.99978500033997419</c:v>
                </c:pt>
                <c:pt idx="6">
                  <c:v>0.99791296661453721</c:v>
                </c:pt>
                <c:pt idx="7">
                  <c:v>1.0031638675460666</c:v>
                </c:pt>
                <c:pt idx="8">
                  <c:v>1.0010359692663358</c:v>
                </c:pt>
                <c:pt idx="9">
                  <c:v>1.0014994220439246</c:v>
                </c:pt>
                <c:pt idx="10">
                  <c:v>0.99942319983681238</c:v>
                </c:pt>
                <c:pt idx="11">
                  <c:v>1.0015150608553749</c:v>
                </c:pt>
                <c:pt idx="12">
                  <c:v>0.99662045284558376</c:v>
                </c:pt>
                <c:pt idx="13">
                  <c:v>0.99873910382810915</c:v>
                </c:pt>
                <c:pt idx="14">
                  <c:v>0.99999979601550271</c:v>
                </c:pt>
                <c:pt idx="15">
                  <c:v>0.99969776297001423</c:v>
                </c:pt>
                <c:pt idx="16">
                  <c:v>0.9991756986469027</c:v>
                </c:pt>
                <c:pt idx="17">
                  <c:v>0.99875039097028628</c:v>
                </c:pt>
                <c:pt idx="18">
                  <c:v>0.99724131366016189</c:v>
                </c:pt>
                <c:pt idx="19">
                  <c:v>1.000536547222411</c:v>
                </c:pt>
                <c:pt idx="20">
                  <c:v>1.0011256544502616</c:v>
                </c:pt>
                <c:pt idx="21">
                  <c:v>1.0004550894132047</c:v>
                </c:pt>
                <c:pt idx="22">
                  <c:v>1.0028838648262732</c:v>
                </c:pt>
                <c:pt idx="23">
                  <c:v>1.0002784388386483</c:v>
                </c:pt>
                <c:pt idx="24">
                  <c:v>1.0016087577344122</c:v>
                </c:pt>
                <c:pt idx="25">
                  <c:v>1.000333990616713</c:v>
                </c:pt>
                <c:pt idx="26">
                  <c:v>0.99882409736860001</c:v>
                </c:pt>
                <c:pt idx="27">
                  <c:v>1.0056709730060513</c:v>
                </c:pt>
                <c:pt idx="28">
                  <c:v>0.99910444006255528</c:v>
                </c:pt>
                <c:pt idx="29">
                  <c:v>0.99933378663221595</c:v>
                </c:pt>
                <c:pt idx="30">
                  <c:v>1.0059078670021078</c:v>
                </c:pt>
                <c:pt idx="31">
                  <c:v>0.99632766709730058</c:v>
                </c:pt>
                <c:pt idx="32">
                  <c:v>0.99874148364724269</c:v>
                </c:pt>
                <c:pt idx="33">
                  <c:v>1.00127735092133</c:v>
                </c:pt>
                <c:pt idx="34">
                  <c:v>0.99963167199292857</c:v>
                </c:pt>
                <c:pt idx="35">
                  <c:v>1.002186645814918</c:v>
                </c:pt>
                <c:pt idx="36">
                  <c:v>0.99998837288366083</c:v>
                </c:pt>
                <c:pt idx="37">
                  <c:v>1.0025126130414088</c:v>
                </c:pt>
                <c:pt idx="38">
                  <c:v>1.0014900387570544</c:v>
                </c:pt>
                <c:pt idx="39">
                  <c:v>0.99985211123954576</c:v>
                </c:pt>
                <c:pt idx="40">
                  <c:v>0.99789603590127152</c:v>
                </c:pt>
                <c:pt idx="41">
                  <c:v>0.99877813286190242</c:v>
                </c:pt>
                <c:pt idx="42">
                  <c:v>1.0038637383558848</c:v>
                </c:pt>
                <c:pt idx="43">
                  <c:v>0.99966145372951654</c:v>
                </c:pt>
                <c:pt idx="44">
                  <c:v>1.0004797035425308</c:v>
                </c:pt>
                <c:pt idx="45">
                  <c:v>0.9998320527639899</c:v>
                </c:pt>
                <c:pt idx="46">
                  <c:v>1.0014817433875025</c:v>
                </c:pt>
                <c:pt idx="47">
                  <c:v>1.0018608825729245</c:v>
                </c:pt>
                <c:pt idx="48">
                  <c:v>1.0005746923233834</c:v>
                </c:pt>
                <c:pt idx="49">
                  <c:v>0.99747106819881692</c:v>
                </c:pt>
                <c:pt idx="50">
                  <c:v>0.99663568368803968</c:v>
                </c:pt>
                <c:pt idx="51">
                  <c:v>1.000350921329979</c:v>
                </c:pt>
                <c:pt idx="52">
                  <c:v>1.0006591419052151</c:v>
                </c:pt>
                <c:pt idx="53">
                  <c:v>1.0002366220167267</c:v>
                </c:pt>
                <c:pt idx="54">
                  <c:v>1.0002667437274766</c:v>
                </c:pt>
                <c:pt idx="55">
                  <c:v>1.0005703406541102</c:v>
                </c:pt>
                <c:pt idx="56">
                  <c:v>1.0002242469572313</c:v>
                </c:pt>
                <c:pt idx="57">
                  <c:v>1.0022937376759367</c:v>
                </c:pt>
                <c:pt idx="58">
                  <c:v>1.0011083157680016</c:v>
                </c:pt>
                <c:pt idx="59">
                  <c:v>1.0037756170531038</c:v>
                </c:pt>
                <c:pt idx="60">
                  <c:v>1.000216427551506</c:v>
                </c:pt>
                <c:pt idx="61">
                  <c:v>0.99996063099204457</c:v>
                </c:pt>
                <c:pt idx="62">
                  <c:v>1.0016044740599714</c:v>
                </c:pt>
                <c:pt idx="63">
                  <c:v>1.0000374651526485</c:v>
                </c:pt>
                <c:pt idx="64">
                  <c:v>1.0013157680016318</c:v>
                </c:pt>
                <c:pt idx="65">
                  <c:v>0.99794710002039844</c:v>
                </c:pt>
                <c:pt idx="66">
                  <c:v>0.99989895967906439</c:v>
                </c:pt>
                <c:pt idx="67">
                  <c:v>1.0011915414428503</c:v>
                </c:pt>
                <c:pt idx="68">
                  <c:v>1.0011235466104575</c:v>
                </c:pt>
                <c:pt idx="69">
                  <c:v>1.0026098456517305</c:v>
                </c:pt>
                <c:pt idx="70">
                  <c:v>1.0021705990344734</c:v>
                </c:pt>
                <c:pt idx="71">
                  <c:v>0.99841796423471807</c:v>
                </c:pt>
                <c:pt idx="72">
                  <c:v>1.0001400013598967</c:v>
                </c:pt>
                <c:pt idx="73">
                  <c:v>1.0002891140273338</c:v>
                </c:pt>
                <c:pt idx="74">
                  <c:v>0.99927945876113411</c:v>
                </c:pt>
                <c:pt idx="75">
                  <c:v>0.99836016862718424</c:v>
                </c:pt>
                <c:pt idx="76">
                  <c:v>0.99939518596586663</c:v>
                </c:pt>
                <c:pt idx="77">
                  <c:v>0.99980811858298757</c:v>
                </c:pt>
                <c:pt idx="78">
                  <c:v>1.0053756714489699</c:v>
                </c:pt>
                <c:pt idx="79">
                  <c:v>0.99767444074250355</c:v>
                </c:pt>
                <c:pt idx="80">
                  <c:v>1.0001813422179913</c:v>
                </c:pt>
                <c:pt idx="81">
                  <c:v>0.99987373359624665</c:v>
                </c:pt>
                <c:pt idx="82">
                  <c:v>1.0012166315360032</c:v>
                </c:pt>
                <c:pt idx="83">
                  <c:v>0.99918698578908005</c:v>
                </c:pt>
                <c:pt idx="84">
                  <c:v>1.0012873461616916</c:v>
                </c:pt>
                <c:pt idx="85">
                  <c:v>0.99942551166111371</c:v>
                </c:pt>
                <c:pt idx="86">
                  <c:v>1.0021415652410417</c:v>
                </c:pt>
                <c:pt idx="87">
                  <c:v>0.99830808458557152</c:v>
                </c:pt>
                <c:pt idx="88">
                  <c:v>0.9994048412320663</c:v>
                </c:pt>
                <c:pt idx="89">
                  <c:v>0.99980662269667508</c:v>
                </c:pt>
                <c:pt idx="90">
                  <c:v>1.0014628408240973</c:v>
                </c:pt>
                <c:pt idx="91">
                  <c:v>1.0011244985381111</c:v>
                </c:pt>
                <c:pt idx="92">
                  <c:v>0.99644699802814984</c:v>
                </c:pt>
                <c:pt idx="93">
                  <c:v>1.001308152580404</c:v>
                </c:pt>
                <c:pt idx="94">
                  <c:v>1.001048480315496</c:v>
                </c:pt>
                <c:pt idx="95">
                  <c:v>1.0008715577616101</c:v>
                </c:pt>
                <c:pt idx="96">
                  <c:v>1.0002665397429795</c:v>
                </c:pt>
                <c:pt idx="97">
                  <c:v>1.000608213775753</c:v>
                </c:pt>
                <c:pt idx="98">
                  <c:v>1.0006904875229483</c:v>
                </c:pt>
                <c:pt idx="99">
                  <c:v>0.99857476031821579</c:v>
                </c:pt>
                <c:pt idx="100">
                  <c:v>1.0006339158223974</c:v>
                </c:pt>
                <c:pt idx="101">
                  <c:v>1.0008317127898279</c:v>
                </c:pt>
                <c:pt idx="102">
                  <c:v>1.0053324947304005</c:v>
                </c:pt>
                <c:pt idx="103">
                  <c:v>1.0015705446386074</c:v>
                </c:pt>
                <c:pt idx="104">
                  <c:v>1.001027537907119</c:v>
                </c:pt>
                <c:pt idx="105">
                  <c:v>1.003745155368192</c:v>
                </c:pt>
                <c:pt idx="106">
                  <c:v>0.99875270279458761</c:v>
                </c:pt>
                <c:pt idx="107">
                  <c:v>0.99865751002923775</c:v>
                </c:pt>
                <c:pt idx="108">
                  <c:v>0.99875970626232402</c:v>
                </c:pt>
                <c:pt idx="109">
                  <c:v>0.99998674100768337</c:v>
                </c:pt>
                <c:pt idx="110">
                  <c:v>0.99959910246821237</c:v>
                </c:pt>
                <c:pt idx="111">
                  <c:v>0.99930026517984638</c:v>
                </c:pt>
                <c:pt idx="112">
                  <c:v>1.0010939008635344</c:v>
                </c:pt>
                <c:pt idx="113">
                  <c:v>0.99865186645814918</c:v>
                </c:pt>
                <c:pt idx="114">
                  <c:v>0.99938002311824292</c:v>
                </c:pt>
                <c:pt idx="115">
                  <c:v>1.0022862582443735</c:v>
                </c:pt>
                <c:pt idx="116">
                  <c:v>0.99922200312776233</c:v>
                </c:pt>
                <c:pt idx="117">
                  <c:v>0.99851295301557075</c:v>
                </c:pt>
                <c:pt idx="118">
                  <c:v>0.99713041408852932</c:v>
                </c:pt>
                <c:pt idx="119">
                  <c:v>0.99942014006935465</c:v>
                </c:pt>
                <c:pt idx="120">
                  <c:v>1.0011322499490038</c:v>
                </c:pt>
                <c:pt idx="121">
                  <c:v>0.99979492758550348</c:v>
                </c:pt>
                <c:pt idx="122">
                  <c:v>1.0002989052831985</c:v>
                </c:pt>
                <c:pt idx="123">
                  <c:v>0.99898130142109198</c:v>
                </c:pt>
                <c:pt idx="124">
                  <c:v>1.0026864078330047</c:v>
                </c:pt>
                <c:pt idx="125">
                  <c:v>1.0014763717957436</c:v>
                </c:pt>
                <c:pt idx="126">
                  <c:v>1.0010144149044673</c:v>
                </c:pt>
                <c:pt idx="127">
                  <c:v>0.99911334738559865</c:v>
                </c:pt>
                <c:pt idx="128">
                  <c:v>0.9978723736995988</c:v>
                </c:pt>
                <c:pt idx="129">
                  <c:v>1.0019764737879922</c:v>
                </c:pt>
                <c:pt idx="130">
                  <c:v>1.0019768137621541</c:v>
                </c:pt>
                <c:pt idx="131">
                  <c:v>1.0001192629360167</c:v>
                </c:pt>
                <c:pt idx="132">
                  <c:v>1.0014246277282925</c:v>
                </c:pt>
                <c:pt idx="133">
                  <c:v>1.0023943700278777</c:v>
                </c:pt>
                <c:pt idx="134">
                  <c:v>1.0004325831236824</c:v>
                </c:pt>
                <c:pt idx="135">
                  <c:v>1.0020381451009723</c:v>
                </c:pt>
                <c:pt idx="136">
                  <c:v>1.0022303664921466</c:v>
                </c:pt>
                <c:pt idx="137">
                  <c:v>1.00211735908071</c:v>
                </c:pt>
                <c:pt idx="138">
                  <c:v>0.99967294485619096</c:v>
                </c:pt>
                <c:pt idx="139">
                  <c:v>0.9990149588631263</c:v>
                </c:pt>
                <c:pt idx="140">
                  <c:v>1.0006578500033998</c:v>
                </c:pt>
                <c:pt idx="141">
                  <c:v>1.0008537431155231</c:v>
                </c:pt>
                <c:pt idx="142">
                  <c:v>1.0019042632759911</c:v>
                </c:pt>
                <c:pt idx="143">
                  <c:v>0.99864289114027327</c:v>
                </c:pt>
                <c:pt idx="144">
                  <c:v>1.0003066566940912</c:v>
                </c:pt>
                <c:pt idx="145">
                  <c:v>1.0014393826069219</c:v>
                </c:pt>
                <c:pt idx="146">
                  <c:v>0.99966247365200245</c:v>
                </c:pt>
                <c:pt idx="147">
                  <c:v>0.99949908206976257</c:v>
                </c:pt>
                <c:pt idx="148">
                  <c:v>0.99818902563405176</c:v>
                </c:pt>
                <c:pt idx="149">
                  <c:v>1.0011538723057047</c:v>
                </c:pt>
                <c:pt idx="150">
                  <c:v>1.0014070850615353</c:v>
                </c:pt>
                <c:pt idx="151">
                  <c:v>1.0034680764261916</c:v>
                </c:pt>
                <c:pt idx="152">
                  <c:v>0.99830182906099141</c:v>
                </c:pt>
                <c:pt idx="153">
                  <c:v>1.0039377167335282</c:v>
                </c:pt>
                <c:pt idx="154">
                  <c:v>1.0049281974569932</c:v>
                </c:pt>
                <c:pt idx="155">
                  <c:v>0.99896226286802203</c:v>
                </c:pt>
                <c:pt idx="156">
                  <c:v>0.99968776772965251</c:v>
                </c:pt>
                <c:pt idx="157">
                  <c:v>0.99775549058271562</c:v>
                </c:pt>
                <c:pt idx="158">
                  <c:v>1.0008109743659481</c:v>
                </c:pt>
                <c:pt idx="159">
                  <c:v>0.99828911402733389</c:v>
                </c:pt>
                <c:pt idx="160">
                  <c:v>1.002621540762902</c:v>
                </c:pt>
                <c:pt idx="161">
                  <c:v>0.99798191337458353</c:v>
                </c:pt>
                <c:pt idx="162">
                  <c:v>0.99942911538723056</c:v>
                </c:pt>
                <c:pt idx="163">
                  <c:v>1.0001892296185491</c:v>
                </c:pt>
                <c:pt idx="164">
                  <c:v>1.0006133133881825</c:v>
                </c:pt>
                <c:pt idx="165">
                  <c:v>0.99525103692119399</c:v>
                </c:pt>
                <c:pt idx="166">
                  <c:v>1.0020811178350446</c:v>
                </c:pt>
                <c:pt idx="167">
                  <c:v>0.99797980553477939</c:v>
                </c:pt>
                <c:pt idx="168">
                  <c:v>0.9989218739375807</c:v>
                </c:pt>
                <c:pt idx="169">
                  <c:v>1.0012294825593255</c:v>
                </c:pt>
                <c:pt idx="170">
                  <c:v>0.99812803426939545</c:v>
                </c:pt>
                <c:pt idx="171">
                  <c:v>1.0033788672060924</c:v>
                </c:pt>
                <c:pt idx="172">
                  <c:v>0.99856836880397082</c:v>
                </c:pt>
                <c:pt idx="173">
                  <c:v>0.99912470252260832</c:v>
                </c:pt>
                <c:pt idx="174">
                  <c:v>1.001280818657782</c:v>
                </c:pt>
                <c:pt idx="175">
                  <c:v>1.001509349289454</c:v>
                </c:pt>
                <c:pt idx="176">
                  <c:v>0.99878581627796281</c:v>
                </c:pt>
                <c:pt idx="177">
                  <c:v>1.0011166111375536</c:v>
                </c:pt>
                <c:pt idx="178">
                  <c:v>0.999883320867614</c:v>
                </c:pt>
                <c:pt idx="179">
                  <c:v>1.0001807302644998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0.99494064051132114</c:v>
                </c:pt>
                <c:pt idx="224">
                  <c:v>0.9978330726864757</c:v>
                </c:pt>
                <c:pt idx="225">
                  <c:v>1.0011674712721832</c:v>
                </c:pt>
                <c:pt idx="226">
                  <c:v>0.99712735432107158</c:v>
                </c:pt>
                <c:pt idx="227">
                  <c:v>0.99993635683688031</c:v>
                </c:pt>
                <c:pt idx="228">
                  <c:v>1.0002045964506696</c:v>
                </c:pt>
                <c:pt idx="229">
                  <c:v>0.99978445638131497</c:v>
                </c:pt>
                <c:pt idx="230">
                  <c:v>0.99902223431019233</c:v>
                </c:pt>
                <c:pt idx="231">
                  <c:v>1.0018968518392601</c:v>
                </c:pt>
                <c:pt idx="232">
                  <c:v>1.0008251852859182</c:v>
                </c:pt>
                <c:pt idx="233">
                  <c:v>1.0029101788264092</c:v>
                </c:pt>
                <c:pt idx="234">
                  <c:v>1.002457401237506</c:v>
                </c:pt>
                <c:pt idx="235">
                  <c:v>1.0006483987216972</c:v>
                </c:pt>
                <c:pt idx="236">
                  <c:v>1.0030620792819747</c:v>
                </c:pt>
                <c:pt idx="237">
                  <c:v>0.99852852383218882</c:v>
                </c:pt>
                <c:pt idx="238">
                  <c:v>0.99957707214251712</c:v>
                </c:pt>
                <c:pt idx="239">
                  <c:v>0.99919052152036436</c:v>
                </c:pt>
                <c:pt idx="240">
                  <c:v>0.99994716801523076</c:v>
                </c:pt>
                <c:pt idx="241">
                  <c:v>0.99973114843271904</c:v>
                </c:pt>
                <c:pt idx="242">
                  <c:v>1.0022086081457808</c:v>
                </c:pt>
                <c:pt idx="243">
                  <c:v>0.99657748011151148</c:v>
                </c:pt>
                <c:pt idx="244">
                  <c:v>1.002168287210172</c:v>
                </c:pt>
                <c:pt idx="245">
                  <c:v>0.99662004487658939</c:v>
                </c:pt>
                <c:pt idx="246">
                  <c:v>1.0007681376215407</c:v>
                </c:pt>
                <c:pt idx="247">
                  <c:v>0.99865710206024327</c:v>
                </c:pt>
                <c:pt idx="248">
                  <c:v>0.99971877337322357</c:v>
                </c:pt>
                <c:pt idx="249">
                  <c:v>1.0016936152852383</c:v>
                </c:pt>
                <c:pt idx="250">
                  <c:v>1.002199428843408</c:v>
                </c:pt>
                <c:pt idx="251">
                  <c:v>0.9981542802746991</c:v>
                </c:pt>
                <c:pt idx="252">
                  <c:v>1.0000053715917592</c:v>
                </c:pt>
                <c:pt idx="253">
                  <c:v>0.99902468212415851</c:v>
                </c:pt>
                <c:pt idx="254">
                  <c:v>1.0017533147480793</c:v>
                </c:pt>
                <c:pt idx="255">
                  <c:v>1.0020448765893792</c:v>
                </c:pt>
                <c:pt idx="256">
                  <c:v>1.0003813830148909</c:v>
                </c:pt>
                <c:pt idx="257">
                  <c:v>1.0013502413816548</c:v>
                </c:pt>
                <c:pt idx="258">
                  <c:v>0.99837771129394171</c:v>
                </c:pt>
                <c:pt idx="259">
                  <c:v>1.0023683280070714</c:v>
                </c:pt>
                <c:pt idx="260">
                  <c:v>0.99770612633439848</c:v>
                </c:pt>
                <c:pt idx="261">
                  <c:v>1.0014765077854082</c:v>
                </c:pt>
                <c:pt idx="262">
                  <c:v>1.0003567688855646</c:v>
                </c:pt>
                <c:pt idx="263">
                  <c:v>1.0027409396885836</c:v>
                </c:pt>
                <c:pt idx="264">
                  <c:v>0.99908315768001621</c:v>
                </c:pt>
                <c:pt idx="265">
                  <c:v>0.99730502481811378</c:v>
                </c:pt>
                <c:pt idx="266">
                  <c:v>0.99555456585299518</c:v>
                </c:pt>
                <c:pt idx="267">
                  <c:v>0.99934174202760584</c:v>
                </c:pt>
                <c:pt idx="268">
                  <c:v>1.0009132385938668</c:v>
                </c:pt>
                <c:pt idx="269">
                  <c:v>0.99982239749779012</c:v>
                </c:pt>
                <c:pt idx="270">
                  <c:v>1.0009026314000136</c:v>
                </c:pt>
                <c:pt idx="271">
                  <c:v>0.99933181478207656</c:v>
                </c:pt>
                <c:pt idx="272">
                  <c:v>0.99798497314204115</c:v>
                </c:pt>
                <c:pt idx="273">
                  <c:v>0.99884857550826134</c:v>
                </c:pt>
                <c:pt idx="274">
                  <c:v>1.0007057863602367</c:v>
                </c:pt>
                <c:pt idx="275">
                  <c:v>0.99881090637111569</c:v>
                </c:pt>
                <c:pt idx="276">
                  <c:v>0.9995245121370776</c:v>
                </c:pt>
                <c:pt idx="277">
                  <c:v>1.0037757530427687</c:v>
                </c:pt>
                <c:pt idx="278">
                  <c:v>0.99998864486299033</c:v>
                </c:pt>
                <c:pt idx="279">
                  <c:v>1.0010350173386822</c:v>
                </c:pt>
                <c:pt idx="280">
                  <c:v>0.99679853131162033</c:v>
                </c:pt>
                <c:pt idx="281">
                  <c:v>1.0008659141905216</c:v>
                </c:pt>
                <c:pt idx="282">
                  <c:v>0.99981396613857343</c:v>
                </c:pt>
                <c:pt idx="283">
                  <c:v>1.0014308152580405</c:v>
                </c:pt>
                <c:pt idx="284">
                  <c:v>0.99875644251036921</c:v>
                </c:pt>
                <c:pt idx="285">
                  <c:v>1.0034045012579045</c:v>
                </c:pt>
                <c:pt idx="286">
                  <c:v>0.99838383082885707</c:v>
                </c:pt>
                <c:pt idx="287">
                  <c:v>0.99939776976949746</c:v>
                </c:pt>
                <c:pt idx="288">
                  <c:v>1.0013894064051132</c:v>
                </c:pt>
                <c:pt idx="289">
                  <c:v>0.99919358128782199</c:v>
                </c:pt>
                <c:pt idx="290">
                  <c:v>1.0017376079417963</c:v>
                </c:pt>
                <c:pt idx="291">
                  <c:v>0.99739831372815668</c:v>
                </c:pt>
                <c:pt idx="292">
                  <c:v>0.99925253280750659</c:v>
                </c:pt>
                <c:pt idx="293">
                  <c:v>1.0035774121166792</c:v>
                </c:pt>
                <c:pt idx="294">
                  <c:v>0.99938614265315828</c:v>
                </c:pt>
                <c:pt idx="295">
                  <c:v>0.99992452573604396</c:v>
                </c:pt>
                <c:pt idx="296">
                  <c:v>0.99810607193853274</c:v>
                </c:pt>
                <c:pt idx="297">
                  <c:v>1.002166723329027</c:v>
                </c:pt>
                <c:pt idx="298">
                  <c:v>0.99747902359420682</c:v>
                </c:pt>
                <c:pt idx="299">
                  <c:v>0.99855558577548109</c:v>
                </c:pt>
                <c:pt idx="300">
                  <c:v>0.99756843679880325</c:v>
                </c:pt>
                <c:pt idx="301">
                  <c:v>1.0001189909566872</c:v>
                </c:pt>
                <c:pt idx="302">
                  <c:v>1.0011787584143605</c:v>
                </c:pt>
                <c:pt idx="303">
                  <c:v>0.99935738083905612</c:v>
                </c:pt>
                <c:pt idx="304">
                  <c:v>1.0015496702250628</c:v>
                </c:pt>
                <c:pt idx="305">
                  <c:v>1.0000492962534848</c:v>
                </c:pt>
                <c:pt idx="306">
                  <c:v>0.9995489222819065</c:v>
                </c:pt>
                <c:pt idx="307">
                  <c:v>0.99862990412728625</c:v>
                </c:pt>
                <c:pt idx="308">
                  <c:v>1.000108383762834</c:v>
                </c:pt>
                <c:pt idx="309">
                  <c:v>0.9956613857346841</c:v>
                </c:pt>
                <c:pt idx="310">
                  <c:v>1.0000053035969265</c:v>
                </c:pt>
                <c:pt idx="311">
                  <c:v>0.99956639695383154</c:v>
                </c:pt>
                <c:pt idx="312">
                  <c:v>1.0015360032637519</c:v>
                </c:pt>
                <c:pt idx="313">
                  <c:v>0.99597171414972452</c:v>
                </c:pt>
                <c:pt idx="314">
                  <c:v>1.0000648670701027</c:v>
                </c:pt>
                <c:pt idx="315">
                  <c:v>1.0003909702862583</c:v>
                </c:pt>
                <c:pt idx="316">
                  <c:v>1.0003492894540014</c:v>
                </c:pt>
                <c:pt idx="317">
                  <c:v>0.99878608825729243</c:v>
                </c:pt>
                <c:pt idx="318">
                  <c:v>1.0035882232950295</c:v>
                </c:pt>
                <c:pt idx="319">
                  <c:v>0.99747813966138565</c:v>
                </c:pt>
                <c:pt idx="320">
                  <c:v>0.99732059563473163</c:v>
                </c:pt>
                <c:pt idx="321">
                  <c:v>0.99965710206024339</c:v>
                </c:pt>
                <c:pt idx="322">
                  <c:v>1.001082749711022</c:v>
                </c:pt>
                <c:pt idx="323">
                  <c:v>0.99936186849799413</c:v>
                </c:pt>
                <c:pt idx="324">
                  <c:v>1.0033154280274699</c:v>
                </c:pt>
                <c:pt idx="325">
                  <c:v>0.99884830352893184</c:v>
                </c:pt>
                <c:pt idx="326">
                  <c:v>1.0017452233630244</c:v>
                </c:pt>
                <c:pt idx="327">
                  <c:v>0.99868654382266941</c:v>
                </c:pt>
                <c:pt idx="328">
                  <c:v>1.0010945128170259</c:v>
                </c:pt>
                <c:pt idx="329">
                  <c:v>0.99783871625756448</c:v>
                </c:pt>
                <c:pt idx="330">
                  <c:v>1.0003919902087441</c:v>
                </c:pt>
                <c:pt idx="331">
                  <c:v>1.0028438158699937</c:v>
                </c:pt>
                <c:pt idx="332">
                  <c:v>1.0003040048956278</c:v>
                </c:pt>
                <c:pt idx="333">
                  <c:v>0.99965710206024339</c:v>
                </c:pt>
                <c:pt idx="334">
                  <c:v>0.99674549534235402</c:v>
                </c:pt>
                <c:pt idx="335">
                  <c:v>0.99909893248113146</c:v>
                </c:pt>
                <c:pt idx="336">
                  <c:v>1.0007929557353641</c:v>
                </c:pt>
                <c:pt idx="337">
                  <c:v>0.99939015434826961</c:v>
                </c:pt>
                <c:pt idx="338">
                  <c:v>0.99785551098116543</c:v>
                </c:pt>
                <c:pt idx="339">
                  <c:v>1.0006211327939076</c:v>
                </c:pt>
                <c:pt idx="340">
                  <c:v>0.99690038757054455</c:v>
                </c:pt>
                <c:pt idx="341">
                  <c:v>0.99979717141497237</c:v>
                </c:pt>
                <c:pt idx="342">
                  <c:v>0.99953294349629418</c:v>
                </c:pt>
                <c:pt idx="343">
                  <c:v>0.99919378527231928</c:v>
                </c:pt>
                <c:pt idx="344">
                  <c:v>1.0009558033589447</c:v>
                </c:pt>
                <c:pt idx="345">
                  <c:v>1.0003396341878017</c:v>
                </c:pt>
                <c:pt idx="346">
                  <c:v>0.99899904807234652</c:v>
                </c:pt>
                <c:pt idx="347">
                  <c:v>0.99818181818181817</c:v>
                </c:pt>
                <c:pt idx="348">
                  <c:v>0.99848011151152505</c:v>
                </c:pt>
                <c:pt idx="349">
                  <c:v>0.99844196641055272</c:v>
                </c:pt>
                <c:pt idx="350">
                  <c:v>1.0003717957435234</c:v>
                </c:pt>
                <c:pt idx="351">
                  <c:v>0.99938192697354988</c:v>
                </c:pt>
                <c:pt idx="352">
                  <c:v>0.99948017950635748</c:v>
                </c:pt>
                <c:pt idx="353">
                  <c:v>1.0009176582579724</c:v>
                </c:pt>
                <c:pt idx="354">
                  <c:v>0.99831264023934174</c:v>
                </c:pt>
                <c:pt idx="355">
                  <c:v>0.99641272863262387</c:v>
                </c:pt>
                <c:pt idx="356">
                  <c:v>1.0000367172094919</c:v>
                </c:pt>
                <c:pt idx="357">
                  <c:v>1.0014244237437955</c:v>
                </c:pt>
                <c:pt idx="358">
                  <c:v>0.99945141769225532</c:v>
                </c:pt>
                <c:pt idx="359">
                  <c:v>0.99842857142857133</c:v>
                </c:pt>
                <c:pt idx="360">
                  <c:v>0.99906908274971096</c:v>
                </c:pt>
                <c:pt idx="361">
                  <c:v>1.0000314136125654</c:v>
                </c:pt>
                <c:pt idx="362">
                  <c:v>0.9968032229550553</c:v>
                </c:pt>
                <c:pt idx="363">
                  <c:v>1.0013265111851499</c:v>
                </c:pt>
                <c:pt idx="364">
                  <c:v>1.0000698306928673</c:v>
                </c:pt>
                <c:pt idx="365">
                  <c:v>0.99888556469708289</c:v>
                </c:pt>
                <c:pt idx="366">
                  <c:v>0.99821255184605973</c:v>
                </c:pt>
                <c:pt idx="367">
                  <c:v>0.99713279390766296</c:v>
                </c:pt>
                <c:pt idx="368">
                  <c:v>1.0029934724960903</c:v>
                </c:pt>
                <c:pt idx="369">
                  <c:v>0.99895607533827424</c:v>
                </c:pt>
                <c:pt idx="370">
                  <c:v>1.0028969878289251</c:v>
                </c:pt>
                <c:pt idx="371">
                  <c:v>1.0016441150472564</c:v>
                </c:pt>
                <c:pt idx="372">
                  <c:v>0.99941408852927172</c:v>
                </c:pt>
                <c:pt idx="373">
                  <c:v>1.000188549670225</c:v>
                </c:pt>
                <c:pt idx="374">
                  <c:v>0.99846637655538184</c:v>
                </c:pt>
                <c:pt idx="375">
                  <c:v>0.99888012511049162</c:v>
                </c:pt>
                <c:pt idx="376">
                  <c:v>1.0026049500237981</c:v>
                </c:pt>
                <c:pt idx="377">
                  <c:v>1.0023964778676822</c:v>
                </c:pt>
                <c:pt idx="378">
                  <c:v>0.99910042836744406</c:v>
                </c:pt>
                <c:pt idx="379">
                  <c:v>1.0029700822737471</c:v>
                </c:pt>
                <c:pt idx="380">
                  <c:v>0.99956653294349629</c:v>
                </c:pt>
                <c:pt idx="381">
                  <c:v>0.99654450261780092</c:v>
                </c:pt>
                <c:pt idx="382">
                  <c:v>0.99799150064595088</c:v>
                </c:pt>
                <c:pt idx="383">
                  <c:v>0.9989858570748622</c:v>
                </c:pt>
                <c:pt idx="384">
                  <c:v>1.000896647854763</c:v>
                </c:pt>
                <c:pt idx="385">
                  <c:v>0.99846732848303521</c:v>
                </c:pt>
                <c:pt idx="386">
                  <c:v>0.99814870469844286</c:v>
                </c:pt>
                <c:pt idx="387">
                  <c:v>0.99991895015978782</c:v>
                </c:pt>
                <c:pt idx="388">
                  <c:v>0.99595927109539673</c:v>
                </c:pt>
                <c:pt idx="389">
                  <c:v>0.99718399401645474</c:v>
                </c:pt>
                <c:pt idx="390">
                  <c:v>0.99962929217379481</c:v>
                </c:pt>
                <c:pt idx="391">
                  <c:v>0.99934038213095799</c:v>
                </c:pt>
                <c:pt idx="392">
                  <c:v>0.99741075678248459</c:v>
                </c:pt>
                <c:pt idx="393">
                  <c:v>0.99934276195009186</c:v>
                </c:pt>
                <c:pt idx="394">
                  <c:v>1.0006190249541034</c:v>
                </c:pt>
                <c:pt idx="395">
                  <c:v>0.99781451009723254</c:v>
                </c:pt>
                <c:pt idx="396">
                  <c:v>0.99987196573060444</c:v>
                </c:pt>
                <c:pt idx="397">
                  <c:v>0.99841762426055625</c:v>
                </c:pt>
                <c:pt idx="398">
                  <c:v>0.99775576256204523</c:v>
                </c:pt>
                <c:pt idx="399">
                  <c:v>1.0008331406813082</c:v>
                </c:pt>
                <c:pt idx="400">
                  <c:v>0.99884809954443465</c:v>
                </c:pt>
                <c:pt idx="401">
                  <c:v>0.99787733732236339</c:v>
                </c:pt>
                <c:pt idx="402">
                  <c:v>1.0030422247909159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E-4138-BD8E-1945C4CFFC60}"/>
            </c:ext>
          </c:extLst>
        </c:ser>
        <c:ser>
          <c:idx val="1"/>
          <c:order val="1"/>
          <c:tx>
            <c:strRef>
              <c:f>'34c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0.99767178894404029</c:v>
                </c:pt>
                <c:pt idx="181">
                  <c:v>0.99537621540762888</c:v>
                </c:pt>
                <c:pt idx="182">
                  <c:v>0.99763588767253686</c:v>
                </c:pt>
                <c:pt idx="183">
                  <c:v>0.99051988848847483</c:v>
                </c:pt>
                <c:pt idx="184">
                  <c:v>0.98895485143129114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E-4138-BD8E-1945C4CFFC60}"/>
            </c:ext>
          </c:extLst>
        </c:ser>
        <c:ser>
          <c:idx val="2"/>
          <c:order val="2"/>
          <c:tx>
            <c:strRef>
              <c:f>'34c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0.98964207520228453</c:v>
                </c:pt>
                <c:pt idx="186">
                  <c:v>0.98896749847011622</c:v>
                </c:pt>
                <c:pt idx="187">
                  <c:v>0.98499245257360446</c:v>
                </c:pt>
                <c:pt idx="188">
                  <c:v>0.98617665057455628</c:v>
                </c:pt>
                <c:pt idx="189">
                  <c:v>0.98718243013530971</c:v>
                </c:pt>
                <c:pt idx="190">
                  <c:v>0.98534677364520296</c:v>
                </c:pt>
                <c:pt idx="191">
                  <c:v>0.98970558237573936</c:v>
                </c:pt>
                <c:pt idx="192">
                  <c:v>0.98772312504249671</c:v>
                </c:pt>
                <c:pt idx="193">
                  <c:v>0.98767491670633023</c:v>
                </c:pt>
                <c:pt idx="194">
                  <c:v>0.98756177330522865</c:v>
                </c:pt>
                <c:pt idx="195">
                  <c:v>0.9866663493574489</c:v>
                </c:pt>
                <c:pt idx="196">
                  <c:v>0.98911314340110146</c:v>
                </c:pt>
                <c:pt idx="197">
                  <c:v>0.98224138165499419</c:v>
                </c:pt>
                <c:pt idx="198">
                  <c:v>0.98817658257972396</c:v>
                </c:pt>
                <c:pt idx="199">
                  <c:v>0.98707261848099537</c:v>
                </c:pt>
                <c:pt idx="200">
                  <c:v>0.98711606717889444</c:v>
                </c:pt>
                <c:pt idx="201">
                  <c:v>0.98590725504861632</c:v>
                </c:pt>
                <c:pt idx="202">
                  <c:v>0.98823186237845917</c:v>
                </c:pt>
                <c:pt idx="203">
                  <c:v>0.98642149996600259</c:v>
                </c:pt>
                <c:pt idx="204">
                  <c:v>0.98736703610525589</c:v>
                </c:pt>
                <c:pt idx="205">
                  <c:v>0.98512681036241245</c:v>
                </c:pt>
                <c:pt idx="206">
                  <c:v>0.98571571360576593</c:v>
                </c:pt>
                <c:pt idx="207">
                  <c:v>0.98682538927041541</c:v>
                </c:pt>
                <c:pt idx="208">
                  <c:v>0.98526565581015835</c:v>
                </c:pt>
                <c:pt idx="209">
                  <c:v>0.98681491806622701</c:v>
                </c:pt>
                <c:pt idx="210">
                  <c:v>0.98504100088393287</c:v>
                </c:pt>
                <c:pt idx="211">
                  <c:v>0.98992948935880876</c:v>
                </c:pt>
                <c:pt idx="212">
                  <c:v>0.9902371659753858</c:v>
                </c:pt>
                <c:pt idx="213">
                  <c:v>0.98709118107023852</c:v>
                </c:pt>
                <c:pt idx="214">
                  <c:v>0.98770925409668864</c:v>
                </c:pt>
                <c:pt idx="215">
                  <c:v>0.99004324471340166</c:v>
                </c:pt>
                <c:pt idx="216">
                  <c:v>0.98690317535867267</c:v>
                </c:pt>
                <c:pt idx="217">
                  <c:v>0.98639708982117347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E-4138-BD8E-1945C4CFFC60}"/>
            </c:ext>
          </c:extLst>
        </c:ser>
        <c:ser>
          <c:idx val="3"/>
          <c:order val="3"/>
          <c:tx>
            <c:strRef>
              <c:f>'34c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0.99142231590399132</c:v>
                </c:pt>
                <c:pt idx="219">
                  <c:v>0.98888223295029565</c:v>
                </c:pt>
                <c:pt idx="220">
                  <c:v>0.98907486231046438</c:v>
                </c:pt>
                <c:pt idx="221">
                  <c:v>0.99192268987556942</c:v>
                </c:pt>
                <c:pt idx="222">
                  <c:v>0.99580866254164691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E-4138-BD8E-1945C4CFFC60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C5E-4138-BD8E-1945C4CF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(2)'!$D$3:$D$503</c:f>
              <c:numCache>
                <c:formatCode>0.0000</c:formatCode>
                <c:ptCount val="501"/>
                <c:pt idx="0">
                  <c:v>1.0007373138351641</c:v>
                </c:pt>
                <c:pt idx="1">
                  <c:v>1.0008912325628412</c:v>
                </c:pt>
                <c:pt idx="2">
                  <c:v>1.0025675584608127</c:v>
                </c:pt>
                <c:pt idx="3">
                  <c:v>1.0029322730642225</c:v>
                </c:pt>
                <c:pt idx="4">
                  <c:v>0.99949962935507775</c:v>
                </c:pt>
                <c:pt idx="5">
                  <c:v>0.99722157827346847</c:v>
                </c:pt>
                <c:pt idx="6">
                  <c:v>0.99698126558393418</c:v>
                </c:pt>
                <c:pt idx="7">
                  <c:v>0.99845791495383773</c:v>
                </c:pt>
                <c:pt idx="8">
                  <c:v>1.0034339241188759</c:v>
                </c:pt>
                <c:pt idx="9">
                  <c:v>1.0007525439719656</c:v>
                </c:pt>
                <c:pt idx="10">
                  <c:v>0.99419805916840753</c:v>
                </c:pt>
                <c:pt idx="11">
                  <c:v>0.99831080261473137</c:v>
                </c:pt>
                <c:pt idx="12">
                  <c:v>1.0066255138486422</c:v>
                </c:pt>
                <c:pt idx="13">
                  <c:v>0.99812952355279994</c:v>
                </c:pt>
                <c:pt idx="14">
                  <c:v>0.99887606981602517</c:v>
                </c:pt>
                <c:pt idx="15">
                  <c:v>1.0049021497405484</c:v>
                </c:pt>
                <c:pt idx="16">
                  <c:v>1.0005676932407843</c:v>
                </c:pt>
                <c:pt idx="17">
                  <c:v>0.99940144214569704</c:v>
                </c:pt>
                <c:pt idx="18">
                  <c:v>0.99745447806455945</c:v>
                </c:pt>
                <c:pt idx="19">
                  <c:v>0.99545488240447466</c:v>
                </c:pt>
                <c:pt idx="20">
                  <c:v>0.99820971763595923</c:v>
                </c:pt>
                <c:pt idx="21">
                  <c:v>0.99547307770065352</c:v>
                </c:pt>
                <c:pt idx="22">
                  <c:v>1.0072477929779633</c:v>
                </c:pt>
                <c:pt idx="23">
                  <c:v>0.99745872363366794</c:v>
                </c:pt>
                <c:pt idx="24">
                  <c:v>1.009657861041849</c:v>
                </c:pt>
                <c:pt idx="25">
                  <c:v>1.0016920277646741</c:v>
                </c:pt>
                <c:pt idx="26">
                  <c:v>1.0006063077026754</c:v>
                </c:pt>
                <c:pt idx="27">
                  <c:v>0.99624914077768045</c:v>
                </c:pt>
                <c:pt idx="28">
                  <c:v>1.0017695936383852</c:v>
                </c:pt>
                <c:pt idx="29">
                  <c:v>0.99755064357436474</c:v>
                </c:pt>
                <c:pt idx="30">
                  <c:v>0.99528526181009502</c:v>
                </c:pt>
                <c:pt idx="31">
                  <c:v>0.99909272862052689</c:v>
                </c:pt>
                <c:pt idx="32">
                  <c:v>1.0029109104387086</c:v>
                </c:pt>
                <c:pt idx="33">
                  <c:v>1.0030273603342543</c:v>
                </c:pt>
                <c:pt idx="34">
                  <c:v>1.0010033021093065</c:v>
                </c:pt>
                <c:pt idx="35">
                  <c:v>0.99872491407776798</c:v>
                </c:pt>
                <c:pt idx="36">
                  <c:v>1.0009274209852415</c:v>
                </c:pt>
                <c:pt idx="37">
                  <c:v>1.0019547813194958</c:v>
                </c:pt>
                <c:pt idx="38">
                  <c:v>0.99966635218006594</c:v>
                </c:pt>
                <c:pt idx="39">
                  <c:v>1.0018342206348136</c:v>
                </c:pt>
                <c:pt idx="40">
                  <c:v>1.001802075611564</c:v>
                </c:pt>
                <c:pt idx="41">
                  <c:v>1.0010884156614328</c:v>
                </c:pt>
                <c:pt idx="42">
                  <c:v>0.99446647348204043</c:v>
                </c:pt>
                <c:pt idx="43">
                  <c:v>1.0014026551654422</c:v>
                </c:pt>
                <c:pt idx="44">
                  <c:v>1.0064397870476447</c:v>
                </c:pt>
                <c:pt idx="45">
                  <c:v>1.0003000202169956</c:v>
                </c:pt>
                <c:pt idx="46">
                  <c:v>1.0030708942651121</c:v>
                </c:pt>
                <c:pt idx="47">
                  <c:v>0.9953993530561358</c:v>
                </c:pt>
                <c:pt idx="48">
                  <c:v>1.0020812049329468</c:v>
                </c:pt>
                <c:pt idx="49">
                  <c:v>1.0069194689669114</c:v>
                </c:pt>
                <c:pt idx="50">
                  <c:v>1.0014852752880921</c:v>
                </c:pt>
                <c:pt idx="51">
                  <c:v>1.0003480018869195</c:v>
                </c:pt>
                <c:pt idx="52">
                  <c:v>0.99853318956803017</c:v>
                </c:pt>
                <c:pt idx="53">
                  <c:v>0.99833560212952355</c:v>
                </c:pt>
                <c:pt idx="54">
                  <c:v>1.0016766628479006</c:v>
                </c:pt>
                <c:pt idx="55">
                  <c:v>0.9949400903025809</c:v>
                </c:pt>
                <c:pt idx="56">
                  <c:v>0.99721558056472803</c:v>
                </c:pt>
                <c:pt idx="57">
                  <c:v>0.99919738526854907</c:v>
                </c:pt>
                <c:pt idx="58">
                  <c:v>0.99959842307433111</c:v>
                </c:pt>
                <c:pt idx="59">
                  <c:v>0.9967468158231686</c:v>
                </c:pt>
                <c:pt idx="60">
                  <c:v>0.99372639665745666</c:v>
                </c:pt>
                <c:pt idx="61">
                  <c:v>1.0030960981198194</c:v>
                </c:pt>
                <c:pt idx="62">
                  <c:v>0.99894912056068463</c:v>
                </c:pt>
                <c:pt idx="63">
                  <c:v>1.0006313767774109</c:v>
                </c:pt>
                <c:pt idx="64">
                  <c:v>1.0041093065570457</c:v>
                </c:pt>
                <c:pt idx="65">
                  <c:v>1.0028830109845677</c:v>
                </c:pt>
                <c:pt idx="66">
                  <c:v>1.0032362692903833</c:v>
                </c:pt>
                <c:pt idx="67">
                  <c:v>0.99633553473953762</c:v>
                </c:pt>
                <c:pt idx="68">
                  <c:v>0.99862423343891094</c:v>
                </c:pt>
                <c:pt idx="69">
                  <c:v>0.99639571399689997</c:v>
                </c:pt>
                <c:pt idx="70">
                  <c:v>0.99820311341734613</c:v>
                </c:pt>
                <c:pt idx="71">
                  <c:v>0.9965945144551519</c:v>
                </c:pt>
                <c:pt idx="72">
                  <c:v>0.99900222386953297</c:v>
                </c:pt>
                <c:pt idx="73">
                  <c:v>0.99991421254801527</c:v>
                </c:pt>
                <c:pt idx="74">
                  <c:v>0.9966529415728822</c:v>
                </c:pt>
                <c:pt idx="75">
                  <c:v>0.99385504414044068</c:v>
                </c:pt>
                <c:pt idx="76">
                  <c:v>1.00106914212548</c:v>
                </c:pt>
                <c:pt idx="77">
                  <c:v>1.0056470786441134</c:v>
                </c:pt>
                <c:pt idx="78">
                  <c:v>0.99783988139362489</c:v>
                </c:pt>
                <c:pt idx="79">
                  <c:v>1.002678751937462</c:v>
                </c:pt>
                <c:pt idx="80">
                  <c:v>0.99908794393153166</c:v>
                </c:pt>
                <c:pt idx="81">
                  <c:v>1.0023874250286406</c:v>
                </c:pt>
                <c:pt idx="82">
                  <c:v>1.0050285733539996</c:v>
                </c:pt>
                <c:pt idx="83">
                  <c:v>1.0016553002223869</c:v>
                </c:pt>
                <c:pt idx="84">
                  <c:v>0.99681279061931383</c:v>
                </c:pt>
                <c:pt idx="85">
                  <c:v>0.99376002426039478</c:v>
                </c:pt>
                <c:pt idx="86">
                  <c:v>1.0003075005054247</c:v>
                </c:pt>
                <c:pt idx="87">
                  <c:v>0.99581683401846488</c:v>
                </c:pt>
                <c:pt idx="88">
                  <c:v>1.0027487701327582</c:v>
                </c:pt>
                <c:pt idx="89">
                  <c:v>1.0022101219758743</c:v>
                </c:pt>
                <c:pt idx="90">
                  <c:v>1.0014674843318283</c:v>
                </c:pt>
                <c:pt idx="91">
                  <c:v>1.0006300963676797</c:v>
                </c:pt>
                <c:pt idx="92">
                  <c:v>0.99158433856728889</c:v>
                </c:pt>
                <c:pt idx="93">
                  <c:v>1.001477323269762</c:v>
                </c:pt>
                <c:pt idx="94">
                  <c:v>0.99962598557854299</c:v>
                </c:pt>
                <c:pt idx="95">
                  <c:v>1.0044730777006536</c:v>
                </c:pt>
                <c:pt idx="96">
                  <c:v>0.99988786306354871</c:v>
                </c:pt>
                <c:pt idx="97">
                  <c:v>1.0033512366062403</c:v>
                </c:pt>
                <c:pt idx="98">
                  <c:v>0.99945683671406427</c:v>
                </c:pt>
                <c:pt idx="99">
                  <c:v>1.0006573219219623</c:v>
                </c:pt>
                <c:pt idx="100">
                  <c:v>1.0030467686501785</c:v>
                </c:pt>
                <c:pt idx="101">
                  <c:v>1.0030628748567962</c:v>
                </c:pt>
                <c:pt idx="102">
                  <c:v>1.0007025406024666</c:v>
                </c:pt>
                <c:pt idx="103">
                  <c:v>0.99841761574230059</c:v>
                </c:pt>
                <c:pt idx="104">
                  <c:v>0.99835251701597139</c:v>
                </c:pt>
                <c:pt idx="105">
                  <c:v>1.0002147044949119</c:v>
                </c:pt>
                <c:pt idx="106">
                  <c:v>0.99994015769256694</c:v>
                </c:pt>
                <c:pt idx="107">
                  <c:v>1.0013279196711369</c:v>
                </c:pt>
                <c:pt idx="108">
                  <c:v>1.0009220971763595</c:v>
                </c:pt>
                <c:pt idx="109">
                  <c:v>0.99875941775052213</c:v>
                </c:pt>
                <c:pt idx="110">
                  <c:v>0.99901961048588184</c:v>
                </c:pt>
                <c:pt idx="111">
                  <c:v>0.99650414448412961</c:v>
                </c:pt>
                <c:pt idx="112">
                  <c:v>0.99908423748231001</c:v>
                </c:pt>
                <c:pt idx="113">
                  <c:v>1.0003628950737919</c:v>
                </c:pt>
                <c:pt idx="114">
                  <c:v>0.99181407102904495</c:v>
                </c:pt>
                <c:pt idx="115">
                  <c:v>0.99667713457780172</c:v>
                </c:pt>
                <c:pt idx="116">
                  <c:v>1.0051148325358852</c:v>
                </c:pt>
                <c:pt idx="117">
                  <c:v>0.99779216928364445</c:v>
                </c:pt>
                <c:pt idx="118">
                  <c:v>1.0054735494305547</c:v>
                </c:pt>
                <c:pt idx="119">
                  <c:v>0.99836815149268809</c:v>
                </c:pt>
                <c:pt idx="120">
                  <c:v>0.99735790821483916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1.0008739133364781</c:v>
                </c:pt>
                <c:pt idx="242">
                  <c:v>0.9986739672484668</c:v>
                </c:pt>
                <c:pt idx="243">
                  <c:v>0.99942920681986658</c:v>
                </c:pt>
                <c:pt idx="244">
                  <c:v>0.99758016038816621</c:v>
                </c:pt>
                <c:pt idx="245">
                  <c:v>0.9983350630096367</c:v>
                </c:pt>
                <c:pt idx="246">
                  <c:v>0.99736808410270228</c:v>
                </c:pt>
                <c:pt idx="247">
                  <c:v>1.0014350023586494</c:v>
                </c:pt>
                <c:pt idx="248">
                  <c:v>1.0019758743850664</c:v>
                </c:pt>
                <c:pt idx="249">
                  <c:v>0.9986840757463441</c:v>
                </c:pt>
                <c:pt idx="250">
                  <c:v>0.99811119347664923</c:v>
                </c:pt>
                <c:pt idx="251">
                  <c:v>1.000490733876946</c:v>
                </c:pt>
                <c:pt idx="252">
                  <c:v>1.0038578071298605</c:v>
                </c:pt>
                <c:pt idx="253">
                  <c:v>0.99503416672282485</c:v>
                </c:pt>
                <c:pt idx="254">
                  <c:v>0.99560765550239227</c:v>
                </c:pt>
                <c:pt idx="255">
                  <c:v>1.0007189163690275</c:v>
                </c:pt>
                <c:pt idx="256">
                  <c:v>0.99685827885976142</c:v>
                </c:pt>
                <c:pt idx="257">
                  <c:v>1.0037086057011928</c:v>
                </c:pt>
                <c:pt idx="258">
                  <c:v>1.0028461486623086</c:v>
                </c:pt>
                <c:pt idx="259">
                  <c:v>0.99974418761372064</c:v>
                </c:pt>
                <c:pt idx="260">
                  <c:v>0.99958487768717574</c:v>
                </c:pt>
                <c:pt idx="261">
                  <c:v>0.9966864343958487</c:v>
                </c:pt>
                <c:pt idx="262">
                  <c:v>1.0035207224206482</c:v>
                </c:pt>
                <c:pt idx="263">
                  <c:v>0.99830945481501443</c:v>
                </c:pt>
                <c:pt idx="264">
                  <c:v>0.99971278388031526</c:v>
                </c:pt>
                <c:pt idx="265">
                  <c:v>0.99888435878428461</c:v>
                </c:pt>
                <c:pt idx="266">
                  <c:v>0.99784817036188411</c:v>
                </c:pt>
                <c:pt idx="267">
                  <c:v>0.99710202843857398</c:v>
                </c:pt>
                <c:pt idx="268">
                  <c:v>1.0004137071231214</c:v>
                </c:pt>
                <c:pt idx="269">
                  <c:v>1.0044448412965832</c:v>
                </c:pt>
                <c:pt idx="270">
                  <c:v>1.0005908080059303</c:v>
                </c:pt>
                <c:pt idx="271">
                  <c:v>1.0015418828762046</c:v>
                </c:pt>
                <c:pt idx="272">
                  <c:v>0.99754949794460535</c:v>
                </c:pt>
                <c:pt idx="273">
                  <c:v>1.0015897297661567</c:v>
                </c:pt>
                <c:pt idx="274">
                  <c:v>0.99654552193544033</c:v>
                </c:pt>
                <c:pt idx="275">
                  <c:v>1.0035189702810161</c:v>
                </c:pt>
                <c:pt idx="276">
                  <c:v>0.99302736033425432</c:v>
                </c:pt>
                <c:pt idx="277">
                  <c:v>0.99899353056135853</c:v>
                </c:pt>
                <c:pt idx="278">
                  <c:v>1.0039055192398409</c:v>
                </c:pt>
                <c:pt idx="279">
                  <c:v>1.0034372936181684</c:v>
                </c:pt>
                <c:pt idx="280">
                  <c:v>0.99962268346923633</c:v>
                </c:pt>
                <c:pt idx="281">
                  <c:v>1.0013786643304805</c:v>
                </c:pt>
                <c:pt idx="282">
                  <c:v>0.99814522541950257</c:v>
                </c:pt>
                <c:pt idx="283">
                  <c:v>1.002504885773974</c:v>
                </c:pt>
                <c:pt idx="284">
                  <c:v>1.0024903969270165</c:v>
                </c:pt>
                <c:pt idx="285">
                  <c:v>1.0001704966641956</c:v>
                </c:pt>
                <c:pt idx="286">
                  <c:v>1.0013418693982075</c:v>
                </c:pt>
                <c:pt idx="287">
                  <c:v>0.99746505829233778</c:v>
                </c:pt>
                <c:pt idx="288">
                  <c:v>0.99790821483927483</c:v>
                </c:pt>
                <c:pt idx="289">
                  <c:v>1.002263966574567</c:v>
                </c:pt>
                <c:pt idx="290">
                  <c:v>0.9962723229328122</c:v>
                </c:pt>
                <c:pt idx="291">
                  <c:v>0.99905714670799917</c:v>
                </c:pt>
                <c:pt idx="292">
                  <c:v>0.9991917245097377</c:v>
                </c:pt>
                <c:pt idx="293">
                  <c:v>0.99652948311880851</c:v>
                </c:pt>
                <c:pt idx="294">
                  <c:v>0.99694319024193001</c:v>
                </c:pt>
                <c:pt idx="295">
                  <c:v>1.0078143405889883</c:v>
                </c:pt>
                <c:pt idx="296">
                  <c:v>0.99574189635420174</c:v>
                </c:pt>
                <c:pt idx="297">
                  <c:v>0.99882054046768642</c:v>
                </c:pt>
                <c:pt idx="298">
                  <c:v>1.0012423343891097</c:v>
                </c:pt>
                <c:pt idx="299">
                  <c:v>1.0047491744726733</c:v>
                </c:pt>
                <c:pt idx="300">
                  <c:v>0.99889898241121367</c:v>
                </c:pt>
                <c:pt idx="301">
                  <c:v>1.002597614394501</c:v>
                </c:pt>
                <c:pt idx="302">
                  <c:v>0.99642731990026279</c:v>
                </c:pt>
                <c:pt idx="303">
                  <c:v>0.99847766021969131</c:v>
                </c:pt>
                <c:pt idx="304">
                  <c:v>1.0066948581440798</c:v>
                </c:pt>
                <c:pt idx="305">
                  <c:v>0.99888779567356289</c:v>
                </c:pt>
                <c:pt idx="306">
                  <c:v>1.0019811308039623</c:v>
                </c:pt>
                <c:pt idx="307">
                  <c:v>0.99748729698766758</c:v>
                </c:pt>
                <c:pt idx="308">
                  <c:v>1.0010975133095221</c:v>
                </c:pt>
                <c:pt idx="309">
                  <c:v>0.99918929847024718</c:v>
                </c:pt>
                <c:pt idx="310">
                  <c:v>0.99566460004043389</c:v>
                </c:pt>
                <c:pt idx="311">
                  <c:v>0.99834921490666473</c:v>
                </c:pt>
                <c:pt idx="312">
                  <c:v>0.99808902217130524</c:v>
                </c:pt>
                <c:pt idx="313">
                  <c:v>1.0051181346451916</c:v>
                </c:pt>
                <c:pt idx="314">
                  <c:v>1.0017185794190984</c:v>
                </c:pt>
                <c:pt idx="315">
                  <c:v>0.99437307096165495</c:v>
                </c:pt>
                <c:pt idx="316">
                  <c:v>0.99801165846755158</c:v>
                </c:pt>
                <c:pt idx="317">
                  <c:v>1.0025370981872093</c:v>
                </c:pt>
                <c:pt idx="318">
                  <c:v>1.0000405687714804</c:v>
                </c:pt>
                <c:pt idx="319">
                  <c:v>1.0024628344228046</c:v>
                </c:pt>
                <c:pt idx="320">
                  <c:v>0.99703349282296649</c:v>
                </c:pt>
                <c:pt idx="321">
                  <c:v>0.99983475975470038</c:v>
                </c:pt>
                <c:pt idx="322">
                  <c:v>0.99789736505155324</c:v>
                </c:pt>
                <c:pt idx="323">
                  <c:v>0.99940656378462145</c:v>
                </c:pt>
                <c:pt idx="324">
                  <c:v>0.99779014758406892</c:v>
                </c:pt>
                <c:pt idx="325">
                  <c:v>1.0015828559876003</c:v>
                </c:pt>
                <c:pt idx="326">
                  <c:v>1.0000464317002493</c:v>
                </c:pt>
                <c:pt idx="327">
                  <c:v>0.99893207089426506</c:v>
                </c:pt>
                <c:pt idx="328">
                  <c:v>0.99777208706786169</c:v>
                </c:pt>
                <c:pt idx="329">
                  <c:v>1.0016395309656985</c:v>
                </c:pt>
                <c:pt idx="330">
                  <c:v>1.0022930790484532</c:v>
                </c:pt>
                <c:pt idx="331">
                  <c:v>1.002594447065166</c:v>
                </c:pt>
                <c:pt idx="332">
                  <c:v>1.0055193746209314</c:v>
                </c:pt>
                <c:pt idx="333">
                  <c:v>0.99976817844868249</c:v>
                </c:pt>
                <c:pt idx="334">
                  <c:v>0.9989887458723633</c:v>
                </c:pt>
                <c:pt idx="335">
                  <c:v>1.0021497405485544</c:v>
                </c:pt>
                <c:pt idx="336">
                  <c:v>1.0041755509131343</c:v>
                </c:pt>
                <c:pt idx="337">
                  <c:v>0.99967895410741958</c:v>
                </c:pt>
                <c:pt idx="338">
                  <c:v>1.0006100815418828</c:v>
                </c:pt>
                <c:pt idx="339">
                  <c:v>1.0042047981669924</c:v>
                </c:pt>
                <c:pt idx="340">
                  <c:v>1.0035145225419502</c:v>
                </c:pt>
                <c:pt idx="341">
                  <c:v>1.0037193880989286</c:v>
                </c:pt>
                <c:pt idx="342">
                  <c:v>0.99440231821551306</c:v>
                </c:pt>
                <c:pt idx="343">
                  <c:v>1.0083727340117259</c:v>
                </c:pt>
                <c:pt idx="344">
                  <c:v>1.0008535615607521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E-4839-ABE0-D4CF05177DEB}"/>
            </c:ext>
          </c:extLst>
        </c:ser>
        <c:ser>
          <c:idx val="1"/>
          <c:order val="1"/>
          <c:tx>
            <c:strRef>
              <c:f>'64c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0.99810876743715871</c:v>
                </c:pt>
                <c:pt idx="122">
                  <c:v>0.99925237549700108</c:v>
                </c:pt>
                <c:pt idx="123">
                  <c:v>0.99408551789204114</c:v>
                </c:pt>
                <c:pt idx="124">
                  <c:v>0.99901098456769311</c:v>
                </c:pt>
                <c:pt idx="125">
                  <c:v>0.98762989419772218</c:v>
                </c:pt>
                <c:pt idx="126">
                  <c:v>0.9971430015499696</c:v>
                </c:pt>
                <c:pt idx="127">
                  <c:v>0.99605000336949934</c:v>
                </c:pt>
                <c:pt idx="128">
                  <c:v>0.99199036323202361</c:v>
                </c:pt>
                <c:pt idx="129">
                  <c:v>0.99554350023586491</c:v>
                </c:pt>
                <c:pt idx="130">
                  <c:v>0.99151290518228985</c:v>
                </c:pt>
                <c:pt idx="131">
                  <c:v>0.98867208032886311</c:v>
                </c:pt>
                <c:pt idx="132">
                  <c:v>0.98832596536154727</c:v>
                </c:pt>
                <c:pt idx="133">
                  <c:v>0.98741343756317801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E-4839-ABE0-D4CF05177DEB}"/>
            </c:ext>
          </c:extLst>
        </c:ser>
        <c:ser>
          <c:idx val="2"/>
          <c:order val="2"/>
          <c:tx>
            <c:strRef>
              <c:f>'64c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0.99021039153581769</c:v>
                </c:pt>
                <c:pt idx="135">
                  <c:v>0.99067996495720723</c:v>
                </c:pt>
                <c:pt idx="136">
                  <c:v>0.98895842037873161</c:v>
                </c:pt>
                <c:pt idx="137">
                  <c:v>0.98649875328526182</c:v>
                </c:pt>
                <c:pt idx="138">
                  <c:v>0.99270409057214093</c:v>
                </c:pt>
                <c:pt idx="139">
                  <c:v>0.98612615405350756</c:v>
                </c:pt>
                <c:pt idx="140">
                  <c:v>0.99164471999460879</c:v>
                </c:pt>
                <c:pt idx="141">
                  <c:v>0.98615715344699773</c:v>
                </c:pt>
                <c:pt idx="142">
                  <c:v>0.98387256553676117</c:v>
                </c:pt>
                <c:pt idx="143">
                  <c:v>0.98800916503807534</c:v>
                </c:pt>
                <c:pt idx="144">
                  <c:v>0.98746694521194145</c:v>
                </c:pt>
                <c:pt idx="145">
                  <c:v>0.98849484466608262</c:v>
                </c:pt>
                <c:pt idx="146">
                  <c:v>0.98534631713727339</c:v>
                </c:pt>
                <c:pt idx="147">
                  <c:v>0.98239032279803218</c:v>
                </c:pt>
                <c:pt idx="148">
                  <c:v>0.98861270975133098</c:v>
                </c:pt>
                <c:pt idx="149">
                  <c:v>0.98773549430554619</c:v>
                </c:pt>
                <c:pt idx="150">
                  <c:v>0.98877356964755025</c:v>
                </c:pt>
                <c:pt idx="151">
                  <c:v>0.98536377114360796</c:v>
                </c:pt>
                <c:pt idx="152">
                  <c:v>0.98723444976076558</c:v>
                </c:pt>
                <c:pt idx="153">
                  <c:v>0.98855408046364313</c:v>
                </c:pt>
                <c:pt idx="154">
                  <c:v>0.98468481703618838</c:v>
                </c:pt>
                <c:pt idx="155">
                  <c:v>0.98316395983556837</c:v>
                </c:pt>
                <c:pt idx="156">
                  <c:v>0.98796920277646727</c:v>
                </c:pt>
                <c:pt idx="157">
                  <c:v>0.9855060987937192</c:v>
                </c:pt>
                <c:pt idx="158">
                  <c:v>0.98643816968798426</c:v>
                </c:pt>
                <c:pt idx="159">
                  <c:v>0.98628324011051949</c:v>
                </c:pt>
                <c:pt idx="160">
                  <c:v>0.98732003504279253</c:v>
                </c:pt>
                <c:pt idx="161">
                  <c:v>0.99213066918255943</c:v>
                </c:pt>
                <c:pt idx="162">
                  <c:v>0.98445131073522463</c:v>
                </c:pt>
                <c:pt idx="163">
                  <c:v>0.98606604218613114</c:v>
                </c:pt>
                <c:pt idx="164">
                  <c:v>0.98937118404205127</c:v>
                </c:pt>
                <c:pt idx="165">
                  <c:v>0.98357861041849182</c:v>
                </c:pt>
                <c:pt idx="166">
                  <c:v>0.98788348271446857</c:v>
                </c:pt>
                <c:pt idx="167">
                  <c:v>0.98323404542085036</c:v>
                </c:pt>
                <c:pt idx="168">
                  <c:v>0.98633829772895742</c:v>
                </c:pt>
                <c:pt idx="169">
                  <c:v>0.98202041916571192</c:v>
                </c:pt>
                <c:pt idx="170">
                  <c:v>0.98897526787519374</c:v>
                </c:pt>
                <c:pt idx="171">
                  <c:v>0.98746862996158757</c:v>
                </c:pt>
                <c:pt idx="172">
                  <c:v>0.98791272996832669</c:v>
                </c:pt>
                <c:pt idx="173">
                  <c:v>0.98609805242940896</c:v>
                </c:pt>
                <c:pt idx="174">
                  <c:v>0.98537799043062191</c:v>
                </c:pt>
                <c:pt idx="175">
                  <c:v>0.98847435811038475</c:v>
                </c:pt>
                <c:pt idx="176">
                  <c:v>0.98241788530224405</c:v>
                </c:pt>
                <c:pt idx="177">
                  <c:v>0.98611206954646535</c:v>
                </c:pt>
                <c:pt idx="178">
                  <c:v>0.98939133364781984</c:v>
                </c:pt>
                <c:pt idx="179">
                  <c:v>0.98407089426511207</c:v>
                </c:pt>
                <c:pt idx="180">
                  <c:v>0.98861156412157147</c:v>
                </c:pt>
                <c:pt idx="181">
                  <c:v>0.98758622548689257</c:v>
                </c:pt>
                <c:pt idx="182">
                  <c:v>0.98493564256351507</c:v>
                </c:pt>
                <c:pt idx="183">
                  <c:v>0.98620655030662441</c:v>
                </c:pt>
                <c:pt idx="184">
                  <c:v>0.98968501920614582</c:v>
                </c:pt>
                <c:pt idx="185">
                  <c:v>0.98743837185794192</c:v>
                </c:pt>
                <c:pt idx="186">
                  <c:v>0.98255852820270906</c:v>
                </c:pt>
                <c:pt idx="187">
                  <c:v>0.98904710560010767</c:v>
                </c:pt>
                <c:pt idx="188">
                  <c:v>0.98494736842105257</c:v>
                </c:pt>
                <c:pt idx="189">
                  <c:v>0.98721564795471384</c:v>
                </c:pt>
                <c:pt idx="190">
                  <c:v>0.98355596738324691</c:v>
                </c:pt>
                <c:pt idx="191">
                  <c:v>0.98761816834018457</c:v>
                </c:pt>
                <c:pt idx="192">
                  <c:v>0.98695208572006188</c:v>
                </c:pt>
                <c:pt idx="193">
                  <c:v>0.99174041377451316</c:v>
                </c:pt>
                <c:pt idx="194">
                  <c:v>0.98538890760832931</c:v>
                </c:pt>
                <c:pt idx="195">
                  <c:v>0.9877678414987533</c:v>
                </c:pt>
                <c:pt idx="196">
                  <c:v>0.98813477997169619</c:v>
                </c:pt>
                <c:pt idx="197">
                  <c:v>0.98850400970415797</c:v>
                </c:pt>
                <c:pt idx="198">
                  <c:v>0.98904939685962656</c:v>
                </c:pt>
                <c:pt idx="199">
                  <c:v>0.98835325830581577</c:v>
                </c:pt>
                <c:pt idx="200">
                  <c:v>0.98097129186602861</c:v>
                </c:pt>
                <c:pt idx="201">
                  <c:v>0.9898906260529684</c:v>
                </c:pt>
                <c:pt idx="202">
                  <c:v>0.98095848776871741</c:v>
                </c:pt>
                <c:pt idx="203">
                  <c:v>0.98748864478738452</c:v>
                </c:pt>
                <c:pt idx="204">
                  <c:v>0.98479459532313496</c:v>
                </c:pt>
                <c:pt idx="205">
                  <c:v>0.9825232158501247</c:v>
                </c:pt>
                <c:pt idx="206">
                  <c:v>0.98213565604151221</c:v>
                </c:pt>
                <c:pt idx="207">
                  <c:v>0.98307305074465923</c:v>
                </c:pt>
                <c:pt idx="208">
                  <c:v>0.98777532178718241</c:v>
                </c:pt>
                <c:pt idx="209">
                  <c:v>0.98733061527057064</c:v>
                </c:pt>
                <c:pt idx="210">
                  <c:v>0.98819772221847835</c:v>
                </c:pt>
                <c:pt idx="211">
                  <c:v>0.99157766695868987</c:v>
                </c:pt>
                <c:pt idx="212">
                  <c:v>0.98703591886245701</c:v>
                </c:pt>
                <c:pt idx="213">
                  <c:v>0.98262005525978824</c:v>
                </c:pt>
                <c:pt idx="214">
                  <c:v>0.98470988611092392</c:v>
                </c:pt>
                <c:pt idx="215">
                  <c:v>0.99014556236943185</c:v>
                </c:pt>
                <c:pt idx="216">
                  <c:v>0.98554451108565255</c:v>
                </c:pt>
                <c:pt idx="217">
                  <c:v>0.98383132286542219</c:v>
                </c:pt>
                <c:pt idx="218">
                  <c:v>0.98587054383718564</c:v>
                </c:pt>
                <c:pt idx="219">
                  <c:v>0.9867051688119145</c:v>
                </c:pt>
                <c:pt idx="220">
                  <c:v>0.99064202439517479</c:v>
                </c:pt>
                <c:pt idx="221">
                  <c:v>0.99284109441337021</c:v>
                </c:pt>
                <c:pt idx="222">
                  <c:v>0.98747415594042709</c:v>
                </c:pt>
                <c:pt idx="223">
                  <c:v>0.98953703079722344</c:v>
                </c:pt>
                <c:pt idx="224">
                  <c:v>0.98597648089493894</c:v>
                </c:pt>
                <c:pt idx="225">
                  <c:v>0.98652463103982746</c:v>
                </c:pt>
                <c:pt idx="226">
                  <c:v>0.98906206617696613</c:v>
                </c:pt>
                <c:pt idx="227">
                  <c:v>0.99031511557382579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6E-4839-ABE0-D4CF05177DEB}"/>
            </c:ext>
          </c:extLst>
        </c:ser>
        <c:ser>
          <c:idx val="3"/>
          <c:order val="3"/>
          <c:tx>
            <c:strRef>
              <c:f>'64c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0.98646647348204053</c:v>
                </c:pt>
                <c:pt idx="229">
                  <c:v>0.99154565671541195</c:v>
                </c:pt>
                <c:pt idx="230">
                  <c:v>0.98801725183637701</c:v>
                </c:pt>
                <c:pt idx="231">
                  <c:v>0.99025432980659067</c:v>
                </c:pt>
                <c:pt idx="232">
                  <c:v>0.99278596940494634</c:v>
                </c:pt>
                <c:pt idx="233">
                  <c:v>0.99819529617898772</c:v>
                </c:pt>
                <c:pt idx="234">
                  <c:v>0.99243385672889006</c:v>
                </c:pt>
                <c:pt idx="235">
                  <c:v>0.99408585484197043</c:v>
                </c:pt>
                <c:pt idx="236">
                  <c:v>0.99660320776332634</c:v>
                </c:pt>
                <c:pt idx="237">
                  <c:v>0.9956092728620527</c:v>
                </c:pt>
                <c:pt idx="238">
                  <c:v>0.99407884628344212</c:v>
                </c:pt>
                <c:pt idx="239">
                  <c:v>1.0011833681514926</c:v>
                </c:pt>
                <c:pt idx="240">
                  <c:v>0.99837542961115966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E-4839-ABE0-D4CF05177DEB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896E-4839-ABE0-D4CF05177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(2)'!$D$3:$D$503</c:f>
              <c:numCache>
                <c:formatCode>0.0000</c:formatCode>
                <c:ptCount val="501"/>
                <c:pt idx="0">
                  <c:v>1.0025307885021097</c:v>
                </c:pt>
                <c:pt idx="1">
                  <c:v>1.0069738264767933</c:v>
                </c:pt>
                <c:pt idx="2">
                  <c:v>1.0023343222573839</c:v>
                </c:pt>
                <c:pt idx="3">
                  <c:v>0.99760713343881857</c:v>
                </c:pt>
                <c:pt idx="4">
                  <c:v>0.99526991033755274</c:v>
                </c:pt>
                <c:pt idx="5">
                  <c:v>1.0029411260548524</c:v>
                </c:pt>
                <c:pt idx="6">
                  <c:v>0.99990796413502114</c:v>
                </c:pt>
                <c:pt idx="7">
                  <c:v>0.99522066191983127</c:v>
                </c:pt>
                <c:pt idx="8">
                  <c:v>1.0023116429324894</c:v>
                </c:pt>
                <c:pt idx="9">
                  <c:v>1.0060232067510548</c:v>
                </c:pt>
                <c:pt idx="10">
                  <c:v>1.0026321202531645</c:v>
                </c:pt>
                <c:pt idx="11">
                  <c:v>0.99867701740506332</c:v>
                </c:pt>
                <c:pt idx="12">
                  <c:v>1.0002349683544305</c:v>
                </c:pt>
                <c:pt idx="13">
                  <c:v>0.99857924578059076</c:v>
                </c:pt>
                <c:pt idx="14">
                  <c:v>1.0060328322784811</c:v>
                </c:pt>
                <c:pt idx="15">
                  <c:v>1.0013034018987343</c:v>
                </c:pt>
                <c:pt idx="16">
                  <c:v>1.0009442246835443</c:v>
                </c:pt>
                <c:pt idx="17">
                  <c:v>1.0017830959915612</c:v>
                </c:pt>
                <c:pt idx="18">
                  <c:v>1.0002342431434599</c:v>
                </c:pt>
                <c:pt idx="19">
                  <c:v>1.0088632647679325</c:v>
                </c:pt>
                <c:pt idx="20">
                  <c:v>0.99852716244725748</c:v>
                </c:pt>
                <c:pt idx="21">
                  <c:v>0.99859763976793259</c:v>
                </c:pt>
                <c:pt idx="22">
                  <c:v>1.0026246044303797</c:v>
                </c:pt>
                <c:pt idx="23">
                  <c:v>1.0074941323839661</c:v>
                </c:pt>
                <c:pt idx="24">
                  <c:v>1.0013061049578058</c:v>
                </c:pt>
                <c:pt idx="25">
                  <c:v>0.99470549841772149</c:v>
                </c:pt>
                <c:pt idx="26">
                  <c:v>1.0068314873417723</c:v>
                </c:pt>
                <c:pt idx="27">
                  <c:v>0.99685555116033764</c:v>
                </c:pt>
                <c:pt idx="28">
                  <c:v>0.99921064082278477</c:v>
                </c:pt>
                <c:pt idx="29">
                  <c:v>0.99486023206751051</c:v>
                </c:pt>
                <c:pt idx="30">
                  <c:v>0.99649367088607599</c:v>
                </c:pt>
                <c:pt idx="31">
                  <c:v>0.99822376054852324</c:v>
                </c:pt>
                <c:pt idx="32">
                  <c:v>0.99842662183544317</c:v>
                </c:pt>
                <c:pt idx="33">
                  <c:v>0.99580854430379739</c:v>
                </c:pt>
                <c:pt idx="34">
                  <c:v>0.99369633438818561</c:v>
                </c:pt>
                <c:pt idx="35">
                  <c:v>1.0062000922995782</c:v>
                </c:pt>
                <c:pt idx="36">
                  <c:v>1.0011259229957807</c:v>
                </c:pt>
                <c:pt idx="37">
                  <c:v>0.99663185654008446</c:v>
                </c:pt>
                <c:pt idx="38">
                  <c:v>0.99862394514767938</c:v>
                </c:pt>
                <c:pt idx="39">
                  <c:v>1.001332937763713</c:v>
                </c:pt>
                <c:pt idx="40">
                  <c:v>1.0049605089662448</c:v>
                </c:pt>
                <c:pt idx="41">
                  <c:v>1.0013796809071731</c:v>
                </c:pt>
                <c:pt idx="42">
                  <c:v>0.99814589926160335</c:v>
                </c:pt>
                <c:pt idx="43">
                  <c:v>0.99822784810126586</c:v>
                </c:pt>
                <c:pt idx="44">
                  <c:v>0.99788706487341772</c:v>
                </c:pt>
                <c:pt idx="45">
                  <c:v>1.0018591112869197</c:v>
                </c:pt>
                <c:pt idx="46">
                  <c:v>1.0045393591772154</c:v>
                </c:pt>
                <c:pt idx="47">
                  <c:v>1.0025144382911393</c:v>
                </c:pt>
                <c:pt idx="48">
                  <c:v>1.0027503296413502</c:v>
                </c:pt>
                <c:pt idx="49">
                  <c:v>0.99701107594936711</c:v>
                </c:pt>
                <c:pt idx="50">
                  <c:v>0.99753052478902959</c:v>
                </c:pt>
                <c:pt idx="51">
                  <c:v>1.0025982331223628</c:v>
                </c:pt>
                <c:pt idx="52">
                  <c:v>1.0021191983122364</c:v>
                </c:pt>
                <c:pt idx="53">
                  <c:v>0.99446921149789036</c:v>
                </c:pt>
                <c:pt idx="54">
                  <c:v>0.99930452267932501</c:v>
                </c:pt>
                <c:pt idx="55">
                  <c:v>0.99853256856540085</c:v>
                </c:pt>
                <c:pt idx="56">
                  <c:v>0.99369435654008442</c:v>
                </c:pt>
                <c:pt idx="57">
                  <c:v>1.0033225210970464</c:v>
                </c:pt>
                <c:pt idx="58">
                  <c:v>1.0043088739451478</c:v>
                </c:pt>
                <c:pt idx="59">
                  <c:v>0.99970193829113929</c:v>
                </c:pt>
                <c:pt idx="60">
                  <c:v>1.001526569092827</c:v>
                </c:pt>
                <c:pt idx="61">
                  <c:v>0.99924380274261604</c:v>
                </c:pt>
                <c:pt idx="62">
                  <c:v>0.99441745780590718</c:v>
                </c:pt>
                <c:pt idx="63">
                  <c:v>1.0002525712025316</c:v>
                </c:pt>
                <c:pt idx="64">
                  <c:v>0.99887895569620255</c:v>
                </c:pt>
                <c:pt idx="65">
                  <c:v>1.0039773866033757</c:v>
                </c:pt>
                <c:pt idx="66">
                  <c:v>1.0003924709915613</c:v>
                </c:pt>
                <c:pt idx="67">
                  <c:v>0.99709243143459914</c:v>
                </c:pt>
                <c:pt idx="68">
                  <c:v>1.003823510021097</c:v>
                </c:pt>
                <c:pt idx="69">
                  <c:v>0.99315519514767936</c:v>
                </c:pt>
                <c:pt idx="70">
                  <c:v>0.99760456223628691</c:v>
                </c:pt>
                <c:pt idx="71">
                  <c:v>1.0012523074894515</c:v>
                </c:pt>
                <c:pt idx="72">
                  <c:v>0.99620899261603379</c:v>
                </c:pt>
                <c:pt idx="73">
                  <c:v>0.99292438027426166</c:v>
                </c:pt>
                <c:pt idx="74">
                  <c:v>1.001867220464135</c:v>
                </c:pt>
                <c:pt idx="75">
                  <c:v>0.99995391613924056</c:v>
                </c:pt>
                <c:pt idx="76">
                  <c:v>1.0067250791139242</c:v>
                </c:pt>
                <c:pt idx="77">
                  <c:v>0.99523028744725739</c:v>
                </c:pt>
                <c:pt idx="78">
                  <c:v>0.99656335706751054</c:v>
                </c:pt>
                <c:pt idx="79">
                  <c:v>1.0015677083333332</c:v>
                </c:pt>
                <c:pt idx="80">
                  <c:v>1.0001573048523207</c:v>
                </c:pt>
                <c:pt idx="81">
                  <c:v>1.001997099156118</c:v>
                </c:pt>
                <c:pt idx="82">
                  <c:v>1.0059067114978903</c:v>
                </c:pt>
                <c:pt idx="83">
                  <c:v>1.0017765031645569</c:v>
                </c:pt>
                <c:pt idx="84">
                  <c:v>0.99281454377637135</c:v>
                </c:pt>
                <c:pt idx="85">
                  <c:v>1.0027149920886076</c:v>
                </c:pt>
                <c:pt idx="86">
                  <c:v>1.0029285337552742</c:v>
                </c:pt>
                <c:pt idx="87">
                  <c:v>0.99708208069620252</c:v>
                </c:pt>
                <c:pt idx="88">
                  <c:v>1.0011448444092828</c:v>
                </c:pt>
                <c:pt idx="89">
                  <c:v>0.99927610759493679</c:v>
                </c:pt>
                <c:pt idx="90">
                  <c:v>1.003463937236287</c:v>
                </c:pt>
                <c:pt idx="91">
                  <c:v>0.9960230748945148</c:v>
                </c:pt>
                <c:pt idx="92">
                  <c:v>1.0033754614978905</c:v>
                </c:pt>
                <c:pt idx="93">
                  <c:v>1.0056670622362869</c:v>
                </c:pt>
                <c:pt idx="94">
                  <c:v>1.0034603771097048</c:v>
                </c:pt>
                <c:pt idx="95">
                  <c:v>1.0026308016877639</c:v>
                </c:pt>
                <c:pt idx="96">
                  <c:v>0.99356632383966248</c:v>
                </c:pt>
                <c:pt idx="97">
                  <c:v>1.0006497231012659</c:v>
                </c:pt>
                <c:pt idx="98">
                  <c:v>1.0017925896624473</c:v>
                </c:pt>
                <c:pt idx="99">
                  <c:v>1.001528085443038</c:v>
                </c:pt>
                <c:pt idx="100">
                  <c:v>1.0007954905063292</c:v>
                </c:pt>
                <c:pt idx="101">
                  <c:v>0.99889359177215187</c:v>
                </c:pt>
                <c:pt idx="102">
                  <c:v>0.99876107594936714</c:v>
                </c:pt>
                <c:pt idx="103">
                  <c:v>1.0044331487341773</c:v>
                </c:pt>
                <c:pt idx="104">
                  <c:v>0.99594679588607604</c:v>
                </c:pt>
                <c:pt idx="105">
                  <c:v>0.99792648997890299</c:v>
                </c:pt>
                <c:pt idx="106">
                  <c:v>0.99760410073839667</c:v>
                </c:pt>
                <c:pt idx="107">
                  <c:v>1.0018483649789029</c:v>
                </c:pt>
                <c:pt idx="108">
                  <c:v>1.0031156381856539</c:v>
                </c:pt>
                <c:pt idx="109">
                  <c:v>1.0004239847046414</c:v>
                </c:pt>
                <c:pt idx="110">
                  <c:v>0.99675369198312236</c:v>
                </c:pt>
                <c:pt idx="111">
                  <c:v>0.99762170358649793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1.0007329245780592</c:v>
                </c:pt>
                <c:pt idx="233">
                  <c:v>0.99878909546413497</c:v>
                </c:pt>
                <c:pt idx="234">
                  <c:v>0.99732739978902962</c:v>
                </c:pt>
                <c:pt idx="235">
                  <c:v>1.0010245253164558</c:v>
                </c:pt>
                <c:pt idx="236">
                  <c:v>0.99526562500000004</c:v>
                </c:pt>
                <c:pt idx="237">
                  <c:v>1.0054427083333333</c:v>
                </c:pt>
                <c:pt idx="238">
                  <c:v>0.9883125659282701</c:v>
                </c:pt>
                <c:pt idx="239">
                  <c:v>1.0041922468354429</c:v>
                </c:pt>
                <c:pt idx="240">
                  <c:v>1.0050137130801688</c:v>
                </c:pt>
                <c:pt idx="241">
                  <c:v>1.0061088475738398</c:v>
                </c:pt>
                <c:pt idx="242">
                  <c:v>1.0020408095991562</c:v>
                </c:pt>
                <c:pt idx="243">
                  <c:v>1.0001321861814347</c:v>
                </c:pt>
                <c:pt idx="244">
                  <c:v>1.000200026371308</c:v>
                </c:pt>
                <c:pt idx="245">
                  <c:v>1.0009820675105485</c:v>
                </c:pt>
                <c:pt idx="246">
                  <c:v>0.99894607067510544</c:v>
                </c:pt>
                <c:pt idx="247">
                  <c:v>0.99696044303797471</c:v>
                </c:pt>
                <c:pt idx="248">
                  <c:v>0.99284131065400849</c:v>
                </c:pt>
                <c:pt idx="249">
                  <c:v>1.0057120253164558</c:v>
                </c:pt>
                <c:pt idx="250">
                  <c:v>1.0029395437763713</c:v>
                </c:pt>
                <c:pt idx="251">
                  <c:v>1.0040663897679325</c:v>
                </c:pt>
                <c:pt idx="252">
                  <c:v>0.99961774789029534</c:v>
                </c:pt>
                <c:pt idx="253">
                  <c:v>0.99870978375527431</c:v>
                </c:pt>
                <c:pt idx="254">
                  <c:v>0.99598978111814351</c:v>
                </c:pt>
                <c:pt idx="255">
                  <c:v>0.99765875527426173</c:v>
                </c:pt>
                <c:pt idx="256">
                  <c:v>0.99742484177215196</c:v>
                </c:pt>
                <c:pt idx="257">
                  <c:v>0.99938917457805909</c:v>
                </c:pt>
                <c:pt idx="258">
                  <c:v>1.004860957278481</c:v>
                </c:pt>
                <c:pt idx="259">
                  <c:v>0.99838212025316464</c:v>
                </c:pt>
                <c:pt idx="260">
                  <c:v>1.0012134098101266</c:v>
                </c:pt>
                <c:pt idx="261">
                  <c:v>0.99559018987341774</c:v>
                </c:pt>
                <c:pt idx="262">
                  <c:v>1.0027159810126582</c:v>
                </c:pt>
                <c:pt idx="263">
                  <c:v>0.99890559071729967</c:v>
                </c:pt>
                <c:pt idx="264">
                  <c:v>1.0013349156118145</c:v>
                </c:pt>
                <c:pt idx="265">
                  <c:v>1.0018975474683545</c:v>
                </c:pt>
                <c:pt idx="266">
                  <c:v>0.99995121308016888</c:v>
                </c:pt>
                <c:pt idx="267">
                  <c:v>1.0029261603375528</c:v>
                </c:pt>
                <c:pt idx="268">
                  <c:v>1.0003208069620253</c:v>
                </c:pt>
                <c:pt idx="269">
                  <c:v>1.0053281249999999</c:v>
                </c:pt>
                <c:pt idx="270">
                  <c:v>0.99782977320675104</c:v>
                </c:pt>
                <c:pt idx="271">
                  <c:v>0.99791231540084391</c:v>
                </c:pt>
                <c:pt idx="272">
                  <c:v>0.99963271360759498</c:v>
                </c:pt>
                <c:pt idx="273">
                  <c:v>0.99725448312236298</c:v>
                </c:pt>
                <c:pt idx="274">
                  <c:v>0.99574756065400838</c:v>
                </c:pt>
                <c:pt idx="275">
                  <c:v>1.0025417325949366</c:v>
                </c:pt>
                <c:pt idx="276">
                  <c:v>0.99611669303797468</c:v>
                </c:pt>
                <c:pt idx="277">
                  <c:v>0.99756223628691987</c:v>
                </c:pt>
                <c:pt idx="278">
                  <c:v>0.9993528481012659</c:v>
                </c:pt>
                <c:pt idx="279">
                  <c:v>0.99125850474683541</c:v>
                </c:pt>
                <c:pt idx="280">
                  <c:v>1.0015458860759494</c:v>
                </c:pt>
                <c:pt idx="281">
                  <c:v>1.005303006329114</c:v>
                </c:pt>
                <c:pt idx="282">
                  <c:v>0.99359988132911392</c:v>
                </c:pt>
                <c:pt idx="283">
                  <c:v>1.0049645965189875</c:v>
                </c:pt>
                <c:pt idx="284">
                  <c:v>0.99970378428270046</c:v>
                </c:pt>
                <c:pt idx="285">
                  <c:v>1.0020599947257385</c:v>
                </c:pt>
                <c:pt idx="286">
                  <c:v>0.99887710970464139</c:v>
                </c:pt>
                <c:pt idx="287">
                  <c:v>0.99593281909282716</c:v>
                </c:pt>
                <c:pt idx="288">
                  <c:v>1.0002419567510548</c:v>
                </c:pt>
                <c:pt idx="289">
                  <c:v>1.0062076740506329</c:v>
                </c:pt>
                <c:pt idx="290">
                  <c:v>1.0008221914556963</c:v>
                </c:pt>
                <c:pt idx="291">
                  <c:v>1.0014108649789031</c:v>
                </c:pt>
                <c:pt idx="292">
                  <c:v>0.9969087552742617</c:v>
                </c:pt>
                <c:pt idx="293">
                  <c:v>0.99960700158227844</c:v>
                </c:pt>
                <c:pt idx="294">
                  <c:v>0.9987691851265823</c:v>
                </c:pt>
                <c:pt idx="295">
                  <c:v>0.99748384757383968</c:v>
                </c:pt>
                <c:pt idx="296">
                  <c:v>1.0043536392405064</c:v>
                </c:pt>
                <c:pt idx="297">
                  <c:v>0.99885245253164567</c:v>
                </c:pt>
                <c:pt idx="298">
                  <c:v>1.0007832278481013</c:v>
                </c:pt>
                <c:pt idx="299">
                  <c:v>0.99997099156118152</c:v>
                </c:pt>
                <c:pt idx="300">
                  <c:v>1.0014519382911393</c:v>
                </c:pt>
                <c:pt idx="301">
                  <c:v>0.99819165348101269</c:v>
                </c:pt>
                <c:pt idx="302">
                  <c:v>1.0052066191983122</c:v>
                </c:pt>
                <c:pt idx="303">
                  <c:v>1.0026987078059071</c:v>
                </c:pt>
                <c:pt idx="304">
                  <c:v>0.99985357331223634</c:v>
                </c:pt>
                <c:pt idx="305">
                  <c:v>0.99885654008438818</c:v>
                </c:pt>
                <c:pt idx="306">
                  <c:v>0.99615282172995789</c:v>
                </c:pt>
                <c:pt idx="307">
                  <c:v>1.003432753164557</c:v>
                </c:pt>
                <c:pt idx="308">
                  <c:v>0.99830887394514767</c:v>
                </c:pt>
                <c:pt idx="309">
                  <c:v>1.0008462552742616</c:v>
                </c:pt>
                <c:pt idx="310">
                  <c:v>1.0046474156118144</c:v>
                </c:pt>
                <c:pt idx="311">
                  <c:v>1.0013445411392405</c:v>
                </c:pt>
                <c:pt idx="312">
                  <c:v>0.99973780327004225</c:v>
                </c:pt>
                <c:pt idx="313">
                  <c:v>0.99829410601265833</c:v>
                </c:pt>
                <c:pt idx="314">
                  <c:v>0.99875046149789037</c:v>
                </c:pt>
                <c:pt idx="315">
                  <c:v>0.99569481803797477</c:v>
                </c:pt>
                <c:pt idx="316">
                  <c:v>0.9963970200421941</c:v>
                </c:pt>
                <c:pt idx="317">
                  <c:v>0.99745853111814342</c:v>
                </c:pt>
                <c:pt idx="318">
                  <c:v>1.0021490638185655</c:v>
                </c:pt>
                <c:pt idx="319">
                  <c:v>1.0008211366033755</c:v>
                </c:pt>
                <c:pt idx="320">
                  <c:v>0.99820147679324889</c:v>
                </c:pt>
                <c:pt idx="321">
                  <c:v>0.99871294831223634</c:v>
                </c:pt>
                <c:pt idx="322">
                  <c:v>1.0018226529535865</c:v>
                </c:pt>
                <c:pt idx="323">
                  <c:v>1.0017858649789031</c:v>
                </c:pt>
                <c:pt idx="324">
                  <c:v>0.99522797995780587</c:v>
                </c:pt>
                <c:pt idx="325">
                  <c:v>1.0008715717299579</c:v>
                </c:pt>
                <c:pt idx="326">
                  <c:v>1.0012291666666666</c:v>
                </c:pt>
                <c:pt idx="327">
                  <c:v>1.006473167194093</c:v>
                </c:pt>
                <c:pt idx="328">
                  <c:v>1.0017957542194094</c:v>
                </c:pt>
                <c:pt idx="329">
                  <c:v>0.99829331487341766</c:v>
                </c:pt>
                <c:pt idx="330">
                  <c:v>0.9956135284810127</c:v>
                </c:pt>
                <c:pt idx="331">
                  <c:v>0.99710759493670897</c:v>
                </c:pt>
                <c:pt idx="332">
                  <c:v>1.0031379878691984</c:v>
                </c:pt>
                <c:pt idx="333">
                  <c:v>0.99960396888185654</c:v>
                </c:pt>
                <c:pt idx="334">
                  <c:v>1.0047214530590718</c:v>
                </c:pt>
                <c:pt idx="335">
                  <c:v>1.0010081751054851</c:v>
                </c:pt>
                <c:pt idx="336">
                  <c:v>0.9954759361814346</c:v>
                </c:pt>
                <c:pt idx="337">
                  <c:v>0.9987346387130801</c:v>
                </c:pt>
                <c:pt idx="338">
                  <c:v>0.99940189873417729</c:v>
                </c:pt>
                <c:pt idx="339">
                  <c:v>0.99769956487341771</c:v>
                </c:pt>
                <c:pt idx="340">
                  <c:v>0.99439959124472577</c:v>
                </c:pt>
                <c:pt idx="341">
                  <c:v>0.99654008438818564</c:v>
                </c:pt>
                <c:pt idx="342">
                  <c:v>1.0030353375527425</c:v>
                </c:pt>
                <c:pt idx="343">
                  <c:v>1.0014755406118143</c:v>
                </c:pt>
                <c:pt idx="344">
                  <c:v>1.0004542457805907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5-4FCB-A9C9-19F5B7E6C705}"/>
            </c:ext>
          </c:extLst>
        </c:ser>
        <c:ser>
          <c:idx val="1"/>
          <c:order val="1"/>
          <c:tx>
            <c:strRef>
              <c:f>'67c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0.99981836761603382</c:v>
                </c:pt>
                <c:pt idx="113">
                  <c:v>1.0087416930379747</c:v>
                </c:pt>
                <c:pt idx="114">
                  <c:v>0.99481249999999999</c:v>
                </c:pt>
                <c:pt idx="115">
                  <c:v>1.0011537447257384</c:v>
                </c:pt>
                <c:pt idx="116">
                  <c:v>0.99577004219409282</c:v>
                </c:pt>
                <c:pt idx="117">
                  <c:v>0.9902202663502111</c:v>
                </c:pt>
                <c:pt idx="118">
                  <c:v>0.99578322784810125</c:v>
                </c:pt>
                <c:pt idx="119">
                  <c:v>0.99199934071729967</c:v>
                </c:pt>
                <c:pt idx="120">
                  <c:v>0.99507792721518995</c:v>
                </c:pt>
                <c:pt idx="121">
                  <c:v>0.99272923259493673</c:v>
                </c:pt>
                <c:pt idx="122">
                  <c:v>1.0016960706751055</c:v>
                </c:pt>
                <c:pt idx="123">
                  <c:v>0.99026279008438822</c:v>
                </c:pt>
                <c:pt idx="124">
                  <c:v>0.99185357331223634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5-4FCB-A9C9-19F5B7E6C705}"/>
            </c:ext>
          </c:extLst>
        </c:ser>
        <c:ser>
          <c:idx val="2"/>
          <c:order val="2"/>
          <c:tx>
            <c:strRef>
              <c:f>'67c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0.988329575421941</c:v>
                </c:pt>
                <c:pt idx="126">
                  <c:v>0.98526292194092824</c:v>
                </c:pt>
                <c:pt idx="127">
                  <c:v>0.99389273470464135</c:v>
                </c:pt>
                <c:pt idx="128">
                  <c:v>0.99175158227848104</c:v>
                </c:pt>
                <c:pt idx="129">
                  <c:v>0.99065130537974677</c:v>
                </c:pt>
                <c:pt idx="130">
                  <c:v>0.99078909546413507</c:v>
                </c:pt>
                <c:pt idx="131">
                  <c:v>0.98798720991561184</c:v>
                </c:pt>
                <c:pt idx="132">
                  <c:v>0.98761814345991561</c:v>
                </c:pt>
                <c:pt idx="133">
                  <c:v>0.99375171413502106</c:v>
                </c:pt>
                <c:pt idx="134">
                  <c:v>0.98542741297468361</c:v>
                </c:pt>
                <c:pt idx="135">
                  <c:v>0.99022778217299579</c:v>
                </c:pt>
                <c:pt idx="136">
                  <c:v>0.9914388844936709</c:v>
                </c:pt>
                <c:pt idx="137">
                  <c:v>0.99043618143459922</c:v>
                </c:pt>
                <c:pt idx="138">
                  <c:v>0.99363488924050647</c:v>
                </c:pt>
                <c:pt idx="139">
                  <c:v>0.98545905854430382</c:v>
                </c:pt>
                <c:pt idx="140">
                  <c:v>0.98551107594936715</c:v>
                </c:pt>
                <c:pt idx="141">
                  <c:v>0.98772771624472577</c:v>
                </c:pt>
                <c:pt idx="142">
                  <c:v>0.99073523206751057</c:v>
                </c:pt>
                <c:pt idx="143">
                  <c:v>0.98859665084388193</c:v>
                </c:pt>
                <c:pt idx="144">
                  <c:v>0.98497151898734181</c:v>
                </c:pt>
                <c:pt idx="145">
                  <c:v>0.976557687236287</c:v>
                </c:pt>
                <c:pt idx="146">
                  <c:v>0.98655814873417724</c:v>
                </c:pt>
                <c:pt idx="147">
                  <c:v>0.98393281909282704</c:v>
                </c:pt>
                <c:pt idx="148">
                  <c:v>0.9841253955696202</c:v>
                </c:pt>
                <c:pt idx="149">
                  <c:v>0.99300580168776376</c:v>
                </c:pt>
                <c:pt idx="150">
                  <c:v>0.99154588607594929</c:v>
                </c:pt>
                <c:pt idx="151">
                  <c:v>0.98321532172995774</c:v>
                </c:pt>
                <c:pt idx="152">
                  <c:v>0.99182858649789041</c:v>
                </c:pt>
                <c:pt idx="153">
                  <c:v>0.98902656909282705</c:v>
                </c:pt>
                <c:pt idx="154">
                  <c:v>0.98519000527426159</c:v>
                </c:pt>
                <c:pt idx="155">
                  <c:v>0.97986148470464129</c:v>
                </c:pt>
                <c:pt idx="156">
                  <c:v>0.98518163238396628</c:v>
                </c:pt>
                <c:pt idx="157">
                  <c:v>0.98448444092827014</c:v>
                </c:pt>
                <c:pt idx="158">
                  <c:v>0.98466264504219414</c:v>
                </c:pt>
                <c:pt idx="159">
                  <c:v>0.98681962025316461</c:v>
                </c:pt>
                <c:pt idx="160">
                  <c:v>0.98949841772151903</c:v>
                </c:pt>
                <c:pt idx="161">
                  <c:v>0.98618664293248948</c:v>
                </c:pt>
                <c:pt idx="162">
                  <c:v>0.99158808016877642</c:v>
                </c:pt>
                <c:pt idx="163">
                  <c:v>0.98559862869198311</c:v>
                </c:pt>
                <c:pt idx="164">
                  <c:v>0.98446558544303797</c:v>
                </c:pt>
                <c:pt idx="165">
                  <c:v>0.98970437763713093</c:v>
                </c:pt>
                <c:pt idx="166">
                  <c:v>0.9881481408227849</c:v>
                </c:pt>
                <c:pt idx="167">
                  <c:v>0.98591383175105485</c:v>
                </c:pt>
                <c:pt idx="168">
                  <c:v>0.98823556170886073</c:v>
                </c:pt>
                <c:pt idx="169">
                  <c:v>0.98888185654008431</c:v>
                </c:pt>
                <c:pt idx="170">
                  <c:v>0.9840602584388185</c:v>
                </c:pt>
                <c:pt idx="171">
                  <c:v>0.98965592035864991</c:v>
                </c:pt>
                <c:pt idx="172">
                  <c:v>0.99049301160337555</c:v>
                </c:pt>
                <c:pt idx="173">
                  <c:v>0.9878005010548524</c:v>
                </c:pt>
                <c:pt idx="174">
                  <c:v>0.98129285337552741</c:v>
                </c:pt>
                <c:pt idx="175">
                  <c:v>0.97843446729957817</c:v>
                </c:pt>
                <c:pt idx="176">
                  <c:v>0.98583452004219407</c:v>
                </c:pt>
                <c:pt idx="177">
                  <c:v>0.99135218881856546</c:v>
                </c:pt>
                <c:pt idx="178">
                  <c:v>0.9860491824894515</c:v>
                </c:pt>
                <c:pt idx="179">
                  <c:v>0.98963297732067512</c:v>
                </c:pt>
                <c:pt idx="180">
                  <c:v>0.98857107067510552</c:v>
                </c:pt>
                <c:pt idx="181">
                  <c:v>0.98270464135021096</c:v>
                </c:pt>
                <c:pt idx="182">
                  <c:v>0.98589616297468363</c:v>
                </c:pt>
                <c:pt idx="183">
                  <c:v>0.99523200158227854</c:v>
                </c:pt>
                <c:pt idx="184">
                  <c:v>0.9860160864978903</c:v>
                </c:pt>
                <c:pt idx="185">
                  <c:v>0.99363172468354433</c:v>
                </c:pt>
                <c:pt idx="186">
                  <c:v>0.98739682225738401</c:v>
                </c:pt>
                <c:pt idx="187">
                  <c:v>0.99039873417721513</c:v>
                </c:pt>
                <c:pt idx="188">
                  <c:v>0.98826377900843876</c:v>
                </c:pt>
                <c:pt idx="189">
                  <c:v>0.98750883438818571</c:v>
                </c:pt>
                <c:pt idx="190">
                  <c:v>0.9836990374472574</c:v>
                </c:pt>
                <c:pt idx="191">
                  <c:v>0.98769112605485232</c:v>
                </c:pt>
                <c:pt idx="192">
                  <c:v>0.98641778744725739</c:v>
                </c:pt>
                <c:pt idx="193">
                  <c:v>0.98207753164556966</c:v>
                </c:pt>
                <c:pt idx="194">
                  <c:v>0.98485561708860758</c:v>
                </c:pt>
                <c:pt idx="195">
                  <c:v>0.98379219409282692</c:v>
                </c:pt>
                <c:pt idx="196">
                  <c:v>0.98570061972573841</c:v>
                </c:pt>
                <c:pt idx="197">
                  <c:v>0.98540981012658224</c:v>
                </c:pt>
                <c:pt idx="198">
                  <c:v>0.9895934862869199</c:v>
                </c:pt>
                <c:pt idx="199">
                  <c:v>0.99015183280590724</c:v>
                </c:pt>
                <c:pt idx="200">
                  <c:v>0.99592187499999996</c:v>
                </c:pt>
                <c:pt idx="201">
                  <c:v>0.98941079905063289</c:v>
                </c:pt>
                <c:pt idx="202">
                  <c:v>0.98609137658227852</c:v>
                </c:pt>
                <c:pt idx="203">
                  <c:v>0.99045029008438823</c:v>
                </c:pt>
                <c:pt idx="204">
                  <c:v>0.98534506856540094</c:v>
                </c:pt>
                <c:pt idx="205">
                  <c:v>0.99335271624472576</c:v>
                </c:pt>
                <c:pt idx="206">
                  <c:v>0.98737354957805912</c:v>
                </c:pt>
                <c:pt idx="207">
                  <c:v>0.99228606276371312</c:v>
                </c:pt>
                <c:pt idx="208">
                  <c:v>0.98671017932489458</c:v>
                </c:pt>
                <c:pt idx="209">
                  <c:v>0.98655320411392411</c:v>
                </c:pt>
                <c:pt idx="210">
                  <c:v>0.98727327267932496</c:v>
                </c:pt>
                <c:pt idx="211">
                  <c:v>0.98628705168776376</c:v>
                </c:pt>
                <c:pt idx="212">
                  <c:v>0.98830926951476805</c:v>
                </c:pt>
                <c:pt idx="213">
                  <c:v>0.99115559071729964</c:v>
                </c:pt>
                <c:pt idx="214">
                  <c:v>0.99470200421940924</c:v>
                </c:pt>
                <c:pt idx="215">
                  <c:v>0.99133610232067515</c:v>
                </c:pt>
                <c:pt idx="216">
                  <c:v>0.98826252637130796</c:v>
                </c:pt>
                <c:pt idx="217">
                  <c:v>0.98238983386075951</c:v>
                </c:pt>
                <c:pt idx="218">
                  <c:v>0.98321611286919841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E5-4FCB-A9C9-19F5B7E6C705}"/>
            </c:ext>
          </c:extLst>
        </c:ser>
        <c:ser>
          <c:idx val="3"/>
          <c:order val="3"/>
          <c:tx>
            <c:strRef>
              <c:f>'67c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0.99300909810126592</c:v>
                </c:pt>
                <c:pt idx="220">
                  <c:v>0.99757265295358644</c:v>
                </c:pt>
                <c:pt idx="221">
                  <c:v>0.98585304588607592</c:v>
                </c:pt>
                <c:pt idx="222">
                  <c:v>0.98658115770042198</c:v>
                </c:pt>
                <c:pt idx="223">
                  <c:v>0.99140506329113931</c:v>
                </c:pt>
                <c:pt idx="224">
                  <c:v>0.99113231803797475</c:v>
                </c:pt>
                <c:pt idx="225">
                  <c:v>0.99203388713080176</c:v>
                </c:pt>
                <c:pt idx="226">
                  <c:v>0.99369369725738399</c:v>
                </c:pt>
                <c:pt idx="227">
                  <c:v>0.99357377373417721</c:v>
                </c:pt>
                <c:pt idx="228">
                  <c:v>0.99686095727848112</c:v>
                </c:pt>
                <c:pt idx="229">
                  <c:v>0.99818888449367082</c:v>
                </c:pt>
                <c:pt idx="230">
                  <c:v>0.99519791666666668</c:v>
                </c:pt>
                <c:pt idx="231">
                  <c:v>0.99651437236286922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E5-4FCB-A9C9-19F5B7E6C705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1CE5-4FCB-A9C9-19F5B7E6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layout>
        <c:manualLayout>
          <c:xMode val="edge"/>
          <c:yMode val="edge"/>
          <c:x val="4.6688510341436076E-2"/>
          <c:y val="0.85333358930141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7795853055423227E-2"/>
          <c:y val="1.7699961608426761E-2"/>
          <c:w val="0.94732939233838653"/>
          <c:h val="0.92391287523449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(2)'!$D$3:$D$503</c:f>
              <c:numCache>
                <c:formatCode>0.0000</c:formatCode>
                <c:ptCount val="501"/>
                <c:pt idx="0">
                  <c:v>1.0021655532519389</c:v>
                </c:pt>
                <c:pt idx="1">
                  <c:v>1.0049973892344315</c:v>
                </c:pt>
                <c:pt idx="2">
                  <c:v>1.0010573600552868</c:v>
                </c:pt>
                <c:pt idx="3">
                  <c:v>0.9789507793903095</c:v>
                </c:pt>
                <c:pt idx="4">
                  <c:v>0.99373301082699839</c:v>
                </c:pt>
                <c:pt idx="5">
                  <c:v>0.99033609767334718</c:v>
                </c:pt>
                <c:pt idx="6">
                  <c:v>0.99662712124702457</c:v>
                </c:pt>
                <c:pt idx="7">
                  <c:v>0.98921677032941724</c:v>
                </c:pt>
                <c:pt idx="8">
                  <c:v>1.004614144206404</c:v>
                </c:pt>
                <c:pt idx="9">
                  <c:v>1.0035941795285266</c:v>
                </c:pt>
                <c:pt idx="10">
                  <c:v>0.99556622897949787</c:v>
                </c:pt>
                <c:pt idx="11">
                  <c:v>1.0085677647239499</c:v>
                </c:pt>
                <c:pt idx="12">
                  <c:v>0.99909014819933961</c:v>
                </c:pt>
                <c:pt idx="13">
                  <c:v>1.0019867158104891</c:v>
                </c:pt>
                <c:pt idx="14">
                  <c:v>0.97982976272748223</c:v>
                </c:pt>
                <c:pt idx="15">
                  <c:v>1.0140628119480919</c:v>
                </c:pt>
                <c:pt idx="16">
                  <c:v>1.0045948706135299</c:v>
                </c:pt>
                <c:pt idx="17">
                  <c:v>1.0074124241726177</c:v>
                </c:pt>
                <c:pt idx="18">
                  <c:v>1.0068395914919759</c:v>
                </c:pt>
                <c:pt idx="19">
                  <c:v>1.003366966136835</c:v>
                </c:pt>
                <c:pt idx="20">
                  <c:v>0.99578453505336706</c:v>
                </c:pt>
                <c:pt idx="21">
                  <c:v>0.99629824157260238</c:v>
                </c:pt>
                <c:pt idx="22">
                  <c:v>1.0043623589034785</c:v>
                </c:pt>
                <c:pt idx="23">
                  <c:v>1.0072963986792598</c:v>
                </c:pt>
                <c:pt idx="24">
                  <c:v>1.0014084312370422</c:v>
                </c:pt>
                <c:pt idx="25">
                  <c:v>0.98421047377716353</c:v>
                </c:pt>
                <c:pt idx="26">
                  <c:v>1.009801505029563</c:v>
                </c:pt>
                <c:pt idx="27">
                  <c:v>1.0040641941180988</c:v>
                </c:pt>
                <c:pt idx="28">
                  <c:v>0.9968799815710665</c:v>
                </c:pt>
                <c:pt idx="29">
                  <c:v>0.99160922982415722</c:v>
                </c:pt>
                <c:pt idx="30">
                  <c:v>0.98874506642094762</c:v>
                </c:pt>
                <c:pt idx="31">
                  <c:v>0.98925884972740541</c:v>
                </c:pt>
                <c:pt idx="32">
                  <c:v>0.99772594640251866</c:v>
                </c:pt>
                <c:pt idx="33">
                  <c:v>0.99683628964140381</c:v>
                </c:pt>
                <c:pt idx="34">
                  <c:v>1.0017978960301006</c:v>
                </c:pt>
                <c:pt idx="35">
                  <c:v>1.0031687015280657</c:v>
                </c:pt>
                <c:pt idx="36">
                  <c:v>1.0028751439760424</c:v>
                </c:pt>
                <c:pt idx="37">
                  <c:v>1.0039561544958919</c:v>
                </c:pt>
                <c:pt idx="38">
                  <c:v>0.99735690701067348</c:v>
                </c:pt>
                <c:pt idx="39">
                  <c:v>1.0012446440912233</c:v>
                </c:pt>
                <c:pt idx="40">
                  <c:v>1.0015530215772095</c:v>
                </c:pt>
                <c:pt idx="41">
                  <c:v>0.99642002610765568</c:v>
                </c:pt>
                <c:pt idx="42">
                  <c:v>1.0046033172080167</c:v>
                </c:pt>
                <c:pt idx="43">
                  <c:v>1.008961606388697</c:v>
                </c:pt>
                <c:pt idx="44">
                  <c:v>1.0074466712739001</c:v>
                </c:pt>
                <c:pt idx="45">
                  <c:v>1.01413376334178</c:v>
                </c:pt>
                <c:pt idx="46">
                  <c:v>1.0077231052752822</c:v>
                </c:pt>
                <c:pt idx="47">
                  <c:v>1.00595845811257</c:v>
                </c:pt>
                <c:pt idx="48">
                  <c:v>1.0035312907932119</c:v>
                </c:pt>
                <c:pt idx="49">
                  <c:v>1.0075069492436459</c:v>
                </c:pt>
                <c:pt idx="50">
                  <c:v>1.0136096905474929</c:v>
                </c:pt>
                <c:pt idx="51">
                  <c:v>1.007264762343546</c:v>
                </c:pt>
                <c:pt idx="52">
                  <c:v>1.0036876295784383</c:v>
                </c:pt>
                <c:pt idx="53">
                  <c:v>1.0086560700299469</c:v>
                </c:pt>
                <c:pt idx="54">
                  <c:v>0.99905682254472861</c:v>
                </c:pt>
                <c:pt idx="55">
                  <c:v>0.99987038316824084</c:v>
                </c:pt>
                <c:pt idx="56">
                  <c:v>1.0053410888428165</c:v>
                </c:pt>
                <c:pt idx="57">
                  <c:v>1.008551178683867</c:v>
                </c:pt>
                <c:pt idx="58">
                  <c:v>0.9977095139368809</c:v>
                </c:pt>
                <c:pt idx="59">
                  <c:v>1.0055036473930739</c:v>
                </c:pt>
                <c:pt idx="60">
                  <c:v>0.98853666589879452</c:v>
                </c:pt>
                <c:pt idx="61">
                  <c:v>1.0011644014435999</c:v>
                </c:pt>
                <c:pt idx="62">
                  <c:v>1.0000134377639562</c:v>
                </c:pt>
                <c:pt idx="63">
                  <c:v>1.0044253244260155</c:v>
                </c:pt>
                <c:pt idx="64">
                  <c:v>1.0067374644859095</c:v>
                </c:pt>
                <c:pt idx="65">
                  <c:v>0.98986032404207946</c:v>
                </c:pt>
                <c:pt idx="66">
                  <c:v>1.0036681256238962</c:v>
                </c:pt>
                <c:pt idx="67">
                  <c:v>1.0101151808339093</c:v>
                </c:pt>
                <c:pt idx="68">
                  <c:v>1.0165604699378024</c:v>
                </c:pt>
                <c:pt idx="69">
                  <c:v>1.0008741457421486</c:v>
                </c:pt>
                <c:pt idx="70">
                  <c:v>1.0007079014052063</c:v>
                </c:pt>
                <c:pt idx="71">
                  <c:v>1.0113196652077094</c:v>
                </c:pt>
                <c:pt idx="72">
                  <c:v>0.99383590570529068</c:v>
                </c:pt>
                <c:pt idx="73">
                  <c:v>0.99852468709206788</c:v>
                </c:pt>
                <c:pt idx="74">
                  <c:v>1.0058509560009214</c:v>
                </c:pt>
                <c:pt idx="75">
                  <c:v>0.99516931582584667</c:v>
                </c:pt>
                <c:pt idx="76">
                  <c:v>1.0021996467787762</c:v>
                </c:pt>
                <c:pt idx="77">
                  <c:v>1.0065140136681257</c:v>
                </c:pt>
                <c:pt idx="78">
                  <c:v>1.00483175919527</c:v>
                </c:pt>
                <c:pt idx="79">
                  <c:v>0.9931614835291408</c:v>
                </c:pt>
                <c:pt idx="80">
                  <c:v>1.002118175535591</c:v>
                </c:pt>
                <c:pt idx="81">
                  <c:v>0.9998597865315213</c:v>
                </c:pt>
                <c:pt idx="82">
                  <c:v>1.0122934039775782</c:v>
                </c:pt>
                <c:pt idx="83">
                  <c:v>1.0041362205329034</c:v>
                </c:pt>
                <c:pt idx="84">
                  <c:v>1.0056729632189203</c:v>
                </c:pt>
                <c:pt idx="85">
                  <c:v>1.0038684634876758</c:v>
                </c:pt>
                <c:pt idx="86">
                  <c:v>0.99816071565691478</c:v>
                </c:pt>
                <c:pt idx="87">
                  <c:v>1.0149240574368426</c:v>
                </c:pt>
                <c:pt idx="88">
                  <c:v>1.0000807801581817</c:v>
                </c:pt>
                <c:pt idx="89">
                  <c:v>1.0110984412193811</c:v>
                </c:pt>
                <c:pt idx="90">
                  <c:v>0.99220018428933432</c:v>
                </c:pt>
                <c:pt idx="91">
                  <c:v>1.0079045534823006</c:v>
                </c:pt>
                <c:pt idx="92">
                  <c:v>1.0033718805190817</c:v>
                </c:pt>
                <c:pt idx="93">
                  <c:v>1.0013764109652155</c:v>
                </c:pt>
                <c:pt idx="94">
                  <c:v>0.99732250633494601</c:v>
                </c:pt>
                <c:pt idx="95">
                  <c:v>0.9832619980035322</c:v>
                </c:pt>
                <c:pt idx="96">
                  <c:v>1.0052735160869231</c:v>
                </c:pt>
                <c:pt idx="97">
                  <c:v>1.0106753436228213</c:v>
                </c:pt>
                <c:pt idx="98">
                  <c:v>0.99560423865468783</c:v>
                </c:pt>
                <c:pt idx="99">
                  <c:v>0.99517292482530906</c:v>
                </c:pt>
                <c:pt idx="100">
                  <c:v>1.0005741380634263</c:v>
                </c:pt>
                <c:pt idx="101">
                  <c:v>0.9931624049758121</c:v>
                </c:pt>
                <c:pt idx="102">
                  <c:v>0.98808323734930514</c:v>
                </c:pt>
                <c:pt idx="103">
                  <c:v>0.99226261230131307</c:v>
                </c:pt>
                <c:pt idx="104">
                  <c:v>1.0026509252860325</c:v>
                </c:pt>
                <c:pt idx="105">
                  <c:v>1.0053761038163251</c:v>
                </c:pt>
                <c:pt idx="106">
                  <c:v>1.0073926898564078</c:v>
                </c:pt>
                <c:pt idx="107">
                  <c:v>1.0053665054134993</c:v>
                </c:pt>
                <c:pt idx="108">
                  <c:v>1.0074740075251478</c:v>
                </c:pt>
                <c:pt idx="109">
                  <c:v>1.0083729555401981</c:v>
                </c:pt>
                <c:pt idx="110">
                  <c:v>0.99040919910926828</c:v>
                </c:pt>
                <c:pt idx="111">
                  <c:v>0.99416486216693545</c:v>
                </c:pt>
                <c:pt idx="112">
                  <c:v>1.0053159794210242</c:v>
                </c:pt>
                <c:pt idx="113">
                  <c:v>1.0041503493818629</c:v>
                </c:pt>
                <c:pt idx="114">
                  <c:v>0.99784918989480154</c:v>
                </c:pt>
                <c:pt idx="115">
                  <c:v>1.0103541426706597</c:v>
                </c:pt>
                <c:pt idx="116">
                  <c:v>1.0142998541042771</c:v>
                </c:pt>
                <c:pt idx="117">
                  <c:v>0.9934474391461261</c:v>
                </c:pt>
                <c:pt idx="118">
                  <c:v>0.9960108269983875</c:v>
                </c:pt>
                <c:pt idx="119">
                  <c:v>0.99240144359978499</c:v>
                </c:pt>
                <c:pt idx="120">
                  <c:v>0.99532749750441518</c:v>
                </c:pt>
                <c:pt idx="121">
                  <c:v>1.0055544805344392</c:v>
                </c:pt>
                <c:pt idx="122">
                  <c:v>0.988948168624741</c:v>
                </c:pt>
                <c:pt idx="123">
                  <c:v>0.99513844736235901</c:v>
                </c:pt>
                <c:pt idx="124">
                  <c:v>0.99882461798356748</c:v>
                </c:pt>
                <c:pt idx="125">
                  <c:v>1.0079890962143898</c:v>
                </c:pt>
                <c:pt idx="126">
                  <c:v>0.99622537049834903</c:v>
                </c:pt>
                <c:pt idx="127">
                  <c:v>0.9964257851493511</c:v>
                </c:pt>
                <c:pt idx="128">
                  <c:v>1.0045312140059894</c:v>
                </c:pt>
                <c:pt idx="129">
                  <c:v>1.0100608154803041</c:v>
                </c:pt>
                <c:pt idx="130">
                  <c:v>0.99496145281425175</c:v>
                </c:pt>
                <c:pt idx="131">
                  <c:v>0.99677662596943872</c:v>
                </c:pt>
                <c:pt idx="132">
                  <c:v>0.98990555171619443</c:v>
                </c:pt>
                <c:pt idx="133">
                  <c:v>0.99509076249712047</c:v>
                </c:pt>
                <c:pt idx="134">
                  <c:v>1.0052447208784459</c:v>
                </c:pt>
                <c:pt idx="135">
                  <c:v>0.99540474545035706</c:v>
                </c:pt>
                <c:pt idx="136">
                  <c:v>0.99370582815019592</c:v>
                </c:pt>
                <c:pt idx="137">
                  <c:v>1.0026203639714353</c:v>
                </c:pt>
                <c:pt idx="138">
                  <c:v>0.9864957383091455</c:v>
                </c:pt>
                <c:pt idx="139">
                  <c:v>0.98721262381939645</c:v>
                </c:pt>
                <c:pt idx="140">
                  <c:v>0.99827927512861858</c:v>
                </c:pt>
                <c:pt idx="141">
                  <c:v>0.99585133993703456</c:v>
                </c:pt>
                <c:pt idx="142">
                  <c:v>1.0199518544114261</c:v>
                </c:pt>
                <c:pt idx="143">
                  <c:v>1.00806688167089</c:v>
                </c:pt>
                <c:pt idx="144">
                  <c:v>0.99426046225908005</c:v>
                </c:pt>
                <c:pt idx="145">
                  <c:v>0.99412255240727943</c:v>
                </c:pt>
                <c:pt idx="146">
                  <c:v>0.99751839053981417</c:v>
                </c:pt>
                <c:pt idx="147">
                  <c:v>1.0022358903478461</c:v>
                </c:pt>
                <c:pt idx="148">
                  <c:v>0.99945120172003377</c:v>
                </c:pt>
                <c:pt idx="149">
                  <c:v>1.0019852568532597</c:v>
                </c:pt>
                <c:pt idx="150">
                  <c:v>0.98390509099285883</c:v>
                </c:pt>
                <c:pt idx="151">
                  <c:v>1.0083020809337326</c:v>
                </c:pt>
                <c:pt idx="152">
                  <c:v>0.98071465868079555</c:v>
                </c:pt>
                <c:pt idx="153">
                  <c:v>0.99980772479459423</c:v>
                </c:pt>
                <c:pt idx="154">
                  <c:v>0.99748483452353531</c:v>
                </c:pt>
                <c:pt idx="155">
                  <c:v>1.01072156953083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1.0009860247254858</c:v>
                </c:pt>
                <c:pt idx="358">
                  <c:v>0.99045281425170861</c:v>
                </c:pt>
                <c:pt idx="359">
                  <c:v>0.99760546725024946</c:v>
                </c:pt>
                <c:pt idx="360">
                  <c:v>1.0050939107732473</c:v>
                </c:pt>
                <c:pt idx="361">
                  <c:v>0.99378883513783312</c:v>
                </c:pt>
                <c:pt idx="362">
                  <c:v>0.99859870997466038</c:v>
                </c:pt>
                <c:pt idx="363">
                  <c:v>0.99083206634416032</c:v>
                </c:pt>
                <c:pt idx="364">
                  <c:v>1.0006493127543576</c:v>
                </c:pt>
                <c:pt idx="365">
                  <c:v>1.0113865468785994</c:v>
                </c:pt>
                <c:pt idx="366">
                  <c:v>1.0008676188282271</c:v>
                </c:pt>
                <c:pt idx="367">
                  <c:v>0.99776372571604088</c:v>
                </c:pt>
                <c:pt idx="368">
                  <c:v>0.99682722874913621</c:v>
                </c:pt>
                <c:pt idx="369">
                  <c:v>0.99886754204100436</c:v>
                </c:pt>
                <c:pt idx="370">
                  <c:v>0.99019004837595026</c:v>
                </c:pt>
                <c:pt idx="371">
                  <c:v>1.0083978346003226</c:v>
                </c:pt>
                <c:pt idx="372">
                  <c:v>1.0112978576364895</c:v>
                </c:pt>
                <c:pt idx="373">
                  <c:v>0.99844651769945492</c:v>
                </c:pt>
                <c:pt idx="374">
                  <c:v>1.0061350687245643</c:v>
                </c:pt>
                <c:pt idx="375">
                  <c:v>1.0020620440758659</c:v>
                </c:pt>
                <c:pt idx="376">
                  <c:v>0.99140221147201113</c:v>
                </c:pt>
                <c:pt idx="377">
                  <c:v>1.0004712431851341</c:v>
                </c:pt>
                <c:pt idx="378">
                  <c:v>1.0067267910619675</c:v>
                </c:pt>
                <c:pt idx="379">
                  <c:v>0.99396060815480303</c:v>
                </c:pt>
                <c:pt idx="380">
                  <c:v>1.0046070029947018</c:v>
                </c:pt>
                <c:pt idx="381">
                  <c:v>0.99648337556630573</c:v>
                </c:pt>
                <c:pt idx="382">
                  <c:v>1.002322890271059</c:v>
                </c:pt>
                <c:pt idx="383">
                  <c:v>1.0046834062811949</c:v>
                </c:pt>
                <c:pt idx="384">
                  <c:v>0.993856484680949</c:v>
                </c:pt>
                <c:pt idx="385">
                  <c:v>0.99596544574982737</c:v>
                </c:pt>
                <c:pt idx="386">
                  <c:v>0.9968556400215004</c:v>
                </c:pt>
                <c:pt idx="387">
                  <c:v>0.99669446364125014</c:v>
                </c:pt>
                <c:pt idx="388">
                  <c:v>0.99478146356446284</c:v>
                </c:pt>
                <c:pt idx="389">
                  <c:v>0.9980965983260387</c:v>
                </c:pt>
                <c:pt idx="390">
                  <c:v>1.0028923443139062</c:v>
                </c:pt>
                <c:pt idx="391">
                  <c:v>1.0002512477923673</c:v>
                </c:pt>
                <c:pt idx="392">
                  <c:v>1.0044396068494204</c:v>
                </c:pt>
                <c:pt idx="393">
                  <c:v>1.0038800583582892</c:v>
                </c:pt>
                <c:pt idx="394">
                  <c:v>1.0083228902710588</c:v>
                </c:pt>
                <c:pt idx="395">
                  <c:v>1.0051747677186516</c:v>
                </c:pt>
                <c:pt idx="396">
                  <c:v>0.99418981801428252</c:v>
                </c:pt>
                <c:pt idx="397">
                  <c:v>1.0001488136374108</c:v>
                </c:pt>
                <c:pt idx="398">
                  <c:v>0.99845120172003377</c:v>
                </c:pt>
                <c:pt idx="399">
                  <c:v>0.98741833678875834</c:v>
                </c:pt>
                <c:pt idx="400">
                  <c:v>0.99818198571757655</c:v>
                </c:pt>
                <c:pt idx="401">
                  <c:v>1.0060555939491669</c:v>
                </c:pt>
                <c:pt idx="402">
                  <c:v>0.99488121016662834</c:v>
                </c:pt>
                <c:pt idx="403">
                  <c:v>1.0001318436612148</c:v>
                </c:pt>
                <c:pt idx="404">
                  <c:v>1.0012166935421944</c:v>
                </c:pt>
                <c:pt idx="405">
                  <c:v>1.0058063426245873</c:v>
                </c:pt>
                <c:pt idx="406">
                  <c:v>1.0008036550717962</c:v>
                </c:pt>
                <c:pt idx="407">
                  <c:v>0.99718229286646709</c:v>
                </c:pt>
                <c:pt idx="408">
                  <c:v>1.0027268678491901</c:v>
                </c:pt>
                <c:pt idx="409">
                  <c:v>0.9993486907778546</c:v>
                </c:pt>
                <c:pt idx="410">
                  <c:v>1.0098259233663518</c:v>
                </c:pt>
                <c:pt idx="411">
                  <c:v>0.99955087153497657</c:v>
                </c:pt>
                <c:pt idx="412">
                  <c:v>0.99435944098901952</c:v>
                </c:pt>
                <c:pt idx="413">
                  <c:v>0.99366106119941633</c:v>
                </c:pt>
                <c:pt idx="414">
                  <c:v>1.0013996774936651</c:v>
                </c:pt>
                <c:pt idx="415">
                  <c:v>0.9961118789833372</c:v>
                </c:pt>
                <c:pt idx="416">
                  <c:v>1.0066789526222837</c:v>
                </c:pt>
                <c:pt idx="417">
                  <c:v>0.99946164478230826</c:v>
                </c:pt>
                <c:pt idx="418">
                  <c:v>0.99981071949627587</c:v>
                </c:pt>
                <c:pt idx="419">
                  <c:v>0.9896296552253705</c:v>
                </c:pt>
                <c:pt idx="420">
                  <c:v>0.99350487598863557</c:v>
                </c:pt>
                <c:pt idx="421">
                  <c:v>1.0038113337940566</c:v>
                </c:pt>
                <c:pt idx="422">
                  <c:v>1.0052189203716502</c:v>
                </c:pt>
                <c:pt idx="423">
                  <c:v>0.99737333947631124</c:v>
                </c:pt>
                <c:pt idx="424">
                  <c:v>1.001021270060662</c:v>
                </c:pt>
                <c:pt idx="425">
                  <c:v>0.98698771404438301</c:v>
                </c:pt>
                <c:pt idx="426">
                  <c:v>0.98927305536358756</c:v>
                </c:pt>
                <c:pt idx="427">
                  <c:v>0.99503739537740921</c:v>
                </c:pt>
                <c:pt idx="428">
                  <c:v>0.99478883513783312</c:v>
                </c:pt>
                <c:pt idx="429">
                  <c:v>1.0022472548567918</c:v>
                </c:pt>
                <c:pt idx="430">
                  <c:v>0.99725416570682635</c:v>
                </c:pt>
                <c:pt idx="431">
                  <c:v>0.99928802887199586</c:v>
                </c:pt>
                <c:pt idx="432">
                  <c:v>1.00956776472395</c:v>
                </c:pt>
                <c:pt idx="433">
                  <c:v>1.0073977578130999</c:v>
                </c:pt>
                <c:pt idx="434">
                  <c:v>1.0025413499193734</c:v>
                </c:pt>
                <c:pt idx="435">
                  <c:v>1.0015660754050526</c:v>
                </c:pt>
                <c:pt idx="436">
                  <c:v>1.011068033479229</c:v>
                </c:pt>
                <c:pt idx="437">
                  <c:v>0.99736374107348547</c:v>
                </c:pt>
                <c:pt idx="438">
                  <c:v>0.99880135145511795</c:v>
                </c:pt>
                <c:pt idx="439">
                  <c:v>0.9942990862320511</c:v>
                </c:pt>
                <c:pt idx="440">
                  <c:v>1.005955924134224</c:v>
                </c:pt>
                <c:pt idx="441">
                  <c:v>0.99588036550717962</c:v>
                </c:pt>
                <c:pt idx="442">
                  <c:v>1.0036463180526762</c:v>
                </c:pt>
                <c:pt idx="443">
                  <c:v>0.99751685479536212</c:v>
                </c:pt>
                <c:pt idx="444">
                  <c:v>1.0025787452967827</c:v>
                </c:pt>
                <c:pt idx="445">
                  <c:v>1.0023496890117485</c:v>
                </c:pt>
                <c:pt idx="446">
                  <c:v>0.99602150042232973</c:v>
                </c:pt>
                <c:pt idx="447">
                  <c:v>0.98875389695154725</c:v>
                </c:pt>
                <c:pt idx="448">
                  <c:v>1.0009712047915229</c:v>
                </c:pt>
                <c:pt idx="449">
                  <c:v>1.0016459341165631</c:v>
                </c:pt>
                <c:pt idx="450">
                  <c:v>1.0081325347462182</c:v>
                </c:pt>
                <c:pt idx="451">
                  <c:v>0.99661967288643172</c:v>
                </c:pt>
                <c:pt idx="452">
                  <c:v>0.99413683483068416</c:v>
                </c:pt>
                <c:pt idx="453">
                  <c:v>1.0033020809337327</c:v>
                </c:pt>
                <c:pt idx="454">
                  <c:v>0.99969116179067807</c:v>
                </c:pt>
                <c:pt idx="455">
                  <c:v>1.0011025109421792</c:v>
                </c:pt>
                <c:pt idx="456">
                  <c:v>0.99837671811410578</c:v>
                </c:pt>
                <c:pt idx="457">
                  <c:v>0.99394386854027494</c:v>
                </c:pt>
                <c:pt idx="458">
                  <c:v>1.0025994010596637</c:v>
                </c:pt>
                <c:pt idx="459">
                  <c:v>0.99812362742839589</c:v>
                </c:pt>
                <c:pt idx="460">
                  <c:v>1.0060713353298012</c:v>
                </c:pt>
                <c:pt idx="461">
                  <c:v>1.0032096291177148</c:v>
                </c:pt>
                <c:pt idx="462">
                  <c:v>0.98777432235276053</c:v>
                </c:pt>
                <c:pt idx="463">
                  <c:v>1.0074849880979806</c:v>
                </c:pt>
                <c:pt idx="464">
                  <c:v>0.99950487598863547</c:v>
                </c:pt>
                <c:pt idx="465">
                  <c:v>0.99821961145665361</c:v>
                </c:pt>
                <c:pt idx="466">
                  <c:v>1.0021075021116486</c:v>
                </c:pt>
                <c:pt idx="467">
                  <c:v>0.99353866236658217</c:v>
                </c:pt>
                <c:pt idx="468">
                  <c:v>0.98468893496122256</c:v>
                </c:pt>
                <c:pt idx="469">
                  <c:v>1.001246640559011</c:v>
                </c:pt>
                <c:pt idx="470">
                  <c:v>1.0005506411733087</c:v>
                </c:pt>
                <c:pt idx="471">
                  <c:v>0.99961199416417101</c:v>
                </c:pt>
                <c:pt idx="472">
                  <c:v>0.99620325577823843</c:v>
                </c:pt>
                <c:pt idx="473">
                  <c:v>0.99103808646241265</c:v>
                </c:pt>
                <c:pt idx="474">
                  <c:v>0.99629302004146525</c:v>
                </c:pt>
                <c:pt idx="475">
                  <c:v>0.99962520156645929</c:v>
                </c:pt>
                <c:pt idx="476">
                  <c:v>0.99481870536742689</c:v>
                </c:pt>
                <c:pt idx="477">
                  <c:v>1.0049433310297167</c:v>
                </c:pt>
                <c:pt idx="478">
                  <c:v>0.99334961222452589</c:v>
                </c:pt>
                <c:pt idx="479">
                  <c:v>0.99667495968670827</c:v>
                </c:pt>
                <c:pt idx="480">
                  <c:v>1.0047866083083774</c:v>
                </c:pt>
                <c:pt idx="481">
                  <c:v>1.0066618290716425</c:v>
                </c:pt>
                <c:pt idx="482">
                  <c:v>1.0003684250940643</c:v>
                </c:pt>
                <c:pt idx="483">
                  <c:v>1.0019722030254166</c:v>
                </c:pt>
                <c:pt idx="484">
                  <c:v>1.0043718805190818</c:v>
                </c:pt>
                <c:pt idx="485">
                  <c:v>1.0026644398372111</c:v>
                </c:pt>
                <c:pt idx="486">
                  <c:v>0.98776242033325667</c:v>
                </c:pt>
                <c:pt idx="487">
                  <c:v>1.0036988405129386</c:v>
                </c:pt>
                <c:pt idx="488">
                  <c:v>0.98721915073331812</c:v>
                </c:pt>
                <c:pt idx="489">
                  <c:v>1.0066447823082241</c:v>
                </c:pt>
                <c:pt idx="490">
                  <c:v>1.001856484680949</c:v>
                </c:pt>
                <c:pt idx="491">
                  <c:v>1.0117341626353376</c:v>
                </c:pt>
                <c:pt idx="492">
                  <c:v>1.0016445519465562</c:v>
                </c:pt>
                <c:pt idx="493">
                  <c:v>0.9851397527451432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2-4504-9C1C-1BD3EA834A38}"/>
            </c:ext>
          </c:extLst>
        </c:ser>
        <c:ser>
          <c:idx val="1"/>
          <c:order val="1"/>
          <c:tx>
            <c:strRef>
              <c:f>'61c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0.97857713276510794</c:v>
                </c:pt>
                <c:pt idx="157">
                  <c:v>0.98332258312216847</c:v>
                </c:pt>
                <c:pt idx="158">
                  <c:v>1.000258926514628</c:v>
                </c:pt>
                <c:pt idx="159">
                  <c:v>0.99894448283805581</c:v>
                </c:pt>
                <c:pt idx="160">
                  <c:v>0.99381309990017663</c:v>
                </c:pt>
                <c:pt idx="161">
                  <c:v>0.99236404822237589</c:v>
                </c:pt>
                <c:pt idx="162">
                  <c:v>0.99387560469937808</c:v>
                </c:pt>
                <c:pt idx="163">
                  <c:v>0.98795454196421717</c:v>
                </c:pt>
                <c:pt idx="164">
                  <c:v>1.0027880672656071</c:v>
                </c:pt>
                <c:pt idx="165">
                  <c:v>0.98428319127697161</c:v>
                </c:pt>
                <c:pt idx="166">
                  <c:v>0.99710304845273745</c:v>
                </c:pt>
                <c:pt idx="167">
                  <c:v>0.99948053443906937</c:v>
                </c:pt>
                <c:pt idx="168">
                  <c:v>0.99789065499500895</c:v>
                </c:pt>
                <c:pt idx="169">
                  <c:v>0.97952960147431467</c:v>
                </c:pt>
                <c:pt idx="170">
                  <c:v>0.99876303463103744</c:v>
                </c:pt>
                <c:pt idx="171">
                  <c:v>0.98214220993626655</c:v>
                </c:pt>
                <c:pt idx="172">
                  <c:v>0.99388796744221775</c:v>
                </c:pt>
                <c:pt idx="173">
                  <c:v>0.98871189434078177</c:v>
                </c:pt>
                <c:pt idx="174">
                  <c:v>1.0096404054365355</c:v>
                </c:pt>
                <c:pt idx="175">
                  <c:v>1.0045726791061969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0.98744705521001308</c:v>
                </c:pt>
                <c:pt idx="328">
                  <c:v>0.98458711510404662</c:v>
                </c:pt>
                <c:pt idx="329">
                  <c:v>0.99300836980726415</c:v>
                </c:pt>
                <c:pt idx="330">
                  <c:v>1.0010644244797666</c:v>
                </c:pt>
                <c:pt idx="331">
                  <c:v>0.97343730323274213</c:v>
                </c:pt>
                <c:pt idx="332">
                  <c:v>0.98608415879597644</c:v>
                </c:pt>
                <c:pt idx="333">
                  <c:v>0.99819726637487516</c:v>
                </c:pt>
                <c:pt idx="334">
                  <c:v>0.99182446440912242</c:v>
                </c:pt>
                <c:pt idx="335">
                  <c:v>1.0031286185978654</c:v>
                </c:pt>
                <c:pt idx="336">
                  <c:v>0.99224226368732249</c:v>
                </c:pt>
                <c:pt idx="337">
                  <c:v>0.99193519158412047</c:v>
                </c:pt>
                <c:pt idx="338">
                  <c:v>0.99253866236658228</c:v>
                </c:pt>
                <c:pt idx="339">
                  <c:v>0.99135621592567003</c:v>
                </c:pt>
                <c:pt idx="340">
                  <c:v>0.9929143054595716</c:v>
                </c:pt>
                <c:pt idx="341">
                  <c:v>0.99872955540198116</c:v>
                </c:pt>
                <c:pt idx="342">
                  <c:v>0.99370567457575065</c:v>
                </c:pt>
                <c:pt idx="343">
                  <c:v>1.0017325501036627</c:v>
                </c:pt>
                <c:pt idx="344">
                  <c:v>0.99572594640251866</c:v>
                </c:pt>
                <c:pt idx="345">
                  <c:v>1.0031699301236274</c:v>
                </c:pt>
                <c:pt idx="346">
                  <c:v>1.006683790217308</c:v>
                </c:pt>
                <c:pt idx="347">
                  <c:v>0.98775988635491052</c:v>
                </c:pt>
                <c:pt idx="348">
                  <c:v>0.98602917914459043</c:v>
                </c:pt>
                <c:pt idx="349">
                  <c:v>0.99139315057974364</c:v>
                </c:pt>
                <c:pt idx="350">
                  <c:v>1.0028706903171314</c:v>
                </c:pt>
                <c:pt idx="351">
                  <c:v>0.9963477693311833</c:v>
                </c:pt>
                <c:pt idx="352">
                  <c:v>0.99355824310834684</c:v>
                </c:pt>
                <c:pt idx="353">
                  <c:v>0.98565791292328964</c:v>
                </c:pt>
                <c:pt idx="354">
                  <c:v>0.989049143822468</c:v>
                </c:pt>
                <c:pt idx="355">
                  <c:v>0.99179797281732329</c:v>
                </c:pt>
                <c:pt idx="356">
                  <c:v>0.99139215234584965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2-4504-9C1C-1BD3EA834A38}"/>
            </c:ext>
          </c:extLst>
        </c:ser>
        <c:ser>
          <c:idx val="2"/>
          <c:order val="2"/>
          <c:tx>
            <c:strRef>
              <c:f>'61c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0.98765607002994704</c:v>
                </c:pt>
                <c:pt idx="177">
                  <c:v>0.99100775550948328</c:v>
                </c:pt>
                <c:pt idx="178">
                  <c:v>0.98406619058588662</c:v>
                </c:pt>
                <c:pt idx="179">
                  <c:v>0.98704054365353611</c:v>
                </c:pt>
                <c:pt idx="180">
                  <c:v>0.98658427397681037</c:v>
                </c:pt>
                <c:pt idx="181">
                  <c:v>0.99193757198802135</c:v>
                </c:pt>
                <c:pt idx="182">
                  <c:v>0.97790455348230065</c:v>
                </c:pt>
                <c:pt idx="183">
                  <c:v>0.98572371957306315</c:v>
                </c:pt>
                <c:pt idx="184">
                  <c:v>0.98196682791983414</c:v>
                </c:pt>
                <c:pt idx="185">
                  <c:v>0.98429325040313298</c:v>
                </c:pt>
                <c:pt idx="186">
                  <c:v>0.98964078937264832</c:v>
                </c:pt>
                <c:pt idx="187">
                  <c:v>0.98651731551869781</c:v>
                </c:pt>
                <c:pt idx="188">
                  <c:v>0.98746847884512023</c:v>
                </c:pt>
                <c:pt idx="189">
                  <c:v>0.98972556246640553</c:v>
                </c:pt>
                <c:pt idx="190">
                  <c:v>0.98335560162788915</c:v>
                </c:pt>
                <c:pt idx="191">
                  <c:v>0.99647853797128161</c:v>
                </c:pt>
                <c:pt idx="192">
                  <c:v>0.98257390770175845</c:v>
                </c:pt>
                <c:pt idx="193">
                  <c:v>0.98938117177301699</c:v>
                </c:pt>
                <c:pt idx="194">
                  <c:v>0.98752814251708521</c:v>
                </c:pt>
                <c:pt idx="195">
                  <c:v>0.9924745450357062</c:v>
                </c:pt>
                <c:pt idx="196">
                  <c:v>1.0031975735237657</c:v>
                </c:pt>
                <c:pt idx="197">
                  <c:v>0.99375566305766716</c:v>
                </c:pt>
                <c:pt idx="198">
                  <c:v>1.0028029639867926</c:v>
                </c:pt>
                <c:pt idx="199">
                  <c:v>0.98648683099132306</c:v>
                </c:pt>
                <c:pt idx="200">
                  <c:v>0.98342563157490603</c:v>
                </c:pt>
                <c:pt idx="201">
                  <c:v>1.0003874683252707</c:v>
                </c:pt>
                <c:pt idx="202">
                  <c:v>0.98588873531444376</c:v>
                </c:pt>
                <c:pt idx="203">
                  <c:v>0.98656169853336406</c:v>
                </c:pt>
                <c:pt idx="204">
                  <c:v>0.97284895953313366</c:v>
                </c:pt>
                <c:pt idx="205">
                  <c:v>0.99790785533287263</c:v>
                </c:pt>
                <c:pt idx="206">
                  <c:v>1.0005281425170853</c:v>
                </c:pt>
                <c:pt idx="207">
                  <c:v>0.98174598786761891</c:v>
                </c:pt>
                <c:pt idx="208">
                  <c:v>0.98241741534208715</c:v>
                </c:pt>
                <c:pt idx="209">
                  <c:v>0.98454657145051061</c:v>
                </c:pt>
                <c:pt idx="210">
                  <c:v>1.0002064040543654</c:v>
                </c:pt>
                <c:pt idx="211">
                  <c:v>0.9881510404668663</c:v>
                </c:pt>
                <c:pt idx="212">
                  <c:v>0.99587260999769645</c:v>
                </c:pt>
                <c:pt idx="213">
                  <c:v>0.97514958150963682</c:v>
                </c:pt>
                <c:pt idx="214">
                  <c:v>0.99045181601781462</c:v>
                </c:pt>
                <c:pt idx="215">
                  <c:v>0.99119872533210474</c:v>
                </c:pt>
                <c:pt idx="216">
                  <c:v>0.97994256315749062</c:v>
                </c:pt>
                <c:pt idx="217">
                  <c:v>1.0021134915150121</c:v>
                </c:pt>
                <c:pt idx="218">
                  <c:v>0.99197204945097139</c:v>
                </c:pt>
                <c:pt idx="219">
                  <c:v>0.97580480688013516</c:v>
                </c:pt>
                <c:pt idx="220">
                  <c:v>0.99102917914459032</c:v>
                </c:pt>
                <c:pt idx="221">
                  <c:v>0.99966060047608074</c:v>
                </c:pt>
                <c:pt idx="222">
                  <c:v>0.9931998003532212</c:v>
                </c:pt>
                <c:pt idx="223">
                  <c:v>0.99645396606004766</c:v>
                </c:pt>
                <c:pt idx="224">
                  <c:v>0.9913675804346157</c:v>
                </c:pt>
                <c:pt idx="225">
                  <c:v>0.98510404668663143</c:v>
                </c:pt>
                <c:pt idx="226">
                  <c:v>0.99905183137525921</c:v>
                </c:pt>
                <c:pt idx="227">
                  <c:v>0.99455601627889123</c:v>
                </c:pt>
                <c:pt idx="228">
                  <c:v>0.97212393457728641</c:v>
                </c:pt>
                <c:pt idx="229">
                  <c:v>0.9854126545342855</c:v>
                </c:pt>
                <c:pt idx="230">
                  <c:v>0.97759863318743767</c:v>
                </c:pt>
                <c:pt idx="231">
                  <c:v>0.98751931198648546</c:v>
                </c:pt>
                <c:pt idx="232">
                  <c:v>0.98046609844121946</c:v>
                </c:pt>
                <c:pt idx="233">
                  <c:v>0.9787707901405206</c:v>
                </c:pt>
                <c:pt idx="234">
                  <c:v>0.99375965599324267</c:v>
                </c:pt>
                <c:pt idx="235">
                  <c:v>0.98767649543116021</c:v>
                </c:pt>
                <c:pt idx="236">
                  <c:v>0.98035936420179681</c:v>
                </c:pt>
                <c:pt idx="237">
                  <c:v>0.99810013053827851</c:v>
                </c:pt>
                <c:pt idx="238">
                  <c:v>0.98526645166244342</c:v>
                </c:pt>
                <c:pt idx="239">
                  <c:v>0.98776157567380796</c:v>
                </c:pt>
                <c:pt idx="240">
                  <c:v>0.98442225293711116</c:v>
                </c:pt>
                <c:pt idx="241">
                  <c:v>0.9791465100207325</c:v>
                </c:pt>
                <c:pt idx="242">
                  <c:v>0.98864340013821694</c:v>
                </c:pt>
                <c:pt idx="243">
                  <c:v>0.97379459417952863</c:v>
                </c:pt>
                <c:pt idx="244">
                  <c:v>0.99451723873147502</c:v>
                </c:pt>
                <c:pt idx="245">
                  <c:v>0.98170928357521314</c:v>
                </c:pt>
                <c:pt idx="246">
                  <c:v>0.98117046763418569</c:v>
                </c:pt>
                <c:pt idx="247">
                  <c:v>0.97676695077939035</c:v>
                </c:pt>
                <c:pt idx="248">
                  <c:v>0.98384988097980508</c:v>
                </c:pt>
                <c:pt idx="249">
                  <c:v>0.99913552944789985</c:v>
                </c:pt>
                <c:pt idx="250">
                  <c:v>0.98417184980419259</c:v>
                </c:pt>
                <c:pt idx="251">
                  <c:v>1.0041347615756739</c:v>
                </c:pt>
                <c:pt idx="252">
                  <c:v>0.98373846271980336</c:v>
                </c:pt>
                <c:pt idx="253">
                  <c:v>0.98110320202718282</c:v>
                </c:pt>
                <c:pt idx="254">
                  <c:v>0.98322337403056137</c:v>
                </c:pt>
                <c:pt idx="255">
                  <c:v>0.97911733087614217</c:v>
                </c:pt>
                <c:pt idx="256">
                  <c:v>0.97788904246333408</c:v>
                </c:pt>
                <c:pt idx="257">
                  <c:v>0.99734846041618674</c:v>
                </c:pt>
                <c:pt idx="258">
                  <c:v>0.98864163403209715</c:v>
                </c:pt>
                <c:pt idx="259">
                  <c:v>0.99588036550717962</c:v>
                </c:pt>
                <c:pt idx="260">
                  <c:v>0.97604968133302628</c:v>
                </c:pt>
                <c:pt idx="261">
                  <c:v>0.99942686017046767</c:v>
                </c:pt>
                <c:pt idx="262">
                  <c:v>0.98331720801658618</c:v>
                </c:pt>
                <c:pt idx="263">
                  <c:v>0.99575428088766038</c:v>
                </c:pt>
                <c:pt idx="264">
                  <c:v>0.98527167319358067</c:v>
                </c:pt>
                <c:pt idx="265">
                  <c:v>0.97856538432004925</c:v>
                </c:pt>
                <c:pt idx="266">
                  <c:v>0.97563695001151807</c:v>
                </c:pt>
                <c:pt idx="267">
                  <c:v>0.98549811871304616</c:v>
                </c:pt>
                <c:pt idx="268">
                  <c:v>0.98388289948552565</c:v>
                </c:pt>
                <c:pt idx="269">
                  <c:v>0.97478991015894967</c:v>
                </c:pt>
                <c:pt idx="270">
                  <c:v>0.98499531597942103</c:v>
                </c:pt>
                <c:pt idx="271">
                  <c:v>0.98936481609460192</c:v>
                </c:pt>
                <c:pt idx="272">
                  <c:v>0.97116639791138759</c:v>
                </c:pt>
                <c:pt idx="273">
                  <c:v>0.98896367964370735</c:v>
                </c:pt>
                <c:pt idx="274">
                  <c:v>0.97762381939645249</c:v>
                </c:pt>
                <c:pt idx="275">
                  <c:v>0.9862831912769715</c:v>
                </c:pt>
                <c:pt idx="276">
                  <c:v>0.99147761652461031</c:v>
                </c:pt>
                <c:pt idx="277">
                  <c:v>0.98721032020271826</c:v>
                </c:pt>
                <c:pt idx="278">
                  <c:v>0.98164040543653541</c:v>
                </c:pt>
                <c:pt idx="279">
                  <c:v>1.0033271135683024</c:v>
                </c:pt>
                <c:pt idx="280">
                  <c:v>0.98865453428549488</c:v>
                </c:pt>
                <c:pt idx="281">
                  <c:v>0.98183214313138301</c:v>
                </c:pt>
                <c:pt idx="282">
                  <c:v>0.99146080012285953</c:v>
                </c:pt>
                <c:pt idx="283">
                  <c:v>0.99102019503954553</c:v>
                </c:pt>
                <c:pt idx="284">
                  <c:v>0.98607909083928447</c:v>
                </c:pt>
                <c:pt idx="285">
                  <c:v>0.99462550871534983</c:v>
                </c:pt>
                <c:pt idx="286">
                  <c:v>0.98793488443523003</c:v>
                </c:pt>
                <c:pt idx="287">
                  <c:v>0.99504207939798817</c:v>
                </c:pt>
                <c:pt idx="288">
                  <c:v>0.9917739384166474</c:v>
                </c:pt>
                <c:pt idx="289">
                  <c:v>0.98815349765798977</c:v>
                </c:pt>
                <c:pt idx="290">
                  <c:v>0.98853605160101365</c:v>
                </c:pt>
                <c:pt idx="291">
                  <c:v>0.97774015203870068</c:v>
                </c:pt>
                <c:pt idx="292">
                  <c:v>0.99263595177762431</c:v>
                </c:pt>
                <c:pt idx="293">
                  <c:v>0.99155179298164786</c:v>
                </c:pt>
                <c:pt idx="294">
                  <c:v>0.97612923289564613</c:v>
                </c:pt>
                <c:pt idx="295">
                  <c:v>0.98842639944713195</c:v>
                </c:pt>
                <c:pt idx="296">
                  <c:v>0.98322982415726023</c:v>
                </c:pt>
                <c:pt idx="297">
                  <c:v>0.9804807648007372</c:v>
                </c:pt>
                <c:pt idx="298">
                  <c:v>0.98683460032250636</c:v>
                </c:pt>
                <c:pt idx="299">
                  <c:v>0.98363311065038783</c:v>
                </c:pt>
                <c:pt idx="300">
                  <c:v>0.98602280580511414</c:v>
                </c:pt>
                <c:pt idx="301">
                  <c:v>0.99975405052599253</c:v>
                </c:pt>
                <c:pt idx="302">
                  <c:v>0.99238086462412656</c:v>
                </c:pt>
                <c:pt idx="303">
                  <c:v>0.9833202027182677</c:v>
                </c:pt>
                <c:pt idx="304">
                  <c:v>0.99174460569761191</c:v>
                </c:pt>
                <c:pt idx="305">
                  <c:v>0.97769930123627435</c:v>
                </c:pt>
                <c:pt idx="306">
                  <c:v>0.98179889426399458</c:v>
                </c:pt>
                <c:pt idx="307">
                  <c:v>0.98986162942486378</c:v>
                </c:pt>
                <c:pt idx="308">
                  <c:v>1.0008623972970898</c:v>
                </c:pt>
                <c:pt idx="309">
                  <c:v>0.98914052061736923</c:v>
                </c:pt>
                <c:pt idx="310">
                  <c:v>0.98661260846195198</c:v>
                </c:pt>
                <c:pt idx="311">
                  <c:v>0.99521024341549569</c:v>
                </c:pt>
                <c:pt idx="312">
                  <c:v>0.99120279505490283</c:v>
                </c:pt>
                <c:pt idx="313">
                  <c:v>0.97348076480073709</c:v>
                </c:pt>
                <c:pt idx="314">
                  <c:v>0.98920218075712207</c:v>
                </c:pt>
                <c:pt idx="315">
                  <c:v>0.99069945481071942</c:v>
                </c:pt>
                <c:pt idx="316">
                  <c:v>0.99239583813253474</c:v>
                </c:pt>
                <c:pt idx="317">
                  <c:v>0.99678929586116871</c:v>
                </c:pt>
                <c:pt idx="318">
                  <c:v>0.99778100284112725</c:v>
                </c:pt>
                <c:pt idx="319">
                  <c:v>0.98590731782231444</c:v>
                </c:pt>
                <c:pt idx="320">
                  <c:v>0.98254687859940104</c:v>
                </c:pt>
                <c:pt idx="321">
                  <c:v>0.98377209552330502</c:v>
                </c:pt>
                <c:pt idx="322">
                  <c:v>0.98970690317131227</c:v>
                </c:pt>
                <c:pt idx="323">
                  <c:v>0.97964232511710048</c:v>
                </c:pt>
                <c:pt idx="324">
                  <c:v>0.98681916609076259</c:v>
                </c:pt>
                <c:pt idx="325">
                  <c:v>0.99649189894801504</c:v>
                </c:pt>
                <c:pt idx="326">
                  <c:v>0.99611157183444687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2-4504-9C1C-1BD3EA834A38}"/>
            </c:ext>
          </c:extLst>
        </c:ser>
        <c:ser>
          <c:idx val="3"/>
          <c:order val="3"/>
          <c:tx>
            <c:strRef>
              <c:f>'61c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2-4504-9C1C-1BD3EA834A38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7582-4504-9C1C-1BD3EA83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(2)'!$D$3:$D$503</c:f>
              <c:numCache>
                <c:formatCode>0.0000</c:formatCode>
                <c:ptCount val="501"/>
                <c:pt idx="0">
                  <c:v>1.0036408352668214</c:v>
                </c:pt>
                <c:pt idx="1">
                  <c:v>0.99898627775936366</c:v>
                </c:pt>
                <c:pt idx="2">
                  <c:v>1.0006243288034471</c:v>
                </c:pt>
                <c:pt idx="3">
                  <c:v>1.0020068279748093</c:v>
                </c:pt>
                <c:pt idx="4">
                  <c:v>1.0009294663573085</c:v>
                </c:pt>
                <c:pt idx="5">
                  <c:v>0.99887258866423589</c:v>
                </c:pt>
                <c:pt idx="6">
                  <c:v>0.99616068942658265</c:v>
                </c:pt>
                <c:pt idx="7">
                  <c:v>0.9990279748094133</c:v>
                </c:pt>
                <c:pt idx="8">
                  <c:v>1.0007543917799138</c:v>
                </c:pt>
                <c:pt idx="9">
                  <c:v>1.0002801458402386</c:v>
                </c:pt>
                <c:pt idx="10">
                  <c:v>0.9975750745773948</c:v>
                </c:pt>
                <c:pt idx="11">
                  <c:v>1.0013161418627776</c:v>
                </c:pt>
                <c:pt idx="12">
                  <c:v>0.99883573085846866</c:v>
                </c:pt>
                <c:pt idx="13">
                  <c:v>1.001959429897249</c:v>
                </c:pt>
                <c:pt idx="14">
                  <c:v>1.0007582366589327</c:v>
                </c:pt>
                <c:pt idx="15">
                  <c:v>1.0004776930725887</c:v>
                </c:pt>
                <c:pt idx="16">
                  <c:v>0.99762154458070929</c:v>
                </c:pt>
                <c:pt idx="17">
                  <c:v>1.0003321842890287</c:v>
                </c:pt>
                <c:pt idx="18">
                  <c:v>0.99844295657938353</c:v>
                </c:pt>
                <c:pt idx="19">
                  <c:v>0.99962572091481605</c:v>
                </c:pt>
                <c:pt idx="20">
                  <c:v>1.000110705999337</c:v>
                </c:pt>
                <c:pt idx="21">
                  <c:v>0.99966158435531982</c:v>
                </c:pt>
                <c:pt idx="22">
                  <c:v>1.0050507789194563</c:v>
                </c:pt>
                <c:pt idx="23">
                  <c:v>0.99982658269804436</c:v>
                </c:pt>
                <c:pt idx="24">
                  <c:v>1.0003705667882001</c:v>
                </c:pt>
                <c:pt idx="25">
                  <c:v>0.99956698707325164</c:v>
                </c:pt>
                <c:pt idx="26">
                  <c:v>0.99914033808418956</c:v>
                </c:pt>
                <c:pt idx="27">
                  <c:v>1.0006119986741797</c:v>
                </c:pt>
                <c:pt idx="28">
                  <c:v>0.99811428571428573</c:v>
                </c:pt>
                <c:pt idx="29">
                  <c:v>0.99790255220417634</c:v>
                </c:pt>
                <c:pt idx="30">
                  <c:v>1.0000796818031157</c:v>
                </c:pt>
                <c:pt idx="31">
                  <c:v>0.99860464037122965</c:v>
                </c:pt>
                <c:pt idx="32">
                  <c:v>0.99837765992707983</c:v>
                </c:pt>
                <c:pt idx="33">
                  <c:v>1.0019223732184288</c:v>
                </c:pt>
                <c:pt idx="34">
                  <c:v>0.99705455750745775</c:v>
                </c:pt>
                <c:pt idx="35">
                  <c:v>1.0013140205502153</c:v>
                </c:pt>
                <c:pt idx="36">
                  <c:v>1.0000744448127279</c:v>
                </c:pt>
                <c:pt idx="37">
                  <c:v>0.99760934703347703</c:v>
                </c:pt>
                <c:pt idx="38">
                  <c:v>1.0017722903546571</c:v>
                </c:pt>
                <c:pt idx="39">
                  <c:v>1.0032441498176998</c:v>
                </c:pt>
                <c:pt idx="40">
                  <c:v>0.99918097447795828</c:v>
                </c:pt>
                <c:pt idx="41">
                  <c:v>1.0012142525687768</c:v>
                </c:pt>
                <c:pt idx="42">
                  <c:v>1.0009472986410342</c:v>
                </c:pt>
                <c:pt idx="43">
                  <c:v>1.0011973483592973</c:v>
                </c:pt>
                <c:pt idx="44">
                  <c:v>0.99832913490222064</c:v>
                </c:pt>
                <c:pt idx="45">
                  <c:v>1.0043312562147828</c:v>
                </c:pt>
                <c:pt idx="46">
                  <c:v>0.99989811070599932</c:v>
                </c:pt>
                <c:pt idx="47">
                  <c:v>0.99637984753065956</c:v>
                </c:pt>
                <c:pt idx="48">
                  <c:v>1.0004221411998675</c:v>
                </c:pt>
                <c:pt idx="49">
                  <c:v>0.99885369572422933</c:v>
                </c:pt>
                <c:pt idx="50">
                  <c:v>0.99899429897248926</c:v>
                </c:pt>
                <c:pt idx="51">
                  <c:v>1.0009775936360623</c:v>
                </c:pt>
                <c:pt idx="52">
                  <c:v>0.99979065296652303</c:v>
                </c:pt>
                <c:pt idx="53">
                  <c:v>0.99942870401060657</c:v>
                </c:pt>
                <c:pt idx="54">
                  <c:v>0.99843539940338077</c:v>
                </c:pt>
                <c:pt idx="55">
                  <c:v>1.0022821345707658</c:v>
                </c:pt>
                <c:pt idx="56">
                  <c:v>1.0007392111368909</c:v>
                </c:pt>
                <c:pt idx="57">
                  <c:v>1.002093271461717</c:v>
                </c:pt>
                <c:pt idx="58">
                  <c:v>1.0011552535631423</c:v>
                </c:pt>
                <c:pt idx="59">
                  <c:v>0.99633563142194226</c:v>
                </c:pt>
                <c:pt idx="60">
                  <c:v>1.000380841895923</c:v>
                </c:pt>
                <c:pt idx="61">
                  <c:v>1.0011709645343057</c:v>
                </c:pt>
                <c:pt idx="62">
                  <c:v>0.99990566788200197</c:v>
                </c:pt>
                <c:pt idx="63">
                  <c:v>0.99828054358634399</c:v>
                </c:pt>
                <c:pt idx="64">
                  <c:v>1.0002174345376202</c:v>
                </c:pt>
                <c:pt idx="65">
                  <c:v>1.0001357640039774</c:v>
                </c:pt>
                <c:pt idx="66">
                  <c:v>1.0012916141862778</c:v>
                </c:pt>
                <c:pt idx="67">
                  <c:v>0.99993430560159102</c:v>
                </c:pt>
                <c:pt idx="68">
                  <c:v>0.99825389459728209</c:v>
                </c:pt>
                <c:pt idx="69">
                  <c:v>0.99988843221743451</c:v>
                </c:pt>
                <c:pt idx="70">
                  <c:v>0.99932290354656939</c:v>
                </c:pt>
                <c:pt idx="71">
                  <c:v>1.0013502817368247</c:v>
                </c:pt>
                <c:pt idx="72">
                  <c:v>1.003277030162413</c:v>
                </c:pt>
                <c:pt idx="73">
                  <c:v>0.99759582366589328</c:v>
                </c:pt>
                <c:pt idx="74">
                  <c:v>1.0017689758037787</c:v>
                </c:pt>
                <c:pt idx="75">
                  <c:v>1.0009653297978125</c:v>
                </c:pt>
                <c:pt idx="76">
                  <c:v>0.99744772953264826</c:v>
                </c:pt>
                <c:pt idx="77">
                  <c:v>1.0026804772953264</c:v>
                </c:pt>
                <c:pt idx="78">
                  <c:v>0.99892747762678158</c:v>
                </c:pt>
                <c:pt idx="79">
                  <c:v>0.99735996022538942</c:v>
                </c:pt>
                <c:pt idx="80">
                  <c:v>1.0008007292011933</c:v>
                </c:pt>
                <c:pt idx="81">
                  <c:v>1.002301823002983</c:v>
                </c:pt>
                <c:pt idx="82">
                  <c:v>0.99816506463374211</c:v>
                </c:pt>
                <c:pt idx="83">
                  <c:v>0.99956281073914488</c:v>
                </c:pt>
                <c:pt idx="84">
                  <c:v>1.0018731852833942</c:v>
                </c:pt>
                <c:pt idx="85">
                  <c:v>1.0014965860125953</c:v>
                </c:pt>
                <c:pt idx="86">
                  <c:v>1.0016196221411999</c:v>
                </c:pt>
                <c:pt idx="87">
                  <c:v>0.9993195227046735</c:v>
                </c:pt>
                <c:pt idx="88">
                  <c:v>0.99867577063307922</c:v>
                </c:pt>
                <c:pt idx="89">
                  <c:v>1.0012350016572755</c:v>
                </c:pt>
                <c:pt idx="90">
                  <c:v>1.0001138879681803</c:v>
                </c:pt>
                <c:pt idx="91">
                  <c:v>0.99945442492542258</c:v>
                </c:pt>
                <c:pt idx="92">
                  <c:v>1.0002071594298974</c:v>
                </c:pt>
                <c:pt idx="93">
                  <c:v>0.99777235664567454</c:v>
                </c:pt>
                <c:pt idx="94">
                  <c:v>0.99883712296983751</c:v>
                </c:pt>
                <c:pt idx="95">
                  <c:v>0.99824308916141857</c:v>
                </c:pt>
                <c:pt idx="96">
                  <c:v>1.0059816373881338</c:v>
                </c:pt>
                <c:pt idx="97">
                  <c:v>1.0000194895591648</c:v>
                </c:pt>
                <c:pt idx="98">
                  <c:v>1.0048216108717269</c:v>
                </c:pt>
                <c:pt idx="99">
                  <c:v>0.99999363606231351</c:v>
                </c:pt>
                <c:pt idx="100">
                  <c:v>0.99969095127610208</c:v>
                </c:pt>
                <c:pt idx="101">
                  <c:v>1.0027854159761354</c:v>
                </c:pt>
                <c:pt idx="102">
                  <c:v>1.0017388133907856</c:v>
                </c:pt>
                <c:pt idx="103">
                  <c:v>0.99989651972157778</c:v>
                </c:pt>
                <c:pt idx="104">
                  <c:v>1.0012949287371562</c:v>
                </c:pt>
                <c:pt idx="105">
                  <c:v>0.99771726881007616</c:v>
                </c:pt>
                <c:pt idx="106">
                  <c:v>1.000628173682466</c:v>
                </c:pt>
                <c:pt idx="107">
                  <c:v>1.001600464037123</c:v>
                </c:pt>
                <c:pt idx="108">
                  <c:v>0.99759025522041767</c:v>
                </c:pt>
                <c:pt idx="109">
                  <c:v>0.99823831620815373</c:v>
                </c:pt>
                <c:pt idx="110">
                  <c:v>0.99880947961551203</c:v>
                </c:pt>
                <c:pt idx="111">
                  <c:v>1.0001884653629434</c:v>
                </c:pt>
                <c:pt idx="112">
                  <c:v>0.99698733841564469</c:v>
                </c:pt>
                <c:pt idx="113">
                  <c:v>0.99645561816373873</c:v>
                </c:pt>
                <c:pt idx="114">
                  <c:v>1.0011054027179318</c:v>
                </c:pt>
                <c:pt idx="115">
                  <c:v>0.99903400729201186</c:v>
                </c:pt>
                <c:pt idx="116">
                  <c:v>0.99702088167053371</c:v>
                </c:pt>
                <c:pt idx="117">
                  <c:v>0.99551010938017903</c:v>
                </c:pt>
                <c:pt idx="118">
                  <c:v>0.99903811733510106</c:v>
                </c:pt>
                <c:pt idx="119">
                  <c:v>0.99866397083195224</c:v>
                </c:pt>
                <c:pt idx="120">
                  <c:v>0.9987153463705668</c:v>
                </c:pt>
                <c:pt idx="121">
                  <c:v>1.0007717600265165</c:v>
                </c:pt>
                <c:pt idx="122">
                  <c:v>0.99747152800795491</c:v>
                </c:pt>
                <c:pt idx="123">
                  <c:v>1.0012822008617832</c:v>
                </c:pt>
                <c:pt idx="124">
                  <c:v>1.0016264501160093</c:v>
                </c:pt>
                <c:pt idx="125">
                  <c:v>1.0026076897580378</c:v>
                </c:pt>
                <c:pt idx="126">
                  <c:v>0.99973019555850184</c:v>
                </c:pt>
                <c:pt idx="127">
                  <c:v>1.0022013921113688</c:v>
                </c:pt>
                <c:pt idx="128">
                  <c:v>1.0015982101425258</c:v>
                </c:pt>
                <c:pt idx="129">
                  <c:v>1.0002432880344714</c:v>
                </c:pt>
                <c:pt idx="130">
                  <c:v>0.99882585349685127</c:v>
                </c:pt>
                <c:pt idx="131">
                  <c:v>1.0001076566125289</c:v>
                </c:pt>
                <c:pt idx="132">
                  <c:v>1.0003331786542924</c:v>
                </c:pt>
                <c:pt idx="133">
                  <c:v>0.99992058336095468</c:v>
                </c:pt>
                <c:pt idx="134">
                  <c:v>0.99919032151143528</c:v>
                </c:pt>
                <c:pt idx="135">
                  <c:v>1.0032953264832616</c:v>
                </c:pt>
                <c:pt idx="136">
                  <c:v>0.99946728538283069</c:v>
                </c:pt>
                <c:pt idx="137">
                  <c:v>0.9986084852502487</c:v>
                </c:pt>
                <c:pt idx="138">
                  <c:v>1.0024539608882996</c:v>
                </c:pt>
                <c:pt idx="139">
                  <c:v>1.0036037785880014</c:v>
                </c:pt>
                <c:pt idx="140">
                  <c:v>0.99985362943321177</c:v>
                </c:pt>
                <c:pt idx="141">
                  <c:v>1.002091746768313</c:v>
                </c:pt>
                <c:pt idx="142">
                  <c:v>0.99904918793503483</c:v>
                </c:pt>
                <c:pt idx="143">
                  <c:v>0.99975777262180976</c:v>
                </c:pt>
                <c:pt idx="144">
                  <c:v>0.99803155452436199</c:v>
                </c:pt>
                <c:pt idx="145">
                  <c:v>0.99881392111368916</c:v>
                </c:pt>
                <c:pt idx="146">
                  <c:v>0.99916559496188262</c:v>
                </c:pt>
                <c:pt idx="147">
                  <c:v>0.99760318196884312</c:v>
                </c:pt>
                <c:pt idx="148">
                  <c:v>1.000972290354657</c:v>
                </c:pt>
                <c:pt idx="149">
                  <c:v>0.99753138879681802</c:v>
                </c:pt>
                <c:pt idx="150">
                  <c:v>1.0006686774941995</c:v>
                </c:pt>
                <c:pt idx="151">
                  <c:v>0.99933934371892608</c:v>
                </c:pt>
                <c:pt idx="152">
                  <c:v>1.0018214119986741</c:v>
                </c:pt>
                <c:pt idx="153">
                  <c:v>0.99870321511435201</c:v>
                </c:pt>
                <c:pt idx="154">
                  <c:v>1.0003606231355653</c:v>
                </c:pt>
                <c:pt idx="155">
                  <c:v>0.99977938349353668</c:v>
                </c:pt>
                <c:pt idx="156">
                  <c:v>0.99968810076234682</c:v>
                </c:pt>
                <c:pt idx="157">
                  <c:v>1.0022307590321511</c:v>
                </c:pt>
                <c:pt idx="158">
                  <c:v>1.0010684786211468</c:v>
                </c:pt>
                <c:pt idx="159">
                  <c:v>1.0022025190586676</c:v>
                </c:pt>
                <c:pt idx="160">
                  <c:v>0.99830135896586014</c:v>
                </c:pt>
                <c:pt idx="161">
                  <c:v>1.0001152137885316</c:v>
                </c:pt>
                <c:pt idx="162">
                  <c:v>0.9987455750745774</c:v>
                </c:pt>
                <c:pt idx="163">
                  <c:v>0.99627948293006297</c:v>
                </c:pt>
                <c:pt idx="164">
                  <c:v>1.0034930062976466</c:v>
                </c:pt>
                <c:pt idx="165">
                  <c:v>0.99809519390122647</c:v>
                </c:pt>
                <c:pt idx="166">
                  <c:v>1.0005207159429896</c:v>
                </c:pt>
                <c:pt idx="167">
                  <c:v>0.99812946635730859</c:v>
                </c:pt>
                <c:pt idx="168">
                  <c:v>0.99681491547895262</c:v>
                </c:pt>
                <c:pt idx="169">
                  <c:v>1.0008202187603579</c:v>
                </c:pt>
                <c:pt idx="170">
                  <c:v>0.99994391779913827</c:v>
                </c:pt>
                <c:pt idx="171">
                  <c:v>0.9991210473980775</c:v>
                </c:pt>
                <c:pt idx="172">
                  <c:v>0.99932741133576397</c:v>
                </c:pt>
                <c:pt idx="173">
                  <c:v>1.0011319191249586</c:v>
                </c:pt>
                <c:pt idx="174">
                  <c:v>0.99828816705336421</c:v>
                </c:pt>
                <c:pt idx="175">
                  <c:v>0.99920079549221086</c:v>
                </c:pt>
                <c:pt idx="176">
                  <c:v>1.0007873384156447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0.99989645343056022</c:v>
                </c:pt>
                <c:pt idx="221">
                  <c:v>1.0014084189592312</c:v>
                </c:pt>
                <c:pt idx="222">
                  <c:v>0.99939012263838245</c:v>
                </c:pt>
                <c:pt idx="223">
                  <c:v>1.0032709976798144</c:v>
                </c:pt>
                <c:pt idx="224">
                  <c:v>1.000575936360623</c:v>
                </c:pt>
                <c:pt idx="225">
                  <c:v>1.0037541266158436</c:v>
                </c:pt>
                <c:pt idx="226">
                  <c:v>0.99581829632084851</c:v>
                </c:pt>
                <c:pt idx="227">
                  <c:v>1.0019711634073583</c:v>
                </c:pt>
                <c:pt idx="228">
                  <c:v>1.0016434869075239</c:v>
                </c:pt>
                <c:pt idx="229">
                  <c:v>1.002433543254889</c:v>
                </c:pt>
                <c:pt idx="230">
                  <c:v>1.0022033145508784</c:v>
                </c:pt>
                <c:pt idx="231">
                  <c:v>1.0039680477295325</c:v>
                </c:pt>
                <c:pt idx="232">
                  <c:v>1.0007907855485583</c:v>
                </c:pt>
                <c:pt idx="233">
                  <c:v>1.0028535631421942</c:v>
                </c:pt>
                <c:pt idx="234">
                  <c:v>1.0015714948624461</c:v>
                </c:pt>
                <c:pt idx="235">
                  <c:v>1.0014699370235334</c:v>
                </c:pt>
                <c:pt idx="236">
                  <c:v>0.99976473317865422</c:v>
                </c:pt>
                <c:pt idx="237">
                  <c:v>1.0009096453430559</c:v>
                </c:pt>
                <c:pt idx="238">
                  <c:v>1.0008729864103414</c:v>
                </c:pt>
                <c:pt idx="239">
                  <c:v>0.99717295326483268</c:v>
                </c:pt>
                <c:pt idx="240">
                  <c:v>1.0007667219091814</c:v>
                </c:pt>
                <c:pt idx="241">
                  <c:v>1.0024933377527345</c:v>
                </c:pt>
                <c:pt idx="242">
                  <c:v>1.0018751077229036</c:v>
                </c:pt>
                <c:pt idx="243">
                  <c:v>1.0001554524361949</c:v>
                </c:pt>
                <c:pt idx="244">
                  <c:v>1.0000084189592311</c:v>
                </c:pt>
                <c:pt idx="245">
                  <c:v>0.99963679151474971</c:v>
                </c:pt>
                <c:pt idx="246">
                  <c:v>0.9998157109711634</c:v>
                </c:pt>
                <c:pt idx="247">
                  <c:v>1.0013442492542262</c:v>
                </c:pt>
                <c:pt idx="248">
                  <c:v>1.0001435863440504</c:v>
                </c:pt>
                <c:pt idx="249">
                  <c:v>1.0011924428239973</c:v>
                </c:pt>
                <c:pt idx="250">
                  <c:v>0.99718349353662572</c:v>
                </c:pt>
                <c:pt idx="251">
                  <c:v>0.999964932051707</c:v>
                </c:pt>
                <c:pt idx="252">
                  <c:v>1.0030163738813389</c:v>
                </c:pt>
                <c:pt idx="253">
                  <c:v>0.99618826648989067</c:v>
                </c:pt>
                <c:pt idx="254">
                  <c:v>0.99836546237984758</c:v>
                </c:pt>
                <c:pt idx="255">
                  <c:v>0.99740371229698377</c:v>
                </c:pt>
                <c:pt idx="256">
                  <c:v>1.0052984421610871</c:v>
                </c:pt>
                <c:pt idx="257">
                  <c:v>1.0005903215114351</c:v>
                </c:pt>
                <c:pt idx="258">
                  <c:v>1.002054822671528</c:v>
                </c:pt>
                <c:pt idx="259">
                  <c:v>1.0010464700033146</c:v>
                </c:pt>
                <c:pt idx="260">
                  <c:v>0.99791388796818037</c:v>
                </c:pt>
                <c:pt idx="261">
                  <c:v>0.99988233344381838</c:v>
                </c:pt>
                <c:pt idx="262">
                  <c:v>1.0010296320848526</c:v>
                </c:pt>
                <c:pt idx="263">
                  <c:v>1.0023661252900233</c:v>
                </c:pt>
                <c:pt idx="264">
                  <c:v>1.0019055352999668</c:v>
                </c:pt>
                <c:pt idx="265">
                  <c:v>0.99964693404043747</c:v>
                </c:pt>
                <c:pt idx="266">
                  <c:v>1.0022125290023203</c:v>
                </c:pt>
                <c:pt idx="267">
                  <c:v>0.99957580377858812</c:v>
                </c:pt>
                <c:pt idx="268">
                  <c:v>1.0000107391448458</c:v>
                </c:pt>
                <c:pt idx="269">
                  <c:v>1.0004360623135564</c:v>
                </c:pt>
                <c:pt idx="270">
                  <c:v>0.99950169042094794</c:v>
                </c:pt>
                <c:pt idx="271">
                  <c:v>0.99798336095459073</c:v>
                </c:pt>
                <c:pt idx="272">
                  <c:v>1.0006246602585349</c:v>
                </c:pt>
                <c:pt idx="273">
                  <c:v>1.0025516738481937</c:v>
                </c:pt>
                <c:pt idx="274">
                  <c:v>1.0009877361617501</c:v>
                </c:pt>
                <c:pt idx="275">
                  <c:v>1.0002532316871064</c:v>
                </c:pt>
                <c:pt idx="276">
                  <c:v>0.99861292674842561</c:v>
                </c:pt>
                <c:pt idx="277">
                  <c:v>0.99839635399403381</c:v>
                </c:pt>
                <c:pt idx="278">
                  <c:v>0.99765535299966845</c:v>
                </c:pt>
                <c:pt idx="279">
                  <c:v>1.0018566788200198</c:v>
                </c:pt>
                <c:pt idx="280">
                  <c:v>1.0002698044414982</c:v>
                </c:pt>
                <c:pt idx="281">
                  <c:v>0.9980178985747431</c:v>
                </c:pt>
                <c:pt idx="282">
                  <c:v>0.99901073914484595</c:v>
                </c:pt>
                <c:pt idx="283">
                  <c:v>0.99954603911170037</c:v>
                </c:pt>
                <c:pt idx="284">
                  <c:v>0.99769294000662911</c:v>
                </c:pt>
                <c:pt idx="285">
                  <c:v>1.0002757043420616</c:v>
                </c:pt>
                <c:pt idx="286">
                  <c:v>0.99934292343387476</c:v>
                </c:pt>
                <c:pt idx="287">
                  <c:v>1.0004019224395093</c:v>
                </c:pt>
                <c:pt idx="288">
                  <c:v>0.99728385813722242</c:v>
                </c:pt>
                <c:pt idx="289">
                  <c:v>1.0007260855154125</c:v>
                </c:pt>
                <c:pt idx="290">
                  <c:v>0.99995359628770308</c:v>
                </c:pt>
                <c:pt idx="291">
                  <c:v>0.99894888962545569</c:v>
                </c:pt>
                <c:pt idx="292">
                  <c:v>0.99957878687437862</c:v>
                </c:pt>
                <c:pt idx="293">
                  <c:v>1.0004597944978455</c:v>
                </c:pt>
                <c:pt idx="294">
                  <c:v>1.0015457076566125</c:v>
                </c:pt>
                <c:pt idx="295">
                  <c:v>1.0000796818031157</c:v>
                </c:pt>
                <c:pt idx="296">
                  <c:v>1.0012473317865429</c:v>
                </c:pt>
                <c:pt idx="297">
                  <c:v>0.99930911501491537</c:v>
                </c:pt>
                <c:pt idx="298">
                  <c:v>1.0013250911501492</c:v>
                </c:pt>
                <c:pt idx="299">
                  <c:v>0.99765488896254551</c:v>
                </c:pt>
                <c:pt idx="300">
                  <c:v>0.99947451110374541</c:v>
                </c:pt>
                <c:pt idx="301">
                  <c:v>1.0022773616175009</c:v>
                </c:pt>
                <c:pt idx="302">
                  <c:v>0.99869168047729528</c:v>
                </c:pt>
                <c:pt idx="303">
                  <c:v>0.9994717268810076</c:v>
                </c:pt>
                <c:pt idx="304">
                  <c:v>0.99875147497514094</c:v>
                </c:pt>
                <c:pt idx="305">
                  <c:v>1.0031048723897913</c:v>
                </c:pt>
                <c:pt idx="306">
                  <c:v>0.99722585349685122</c:v>
                </c:pt>
                <c:pt idx="307">
                  <c:v>1.0004894928737156</c:v>
                </c:pt>
                <c:pt idx="308">
                  <c:v>1.002857275439178</c:v>
                </c:pt>
                <c:pt idx="309">
                  <c:v>1.0018300298309579</c:v>
                </c:pt>
                <c:pt idx="310">
                  <c:v>0.99751017567119649</c:v>
                </c:pt>
                <c:pt idx="311">
                  <c:v>1.0005555850182299</c:v>
                </c:pt>
                <c:pt idx="312">
                  <c:v>1.0014853165396089</c:v>
                </c:pt>
                <c:pt idx="313">
                  <c:v>1.0003431223069275</c:v>
                </c:pt>
                <c:pt idx="314">
                  <c:v>1.001149022207491</c:v>
                </c:pt>
                <c:pt idx="315">
                  <c:v>0.9991333775273451</c:v>
                </c:pt>
                <c:pt idx="316">
                  <c:v>0.9983749419953597</c:v>
                </c:pt>
                <c:pt idx="317">
                  <c:v>1.0003945641365595</c:v>
                </c:pt>
                <c:pt idx="318">
                  <c:v>0.9995732184289029</c:v>
                </c:pt>
                <c:pt idx="319">
                  <c:v>1.0003804441498179</c:v>
                </c:pt>
                <c:pt idx="320">
                  <c:v>1.0043732184289029</c:v>
                </c:pt>
                <c:pt idx="321">
                  <c:v>0.99920424262512431</c:v>
                </c:pt>
                <c:pt idx="322">
                  <c:v>1.0003575737487569</c:v>
                </c:pt>
                <c:pt idx="323">
                  <c:v>0.99767795823665895</c:v>
                </c:pt>
                <c:pt idx="324">
                  <c:v>0.99956082200861784</c:v>
                </c:pt>
                <c:pt idx="325">
                  <c:v>1.0012150480609878</c:v>
                </c:pt>
                <c:pt idx="326">
                  <c:v>1.0008498508452104</c:v>
                </c:pt>
                <c:pt idx="327">
                  <c:v>0.99587656612529007</c:v>
                </c:pt>
                <c:pt idx="328">
                  <c:v>0.99777620152469348</c:v>
                </c:pt>
                <c:pt idx="329">
                  <c:v>1.0006347364932051</c:v>
                </c:pt>
                <c:pt idx="330">
                  <c:v>1.0013677162744448</c:v>
                </c:pt>
                <c:pt idx="331">
                  <c:v>0.99698210142525689</c:v>
                </c:pt>
                <c:pt idx="332">
                  <c:v>1.0003799138216771</c:v>
                </c:pt>
                <c:pt idx="333">
                  <c:v>0.99764647000331452</c:v>
                </c:pt>
                <c:pt idx="334">
                  <c:v>1.0011553861451774</c:v>
                </c:pt>
                <c:pt idx="335">
                  <c:v>1.0020097447795824</c:v>
                </c:pt>
                <c:pt idx="336">
                  <c:v>0.99714816042426258</c:v>
                </c:pt>
                <c:pt idx="337">
                  <c:v>0.99984951939012257</c:v>
                </c:pt>
                <c:pt idx="338">
                  <c:v>0.99527815710971157</c:v>
                </c:pt>
                <c:pt idx="339">
                  <c:v>0.9997176002651641</c:v>
                </c:pt>
                <c:pt idx="340">
                  <c:v>0.99855054690089495</c:v>
                </c:pt>
                <c:pt idx="341">
                  <c:v>0.99878561484918804</c:v>
                </c:pt>
                <c:pt idx="342">
                  <c:v>1.0011178654292343</c:v>
                </c:pt>
                <c:pt idx="343">
                  <c:v>0.99968094133244956</c:v>
                </c:pt>
                <c:pt idx="344">
                  <c:v>1.0008053032814053</c:v>
                </c:pt>
                <c:pt idx="345">
                  <c:v>0.99930301624129925</c:v>
                </c:pt>
                <c:pt idx="346">
                  <c:v>0.99990493868080876</c:v>
                </c:pt>
                <c:pt idx="347">
                  <c:v>1.0006289028836592</c:v>
                </c:pt>
                <c:pt idx="348">
                  <c:v>1.0017169373549883</c:v>
                </c:pt>
                <c:pt idx="349">
                  <c:v>1.0039508120649652</c:v>
                </c:pt>
                <c:pt idx="350">
                  <c:v>1.0003108385813724</c:v>
                </c:pt>
                <c:pt idx="351">
                  <c:v>0.99767590321511423</c:v>
                </c:pt>
                <c:pt idx="352">
                  <c:v>0.99973854822671537</c:v>
                </c:pt>
                <c:pt idx="353">
                  <c:v>0.99965986078886315</c:v>
                </c:pt>
                <c:pt idx="354">
                  <c:v>0.99965820351342394</c:v>
                </c:pt>
                <c:pt idx="355">
                  <c:v>0.999824660258535</c:v>
                </c:pt>
                <c:pt idx="356">
                  <c:v>1.0011631421942326</c:v>
                </c:pt>
                <c:pt idx="357">
                  <c:v>1.0005693072588664</c:v>
                </c:pt>
                <c:pt idx="358">
                  <c:v>0.99842459396751737</c:v>
                </c:pt>
                <c:pt idx="359">
                  <c:v>0.99905488896254557</c:v>
                </c:pt>
                <c:pt idx="360">
                  <c:v>1.0002127941663903</c:v>
                </c:pt>
                <c:pt idx="361">
                  <c:v>0.99721000994365272</c:v>
                </c:pt>
                <c:pt idx="362">
                  <c:v>0.999655286708651</c:v>
                </c:pt>
                <c:pt idx="363">
                  <c:v>1.0001545906529665</c:v>
                </c:pt>
                <c:pt idx="364">
                  <c:v>0.99731156778256547</c:v>
                </c:pt>
                <c:pt idx="365">
                  <c:v>0.99825495525356311</c:v>
                </c:pt>
                <c:pt idx="366">
                  <c:v>0.99945243619489554</c:v>
                </c:pt>
                <c:pt idx="367">
                  <c:v>0.99687364932051703</c:v>
                </c:pt>
                <c:pt idx="368">
                  <c:v>1.0014881670533642</c:v>
                </c:pt>
                <c:pt idx="369">
                  <c:v>1.0006750414318859</c:v>
                </c:pt>
                <c:pt idx="370">
                  <c:v>1.0000798143851508</c:v>
                </c:pt>
                <c:pt idx="371">
                  <c:v>0.99868909512761028</c:v>
                </c:pt>
                <c:pt idx="372">
                  <c:v>0.99859489559164738</c:v>
                </c:pt>
                <c:pt idx="373">
                  <c:v>0.99823413987404708</c:v>
                </c:pt>
                <c:pt idx="374">
                  <c:v>1.0014434869075239</c:v>
                </c:pt>
                <c:pt idx="375">
                  <c:v>0.9971160092807424</c:v>
                </c:pt>
                <c:pt idx="376">
                  <c:v>0.99975114352005312</c:v>
                </c:pt>
                <c:pt idx="377">
                  <c:v>0.99900318196884319</c:v>
                </c:pt>
                <c:pt idx="378">
                  <c:v>1.0008791514749751</c:v>
                </c:pt>
                <c:pt idx="379">
                  <c:v>1.0022647000331455</c:v>
                </c:pt>
                <c:pt idx="380">
                  <c:v>1.0000173682466027</c:v>
                </c:pt>
                <c:pt idx="381">
                  <c:v>1.0034607888631091</c:v>
                </c:pt>
                <c:pt idx="382">
                  <c:v>0.99854040437520708</c:v>
                </c:pt>
                <c:pt idx="383">
                  <c:v>0.99859231024196227</c:v>
                </c:pt>
                <c:pt idx="384">
                  <c:v>1.0004021213125622</c:v>
                </c:pt>
                <c:pt idx="385">
                  <c:v>0.99611813059330456</c:v>
                </c:pt>
                <c:pt idx="386">
                  <c:v>0.99852780908186933</c:v>
                </c:pt>
                <c:pt idx="387">
                  <c:v>0.99794040437520715</c:v>
                </c:pt>
                <c:pt idx="388">
                  <c:v>1.0025449784554192</c:v>
                </c:pt>
                <c:pt idx="389">
                  <c:v>1.0013379516075571</c:v>
                </c:pt>
                <c:pt idx="390">
                  <c:v>0.99961982101425262</c:v>
                </c:pt>
                <c:pt idx="391">
                  <c:v>1.0005056015909843</c:v>
                </c:pt>
                <c:pt idx="392">
                  <c:v>0.99938117335101084</c:v>
                </c:pt>
                <c:pt idx="393">
                  <c:v>1.0001308584686774</c:v>
                </c:pt>
                <c:pt idx="394">
                  <c:v>0.99943016241299298</c:v>
                </c:pt>
                <c:pt idx="395">
                  <c:v>1.0006599933708982</c:v>
                </c:pt>
                <c:pt idx="396">
                  <c:v>1.0000198210142526</c:v>
                </c:pt>
                <c:pt idx="397">
                  <c:v>1.0012650314882334</c:v>
                </c:pt>
                <c:pt idx="398">
                  <c:v>0.99891017567119655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9-445E-AA96-1EDE075FD0B1}"/>
            </c:ext>
          </c:extLst>
        </c:ser>
        <c:ser>
          <c:idx val="1"/>
          <c:order val="1"/>
          <c:tx>
            <c:strRef>
              <c:f>'37c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0.99859562479284059</c:v>
                </c:pt>
                <c:pt idx="178">
                  <c:v>0.99344249254226047</c:v>
                </c:pt>
                <c:pt idx="179">
                  <c:v>0.99251508120649656</c:v>
                </c:pt>
                <c:pt idx="180">
                  <c:v>0.99306801458402394</c:v>
                </c:pt>
                <c:pt idx="181">
                  <c:v>0.98985575074577392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9-445E-AA96-1EDE075FD0B1}"/>
            </c:ext>
          </c:extLst>
        </c:ser>
        <c:ser>
          <c:idx val="2"/>
          <c:order val="2"/>
          <c:tx>
            <c:strRef>
              <c:f>'37c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0.9860117335101094</c:v>
                </c:pt>
                <c:pt idx="183">
                  <c:v>0.98542764335432542</c:v>
                </c:pt>
                <c:pt idx="184">
                  <c:v>0.9871880013258203</c:v>
                </c:pt>
                <c:pt idx="185">
                  <c:v>0.98755571760026506</c:v>
                </c:pt>
                <c:pt idx="186">
                  <c:v>0.98816705336426924</c:v>
                </c:pt>
                <c:pt idx="187">
                  <c:v>0.98561465031488238</c:v>
                </c:pt>
                <c:pt idx="188">
                  <c:v>0.9885776599270798</c:v>
                </c:pt>
                <c:pt idx="189">
                  <c:v>0.98589956910838572</c:v>
                </c:pt>
                <c:pt idx="190">
                  <c:v>0.98824090155783895</c:v>
                </c:pt>
                <c:pt idx="191">
                  <c:v>0.989201988730527</c:v>
                </c:pt>
                <c:pt idx="192">
                  <c:v>0.98652350016572743</c:v>
                </c:pt>
                <c:pt idx="193">
                  <c:v>0.98533019555850176</c:v>
                </c:pt>
                <c:pt idx="194">
                  <c:v>0.98915850182300302</c:v>
                </c:pt>
                <c:pt idx="195">
                  <c:v>0.98818999005634744</c:v>
                </c:pt>
                <c:pt idx="196">
                  <c:v>0.98806960556844547</c:v>
                </c:pt>
                <c:pt idx="197">
                  <c:v>0.98732522373218434</c:v>
                </c:pt>
                <c:pt idx="198">
                  <c:v>0.98592648326151799</c:v>
                </c:pt>
                <c:pt idx="199">
                  <c:v>0.98671349022207488</c:v>
                </c:pt>
                <c:pt idx="200">
                  <c:v>0.98822711302618504</c:v>
                </c:pt>
                <c:pt idx="201">
                  <c:v>0.98518853165396081</c:v>
                </c:pt>
                <c:pt idx="202">
                  <c:v>0.98623115677825657</c:v>
                </c:pt>
                <c:pt idx="203">
                  <c:v>0.98340225389459723</c:v>
                </c:pt>
                <c:pt idx="204">
                  <c:v>0.98813762015246942</c:v>
                </c:pt>
                <c:pt idx="205">
                  <c:v>0.98796095459065292</c:v>
                </c:pt>
                <c:pt idx="206">
                  <c:v>0.98772396420285058</c:v>
                </c:pt>
                <c:pt idx="207">
                  <c:v>0.98534743122306934</c:v>
                </c:pt>
                <c:pt idx="208">
                  <c:v>0.98541385482267141</c:v>
                </c:pt>
                <c:pt idx="209">
                  <c:v>0.98981279416639034</c:v>
                </c:pt>
                <c:pt idx="210">
                  <c:v>0.98787828969174685</c:v>
                </c:pt>
                <c:pt idx="211">
                  <c:v>0.98818349353662582</c:v>
                </c:pt>
                <c:pt idx="212">
                  <c:v>0.98841107059993372</c:v>
                </c:pt>
                <c:pt idx="213">
                  <c:v>0.98783520053032814</c:v>
                </c:pt>
                <c:pt idx="214">
                  <c:v>0.98837487570434213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9-445E-AA96-1EDE075FD0B1}"/>
            </c:ext>
          </c:extLst>
        </c:ser>
        <c:ser>
          <c:idx val="3"/>
          <c:order val="3"/>
          <c:tx>
            <c:strRef>
              <c:f>'37c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0.99011634073583032</c:v>
                </c:pt>
                <c:pt idx="216">
                  <c:v>0.99068392442823994</c:v>
                </c:pt>
                <c:pt idx="217">
                  <c:v>0.99354869075240304</c:v>
                </c:pt>
                <c:pt idx="218">
                  <c:v>0.99618826648989067</c:v>
                </c:pt>
                <c:pt idx="219">
                  <c:v>0.99930301624129925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9-445E-AA96-1EDE075FD0B1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D89-445E-AA96-1EDE075FD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layout>
        <c:manualLayout>
          <c:xMode val="edge"/>
          <c:yMode val="edge"/>
          <c:x val="0.13196072713133083"/>
          <c:y val="3.0476190476190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'88d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(2)'!$D$3:$D$503</c:f>
              <c:numCache>
                <c:formatCode>0.0000</c:formatCode>
                <c:ptCount val="501"/>
                <c:pt idx="0">
                  <c:v>1.0062255563890972</c:v>
                </c:pt>
                <c:pt idx="1">
                  <c:v>0.99788363757606069</c:v>
                </c:pt>
                <c:pt idx="2">
                  <c:v>1.0015633908477117</c:v>
                </c:pt>
                <c:pt idx="3">
                  <c:v>1.003305326331583</c:v>
                </c:pt>
                <c:pt idx="4">
                  <c:v>1.0062947403517546</c:v>
                </c:pt>
                <c:pt idx="5">
                  <c:v>0.99963699258147865</c:v>
                </c:pt>
                <c:pt idx="6">
                  <c:v>1.0027102608985579</c:v>
                </c:pt>
                <c:pt idx="7">
                  <c:v>1.004956822538968</c:v>
                </c:pt>
                <c:pt idx="8">
                  <c:v>0.9937685254646994</c:v>
                </c:pt>
                <c:pt idx="9">
                  <c:v>0.99468817204301063</c:v>
                </c:pt>
                <c:pt idx="10">
                  <c:v>1.0046059848295406</c:v>
                </c:pt>
                <c:pt idx="11">
                  <c:v>0.99782687338501297</c:v>
                </c:pt>
                <c:pt idx="12">
                  <c:v>1.0109278986413268</c:v>
                </c:pt>
                <c:pt idx="13">
                  <c:v>1.0055068767191797</c:v>
                </c:pt>
                <c:pt idx="14">
                  <c:v>1.0013430857714429</c:v>
                </c:pt>
                <c:pt idx="15">
                  <c:v>1.0034012669834125</c:v>
                </c:pt>
                <c:pt idx="16">
                  <c:v>0.99808427106776676</c:v>
                </c:pt>
                <c:pt idx="17">
                  <c:v>0.99388330415937309</c:v>
                </c:pt>
                <c:pt idx="18">
                  <c:v>0.99092389764107691</c:v>
                </c:pt>
                <c:pt idx="19">
                  <c:v>1.0036314078519628</c:v>
                </c:pt>
                <c:pt idx="20">
                  <c:v>0.99642127198466279</c:v>
                </c:pt>
                <c:pt idx="21">
                  <c:v>0.99799208135367168</c:v>
                </c:pt>
                <c:pt idx="22">
                  <c:v>1.0069334833708428</c:v>
                </c:pt>
                <c:pt idx="23">
                  <c:v>1.0002108860548471</c:v>
                </c:pt>
                <c:pt idx="24">
                  <c:v>1.0063199133116612</c:v>
                </c:pt>
                <c:pt idx="25">
                  <c:v>0.99808960573476713</c:v>
                </c:pt>
                <c:pt idx="26">
                  <c:v>0.99613445027923642</c:v>
                </c:pt>
                <c:pt idx="27">
                  <c:v>0.99747186796699161</c:v>
                </c:pt>
                <c:pt idx="28">
                  <c:v>1.00263882637326</c:v>
                </c:pt>
                <c:pt idx="29">
                  <c:v>0.99836484121030256</c:v>
                </c:pt>
                <c:pt idx="30">
                  <c:v>0.99732491456197381</c:v>
                </c:pt>
                <c:pt idx="31">
                  <c:v>0.99423630907726923</c:v>
                </c:pt>
                <c:pt idx="32">
                  <c:v>0.99647878636325748</c:v>
                </c:pt>
                <c:pt idx="33">
                  <c:v>0.99928282070517627</c:v>
                </c:pt>
                <c:pt idx="34">
                  <c:v>1.0050368425439693</c:v>
                </c:pt>
                <c:pt idx="35">
                  <c:v>0.99856989247311834</c:v>
                </c:pt>
                <c:pt idx="36">
                  <c:v>0.9955356339084771</c:v>
                </c:pt>
                <c:pt idx="37">
                  <c:v>1.002974410269234</c:v>
                </c:pt>
                <c:pt idx="38">
                  <c:v>1.0018868050345919</c:v>
                </c:pt>
                <c:pt idx="39">
                  <c:v>0.9981695423855963</c:v>
                </c:pt>
                <c:pt idx="40">
                  <c:v>1.0006278236225723</c:v>
                </c:pt>
                <c:pt idx="41">
                  <c:v>0.99914803700925225</c:v>
                </c:pt>
                <c:pt idx="42">
                  <c:v>1.0008087021755439</c:v>
                </c:pt>
                <c:pt idx="43">
                  <c:v>0.99932466449945812</c:v>
                </c:pt>
                <c:pt idx="44">
                  <c:v>0.99924581145286318</c:v>
                </c:pt>
                <c:pt idx="45">
                  <c:v>1.0016792531466199</c:v>
                </c:pt>
                <c:pt idx="46">
                  <c:v>1.0090874385262982</c:v>
                </c:pt>
                <c:pt idx="47">
                  <c:v>1.0000312578144535</c:v>
                </c:pt>
                <c:pt idx="48">
                  <c:v>1.0014016004000998</c:v>
                </c:pt>
                <c:pt idx="49">
                  <c:v>1.001930565974827</c:v>
                </c:pt>
                <c:pt idx="50">
                  <c:v>1.0007822789030592</c:v>
                </c:pt>
                <c:pt idx="51">
                  <c:v>0.99566274902058838</c:v>
                </c:pt>
                <c:pt idx="52">
                  <c:v>1.0034744519463199</c:v>
                </c:pt>
                <c:pt idx="53">
                  <c:v>0.99402300575143776</c:v>
                </c:pt>
                <c:pt idx="54">
                  <c:v>1.0045712261398683</c:v>
                </c:pt>
                <c:pt idx="55">
                  <c:v>0.99922197215970654</c:v>
                </c:pt>
                <c:pt idx="56">
                  <c:v>0.99360198382929066</c:v>
                </c:pt>
                <c:pt idx="57">
                  <c:v>1.0058403767608568</c:v>
                </c:pt>
                <c:pt idx="58">
                  <c:v>1.0024907060098358</c:v>
                </c:pt>
                <c:pt idx="59">
                  <c:v>0.99781045261315326</c:v>
                </c:pt>
                <c:pt idx="60">
                  <c:v>1.0084361923814287</c:v>
                </c:pt>
                <c:pt idx="61">
                  <c:v>1.0051882970742687</c:v>
                </c:pt>
                <c:pt idx="62">
                  <c:v>1.0017904476119028</c:v>
                </c:pt>
                <c:pt idx="63">
                  <c:v>0.99878169542385586</c:v>
                </c:pt>
                <c:pt idx="64">
                  <c:v>1.0043380011669583</c:v>
                </c:pt>
                <c:pt idx="65">
                  <c:v>0.99482337250979413</c:v>
                </c:pt>
                <c:pt idx="66">
                  <c:v>0.99928240393431678</c:v>
                </c:pt>
                <c:pt idx="67">
                  <c:v>1.0032168875552221</c:v>
                </c:pt>
                <c:pt idx="68">
                  <c:v>1.0011600400100025</c:v>
                </c:pt>
                <c:pt idx="69">
                  <c:v>1.0052374760356757</c:v>
                </c:pt>
                <c:pt idx="70">
                  <c:v>0.99659831624572803</c:v>
                </c:pt>
                <c:pt idx="71">
                  <c:v>0.99712378094523624</c:v>
                </c:pt>
                <c:pt idx="72">
                  <c:v>0.99727906976744185</c:v>
                </c:pt>
                <c:pt idx="73">
                  <c:v>1.0013930982745687</c:v>
                </c:pt>
                <c:pt idx="74">
                  <c:v>0.99794390264232724</c:v>
                </c:pt>
                <c:pt idx="75">
                  <c:v>0.99742352254730338</c:v>
                </c:pt>
                <c:pt idx="76">
                  <c:v>0.9995257147620239</c:v>
                </c:pt>
                <c:pt idx="77">
                  <c:v>0.99692973243310823</c:v>
                </c:pt>
                <c:pt idx="78">
                  <c:v>1.0010395098774694</c:v>
                </c:pt>
                <c:pt idx="79">
                  <c:v>0.99863724264399434</c:v>
                </c:pt>
                <c:pt idx="80">
                  <c:v>0.9984417771109444</c:v>
                </c:pt>
                <c:pt idx="81">
                  <c:v>1.0034722013836792</c:v>
                </c:pt>
                <c:pt idx="82">
                  <c:v>1.0041672918229556</c:v>
                </c:pt>
                <c:pt idx="83">
                  <c:v>0.98821205301325332</c:v>
                </c:pt>
                <c:pt idx="84">
                  <c:v>1.0001236142368926</c:v>
                </c:pt>
                <c:pt idx="85">
                  <c:v>0.99852863215803944</c:v>
                </c:pt>
                <c:pt idx="86">
                  <c:v>0.99927623572559798</c:v>
                </c:pt>
                <c:pt idx="87">
                  <c:v>0.9939526548303742</c:v>
                </c:pt>
                <c:pt idx="88">
                  <c:v>0.99527098441276973</c:v>
                </c:pt>
                <c:pt idx="89">
                  <c:v>0.99625689755772273</c:v>
                </c:pt>
                <c:pt idx="90">
                  <c:v>1.0000037509377344</c:v>
                </c:pt>
                <c:pt idx="91">
                  <c:v>1.0018088688838878</c:v>
                </c:pt>
                <c:pt idx="92">
                  <c:v>1.0035472201383679</c:v>
                </c:pt>
                <c:pt idx="93">
                  <c:v>0.99839593231641233</c:v>
                </c:pt>
                <c:pt idx="94">
                  <c:v>1.0021090272568141</c:v>
                </c:pt>
                <c:pt idx="95">
                  <c:v>0.99623555888972237</c:v>
                </c:pt>
                <c:pt idx="96">
                  <c:v>0.99923939318162858</c:v>
                </c:pt>
                <c:pt idx="97">
                  <c:v>1.0031510377594397</c:v>
                </c:pt>
                <c:pt idx="98">
                  <c:v>0.99137759439859963</c:v>
                </c:pt>
                <c:pt idx="99">
                  <c:v>0.99826014837042587</c:v>
                </c:pt>
                <c:pt idx="100">
                  <c:v>0.99977877802784032</c:v>
                </c:pt>
                <c:pt idx="101">
                  <c:v>1.0017070100858547</c:v>
                </c:pt>
                <c:pt idx="102">
                  <c:v>1.0028797199299824</c:v>
                </c:pt>
                <c:pt idx="103">
                  <c:v>0.99678711344502779</c:v>
                </c:pt>
                <c:pt idx="104">
                  <c:v>1.0025723097441026</c:v>
                </c:pt>
                <c:pt idx="105">
                  <c:v>0.99487346836709178</c:v>
                </c:pt>
                <c:pt idx="106">
                  <c:v>1.0003561723764276</c:v>
                </c:pt>
                <c:pt idx="107">
                  <c:v>0.99716687505209622</c:v>
                </c:pt>
                <c:pt idx="108">
                  <c:v>0.99054646995082107</c:v>
                </c:pt>
                <c:pt idx="109">
                  <c:v>0.99900450112528127</c:v>
                </c:pt>
                <c:pt idx="110">
                  <c:v>0.99912869884137701</c:v>
                </c:pt>
                <c:pt idx="111">
                  <c:v>1.0045037092606486</c:v>
                </c:pt>
                <c:pt idx="112">
                  <c:v>1.0047220138367925</c:v>
                </c:pt>
                <c:pt idx="113">
                  <c:v>0.99250787696924236</c:v>
                </c:pt>
                <c:pt idx="114">
                  <c:v>1.0010653496707511</c:v>
                </c:pt>
                <c:pt idx="115">
                  <c:v>1.0057426856714178</c:v>
                </c:pt>
                <c:pt idx="116">
                  <c:v>1.0012481453696758</c:v>
                </c:pt>
                <c:pt idx="117">
                  <c:v>1.0004216054013502</c:v>
                </c:pt>
                <c:pt idx="118">
                  <c:v>0.99930165874802035</c:v>
                </c:pt>
                <c:pt idx="119">
                  <c:v>0.9955375510544302</c:v>
                </c:pt>
                <c:pt idx="120">
                  <c:v>0.997468367091773</c:v>
                </c:pt>
                <c:pt idx="121">
                  <c:v>1.0007691089439026</c:v>
                </c:pt>
                <c:pt idx="122">
                  <c:v>1.0053013253313328</c:v>
                </c:pt>
                <c:pt idx="123">
                  <c:v>0.99605834792031334</c:v>
                </c:pt>
                <c:pt idx="124">
                  <c:v>0.99828565474702002</c:v>
                </c:pt>
                <c:pt idx="125">
                  <c:v>1.000679169792448</c:v>
                </c:pt>
                <c:pt idx="126">
                  <c:v>1.0040816870884388</c:v>
                </c:pt>
                <c:pt idx="127">
                  <c:v>0.9978240393431691</c:v>
                </c:pt>
                <c:pt idx="128">
                  <c:v>0.99790122530632652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0.99734767025089599</c:v>
                </c:pt>
                <c:pt idx="210">
                  <c:v>0.99717596065683078</c:v>
                </c:pt>
                <c:pt idx="211">
                  <c:v>0.99903575893973495</c:v>
                </c:pt>
                <c:pt idx="212">
                  <c:v>1.0027376844211053</c:v>
                </c:pt>
                <c:pt idx="213">
                  <c:v>0.99922138868050348</c:v>
                </c:pt>
                <c:pt idx="214">
                  <c:v>1.0066430774360255</c:v>
                </c:pt>
                <c:pt idx="215">
                  <c:v>0.99908860548470457</c:v>
                </c:pt>
                <c:pt idx="216">
                  <c:v>0.99588413770109185</c:v>
                </c:pt>
                <c:pt idx="217">
                  <c:v>0.99856747520213374</c:v>
                </c:pt>
                <c:pt idx="218">
                  <c:v>1.0036751687921979</c:v>
                </c:pt>
                <c:pt idx="219">
                  <c:v>0.99871317829457351</c:v>
                </c:pt>
                <c:pt idx="220">
                  <c:v>0.99752263065766444</c:v>
                </c:pt>
                <c:pt idx="221">
                  <c:v>0.99884896224056008</c:v>
                </c:pt>
                <c:pt idx="222">
                  <c:v>1.003243144119363</c:v>
                </c:pt>
                <c:pt idx="223">
                  <c:v>1.0007012586479953</c:v>
                </c:pt>
                <c:pt idx="224">
                  <c:v>0.99820705176294067</c:v>
                </c:pt>
                <c:pt idx="225">
                  <c:v>0.99293264982912388</c:v>
                </c:pt>
                <c:pt idx="226">
                  <c:v>0.99949445694757011</c:v>
                </c:pt>
                <c:pt idx="227">
                  <c:v>1.0033840126698341</c:v>
                </c:pt>
                <c:pt idx="228">
                  <c:v>0.99826298241226963</c:v>
                </c:pt>
                <c:pt idx="229">
                  <c:v>0.9973415853963491</c:v>
                </c:pt>
                <c:pt idx="230">
                  <c:v>0.99767433525047933</c:v>
                </c:pt>
                <c:pt idx="231">
                  <c:v>0.99932324747853618</c:v>
                </c:pt>
                <c:pt idx="232">
                  <c:v>1.007999916645828</c:v>
                </c:pt>
                <c:pt idx="233">
                  <c:v>0.9942901558723013</c:v>
                </c:pt>
                <c:pt idx="234">
                  <c:v>0.99678994748687166</c:v>
                </c:pt>
                <c:pt idx="235">
                  <c:v>1.0004843710927731</c:v>
                </c:pt>
                <c:pt idx="236">
                  <c:v>1.0038627156789197</c:v>
                </c:pt>
                <c:pt idx="237">
                  <c:v>0.99410169208968913</c:v>
                </c:pt>
                <c:pt idx="238">
                  <c:v>1.002110527631908</c:v>
                </c:pt>
                <c:pt idx="239">
                  <c:v>0.99515762273901798</c:v>
                </c:pt>
                <c:pt idx="240">
                  <c:v>0.99310302575643905</c:v>
                </c:pt>
                <c:pt idx="241">
                  <c:v>0.99686963407518547</c:v>
                </c:pt>
                <c:pt idx="242">
                  <c:v>1.0021528715512211</c:v>
                </c:pt>
                <c:pt idx="243">
                  <c:v>0.99612994915395514</c:v>
                </c:pt>
                <c:pt idx="244">
                  <c:v>1.0039924147703594</c:v>
                </c:pt>
                <c:pt idx="245">
                  <c:v>0.99755580561807122</c:v>
                </c:pt>
                <c:pt idx="246">
                  <c:v>0.9998363757606068</c:v>
                </c:pt>
                <c:pt idx="247">
                  <c:v>0.99696274068517121</c:v>
                </c:pt>
                <c:pt idx="248">
                  <c:v>1.002261398683004</c:v>
                </c:pt>
                <c:pt idx="249">
                  <c:v>1.0071821288655496</c:v>
                </c:pt>
                <c:pt idx="250">
                  <c:v>1.004208885554722</c:v>
                </c:pt>
                <c:pt idx="251">
                  <c:v>1.0055095440526798</c:v>
                </c:pt>
                <c:pt idx="252">
                  <c:v>0.99481045261315315</c:v>
                </c:pt>
                <c:pt idx="253">
                  <c:v>0.99542627323497535</c:v>
                </c:pt>
                <c:pt idx="254">
                  <c:v>0.99987580228390427</c:v>
                </c:pt>
                <c:pt idx="255">
                  <c:v>0.99486813370009164</c:v>
                </c:pt>
                <c:pt idx="256">
                  <c:v>1.0063404184379428</c:v>
                </c:pt>
                <c:pt idx="257">
                  <c:v>1.0032491456197381</c:v>
                </c:pt>
                <c:pt idx="258">
                  <c:v>0.99931041093606721</c:v>
                </c:pt>
                <c:pt idx="259">
                  <c:v>1.006258064516129</c:v>
                </c:pt>
                <c:pt idx="260">
                  <c:v>1.0010602650662666</c:v>
                </c:pt>
                <c:pt idx="261">
                  <c:v>1.0068703842627322</c:v>
                </c:pt>
                <c:pt idx="262">
                  <c:v>1.0017397682754021</c:v>
                </c:pt>
                <c:pt idx="263">
                  <c:v>0.99791364507793601</c:v>
                </c:pt>
                <c:pt idx="264">
                  <c:v>0.99580770192548129</c:v>
                </c:pt>
                <c:pt idx="265">
                  <c:v>1.0001271151121114</c:v>
                </c:pt>
                <c:pt idx="266">
                  <c:v>1.0067546886721679</c:v>
                </c:pt>
                <c:pt idx="267">
                  <c:v>1.0046367425189631</c:v>
                </c:pt>
                <c:pt idx="268">
                  <c:v>1.0067230974410268</c:v>
                </c:pt>
                <c:pt idx="269">
                  <c:v>1.0041452863215803</c:v>
                </c:pt>
                <c:pt idx="270">
                  <c:v>1.0022730682670666</c:v>
                </c:pt>
                <c:pt idx="271">
                  <c:v>1.0082253896807534</c:v>
                </c:pt>
                <c:pt idx="272">
                  <c:v>1.000596899224806</c:v>
                </c:pt>
                <c:pt idx="273">
                  <c:v>0.99731416187380162</c:v>
                </c:pt>
                <c:pt idx="274">
                  <c:v>1.0001011919646579</c:v>
                </c:pt>
                <c:pt idx="275">
                  <c:v>0.99736942568975584</c:v>
                </c:pt>
                <c:pt idx="276">
                  <c:v>0.99896224056013994</c:v>
                </c:pt>
                <c:pt idx="277">
                  <c:v>1.0008864716179044</c:v>
                </c:pt>
                <c:pt idx="278">
                  <c:v>0.99702358923064105</c:v>
                </c:pt>
                <c:pt idx="279">
                  <c:v>1.0024925398016171</c:v>
                </c:pt>
                <c:pt idx="280">
                  <c:v>0.99796974243560888</c:v>
                </c:pt>
                <c:pt idx="281">
                  <c:v>0.99972134700341753</c:v>
                </c:pt>
                <c:pt idx="282">
                  <c:v>1.0013753438359589</c:v>
                </c:pt>
                <c:pt idx="283">
                  <c:v>1.0039315662248895</c:v>
                </c:pt>
                <c:pt idx="284">
                  <c:v>0.99324022672334755</c:v>
                </c:pt>
                <c:pt idx="285">
                  <c:v>1.0001068600483454</c:v>
                </c:pt>
                <c:pt idx="286">
                  <c:v>0.99421063599233139</c:v>
                </c:pt>
                <c:pt idx="287">
                  <c:v>1.0006731682920729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3-4CDB-ADC6-B1FBDB71E346}"/>
            </c:ext>
          </c:extLst>
        </c:ser>
        <c:ser>
          <c:idx val="1"/>
          <c:order val="1"/>
          <c:tx>
            <c:strRef>
              <c:f>'88d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0.99223839293156624</c:v>
                </c:pt>
                <c:pt idx="130">
                  <c:v>0.99846695007085096</c:v>
                </c:pt>
                <c:pt idx="131">
                  <c:v>0.98792614820371749</c:v>
                </c:pt>
                <c:pt idx="132">
                  <c:v>0.99435633908477117</c:v>
                </c:pt>
                <c:pt idx="133">
                  <c:v>0.99320096690839377</c:v>
                </c:pt>
                <c:pt idx="134">
                  <c:v>0.99327831957989487</c:v>
                </c:pt>
                <c:pt idx="135">
                  <c:v>1.0008462115528882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0.99567858631324491</c:v>
                </c:pt>
                <c:pt idx="203">
                  <c:v>0.9987117612736518</c:v>
                </c:pt>
                <c:pt idx="204">
                  <c:v>0.99043427523547545</c:v>
                </c:pt>
                <c:pt idx="205">
                  <c:v>0.99529665749770768</c:v>
                </c:pt>
                <c:pt idx="206">
                  <c:v>0.99662223889305657</c:v>
                </c:pt>
                <c:pt idx="207">
                  <c:v>0.99478219554888714</c:v>
                </c:pt>
                <c:pt idx="208">
                  <c:v>0.98941543719263148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3-4CDB-ADC6-B1FBDB71E346}"/>
            </c:ext>
          </c:extLst>
        </c:ser>
        <c:ser>
          <c:idx val="2"/>
          <c:order val="2"/>
          <c:tx>
            <c:strRef>
              <c:f>'88d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0.99259789947486865</c:v>
                </c:pt>
                <c:pt idx="137">
                  <c:v>0.99463015753938488</c:v>
                </c:pt>
                <c:pt idx="138">
                  <c:v>0.99652071351171134</c:v>
                </c:pt>
                <c:pt idx="139">
                  <c:v>0.99357906143202457</c:v>
                </c:pt>
                <c:pt idx="140">
                  <c:v>0.99814862048845543</c:v>
                </c:pt>
                <c:pt idx="141">
                  <c:v>0.98824347753605069</c:v>
                </c:pt>
                <c:pt idx="142">
                  <c:v>0.99366741685421345</c:v>
                </c:pt>
                <c:pt idx="143">
                  <c:v>0.99372359756605821</c:v>
                </c:pt>
                <c:pt idx="144">
                  <c:v>0.9984498624656164</c:v>
                </c:pt>
                <c:pt idx="145">
                  <c:v>0.99445878136200716</c:v>
                </c:pt>
                <c:pt idx="146">
                  <c:v>0.99876677502708999</c:v>
                </c:pt>
                <c:pt idx="147">
                  <c:v>0.9900447611902975</c:v>
                </c:pt>
                <c:pt idx="148">
                  <c:v>0.99104601150287575</c:v>
                </c:pt>
                <c:pt idx="149">
                  <c:v>0.99912661498708011</c:v>
                </c:pt>
                <c:pt idx="150">
                  <c:v>0.99605976494123527</c:v>
                </c:pt>
                <c:pt idx="151">
                  <c:v>0.99015795615570545</c:v>
                </c:pt>
                <c:pt idx="152">
                  <c:v>0.99554121863799272</c:v>
                </c:pt>
                <c:pt idx="153">
                  <c:v>0.99342652329749093</c:v>
                </c:pt>
                <c:pt idx="154">
                  <c:v>0.99341126948403757</c:v>
                </c:pt>
                <c:pt idx="155">
                  <c:v>0.99285254646995069</c:v>
                </c:pt>
                <c:pt idx="156">
                  <c:v>0.99469634075185454</c:v>
                </c:pt>
                <c:pt idx="157">
                  <c:v>0.9925744769525715</c:v>
                </c:pt>
                <c:pt idx="158">
                  <c:v>0.99222222222222212</c:v>
                </c:pt>
                <c:pt idx="159">
                  <c:v>0.99582378928065352</c:v>
                </c:pt>
                <c:pt idx="160">
                  <c:v>0.98723972659831616</c:v>
                </c:pt>
                <c:pt idx="161">
                  <c:v>0.98930674335250479</c:v>
                </c:pt>
                <c:pt idx="162">
                  <c:v>0.99740060015003751</c:v>
                </c:pt>
                <c:pt idx="163">
                  <c:v>1.0008683004084353</c:v>
                </c:pt>
                <c:pt idx="164">
                  <c:v>0.99286129865799788</c:v>
                </c:pt>
                <c:pt idx="165">
                  <c:v>0.99150871051096101</c:v>
                </c:pt>
                <c:pt idx="166">
                  <c:v>0.98484137701091945</c:v>
                </c:pt>
                <c:pt idx="167">
                  <c:v>0.98763399183129108</c:v>
                </c:pt>
                <c:pt idx="168">
                  <c:v>0.98095548887221806</c:v>
                </c:pt>
                <c:pt idx="169">
                  <c:v>0.99342052179711582</c:v>
                </c:pt>
                <c:pt idx="170">
                  <c:v>0.99792281403684258</c:v>
                </c:pt>
                <c:pt idx="171">
                  <c:v>0.98827215137117619</c:v>
                </c:pt>
                <c:pt idx="172">
                  <c:v>0.99302433941818791</c:v>
                </c:pt>
                <c:pt idx="173">
                  <c:v>0.98734083520880211</c:v>
                </c:pt>
                <c:pt idx="174">
                  <c:v>0.98966816704176053</c:v>
                </c:pt>
                <c:pt idx="175">
                  <c:v>0.99961090272568132</c:v>
                </c:pt>
                <c:pt idx="176">
                  <c:v>0.99668575477202626</c:v>
                </c:pt>
                <c:pt idx="177">
                  <c:v>0.99207976994248559</c:v>
                </c:pt>
                <c:pt idx="178">
                  <c:v>0.9939815787280154</c:v>
                </c:pt>
                <c:pt idx="179">
                  <c:v>0.99384604484454442</c:v>
                </c:pt>
                <c:pt idx="180">
                  <c:v>0.98917295990664333</c:v>
                </c:pt>
                <c:pt idx="181">
                  <c:v>0.99987880303409171</c:v>
                </c:pt>
                <c:pt idx="182">
                  <c:v>0.99063849295657247</c:v>
                </c:pt>
                <c:pt idx="183">
                  <c:v>0.99511186129865803</c:v>
                </c:pt>
                <c:pt idx="184">
                  <c:v>0.98987646911727922</c:v>
                </c:pt>
                <c:pt idx="185">
                  <c:v>0.99444694506960074</c:v>
                </c:pt>
                <c:pt idx="186">
                  <c:v>0.99542685671417852</c:v>
                </c:pt>
                <c:pt idx="187">
                  <c:v>0.99589288988913893</c:v>
                </c:pt>
                <c:pt idx="188">
                  <c:v>0.9891326164874551</c:v>
                </c:pt>
                <c:pt idx="189">
                  <c:v>0.9881183629240643</c:v>
                </c:pt>
                <c:pt idx="190">
                  <c:v>0.98791622905726428</c:v>
                </c:pt>
                <c:pt idx="191">
                  <c:v>0.99502075518879718</c:v>
                </c:pt>
                <c:pt idx="192">
                  <c:v>0.99590130866049842</c:v>
                </c:pt>
                <c:pt idx="193">
                  <c:v>0.99483754271901303</c:v>
                </c:pt>
                <c:pt idx="194">
                  <c:v>0.98462223889305645</c:v>
                </c:pt>
                <c:pt idx="195">
                  <c:v>0.99674301908810536</c:v>
                </c:pt>
                <c:pt idx="196">
                  <c:v>0.98419379844961241</c:v>
                </c:pt>
                <c:pt idx="197">
                  <c:v>0.99076152371426196</c:v>
                </c:pt>
                <c:pt idx="198">
                  <c:v>0.98326123197466031</c:v>
                </c:pt>
                <c:pt idx="199">
                  <c:v>0.9975539718262898</c:v>
                </c:pt>
                <c:pt idx="200">
                  <c:v>0.99723680920230051</c:v>
                </c:pt>
                <c:pt idx="201">
                  <c:v>0.99360756855880628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53-4CDB-ADC6-B1FBDB71E346}"/>
            </c:ext>
          </c:extLst>
        </c:ser>
        <c:ser>
          <c:idx val="3"/>
          <c:order val="3"/>
          <c:tx>
            <c:strRef>
              <c:f>'88d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53-4CDB-ADC6-B1FBDB71E346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CC53-4CDB-ADC6-B1FBDB71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layout>
        <c:manualLayout>
          <c:xMode val="edge"/>
          <c:yMode val="edge"/>
          <c:x val="4.6688510341436076E-2"/>
          <c:y val="0.8571428571428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(2)'!$D$3:$D$503</c:f>
              <c:numCache>
                <c:formatCode>0.0000</c:formatCode>
                <c:ptCount val="501"/>
                <c:pt idx="0">
                  <c:v>0.99832972205231341</c:v>
                </c:pt>
                <c:pt idx="1">
                  <c:v>1.0069763728915475</c:v>
                </c:pt>
                <c:pt idx="2">
                  <c:v>0.99613820666203579</c:v>
                </c:pt>
                <c:pt idx="3">
                  <c:v>0.99620597779321352</c:v>
                </c:pt>
                <c:pt idx="4">
                  <c:v>0.99433312253128325</c:v>
                </c:pt>
                <c:pt idx="5">
                  <c:v>0.99511740983028707</c:v>
                </c:pt>
                <c:pt idx="6">
                  <c:v>0.99948189348621663</c:v>
                </c:pt>
                <c:pt idx="7">
                  <c:v>1.0038083291000133</c:v>
                </c:pt>
                <c:pt idx="8">
                  <c:v>0.99533902153291098</c:v>
                </c:pt>
                <c:pt idx="9">
                  <c:v>1.0046803238748871</c:v>
                </c:pt>
                <c:pt idx="10">
                  <c:v>1.0021814901977046</c:v>
                </c:pt>
                <c:pt idx="11">
                  <c:v>1.0026646070269654</c:v>
                </c:pt>
                <c:pt idx="12">
                  <c:v>0.99479591942523604</c:v>
                </c:pt>
                <c:pt idx="13">
                  <c:v>1.000137263236468</c:v>
                </c:pt>
                <c:pt idx="14">
                  <c:v>1.0014624651399069</c:v>
                </c:pt>
                <c:pt idx="15">
                  <c:v>0.99000362855987645</c:v>
                </c:pt>
                <c:pt idx="16">
                  <c:v>0.98982017893983842</c:v>
                </c:pt>
                <c:pt idx="17">
                  <c:v>1.0099468156795255</c:v>
                </c:pt>
                <c:pt idx="18">
                  <c:v>1.0032470116217589</c:v>
                </c:pt>
                <c:pt idx="19">
                  <c:v>1.0026929512632572</c:v>
                </c:pt>
                <c:pt idx="20">
                  <c:v>1.0003232943176752</c:v>
                </c:pt>
                <c:pt idx="21">
                  <c:v>0.99898497776211159</c:v>
                </c:pt>
                <c:pt idx="22">
                  <c:v>0.99390277532993976</c:v>
                </c:pt>
                <c:pt idx="23">
                  <c:v>1.0000214603398405</c:v>
                </c:pt>
                <c:pt idx="24">
                  <c:v>1.000612335030117</c:v>
                </c:pt>
                <c:pt idx="25">
                  <c:v>1.0100197393657278</c:v>
                </c:pt>
                <c:pt idx="26">
                  <c:v>0.99897726448054569</c:v>
                </c:pt>
                <c:pt idx="27">
                  <c:v>0.99695781539960804</c:v>
                </c:pt>
                <c:pt idx="28">
                  <c:v>1.0054178545880548</c:v>
                </c:pt>
                <c:pt idx="29">
                  <c:v>1.0030192106327172</c:v>
                </c:pt>
                <c:pt idx="30">
                  <c:v>0.99661662709808518</c:v>
                </c:pt>
                <c:pt idx="31">
                  <c:v>0.99958567029868228</c:v>
                </c:pt>
                <c:pt idx="32">
                  <c:v>1.005799786433333</c:v>
                </c:pt>
                <c:pt idx="33">
                  <c:v>1.00319634655857</c:v>
                </c:pt>
                <c:pt idx="34">
                  <c:v>1.0021890583368755</c:v>
                </c:pt>
                <c:pt idx="35">
                  <c:v>1.0030398415874431</c:v>
                </c:pt>
                <c:pt idx="36">
                  <c:v>1.0019391023979596</c:v>
                </c:pt>
                <c:pt idx="37">
                  <c:v>1.0006909296370403</c:v>
                </c:pt>
                <c:pt idx="38">
                  <c:v>0.99797899582197236</c:v>
                </c:pt>
                <c:pt idx="39">
                  <c:v>1.0012199218304529</c:v>
                </c:pt>
                <c:pt idx="40">
                  <c:v>1.0005493121287206</c:v>
                </c:pt>
                <c:pt idx="41">
                  <c:v>1.0070464144644764</c:v>
                </c:pt>
                <c:pt idx="42">
                  <c:v>0.99575230413552152</c:v>
                </c:pt>
                <c:pt idx="43">
                  <c:v>0.99979031070839852</c:v>
                </c:pt>
                <c:pt idx="44">
                  <c:v>0.99590200814870877</c:v>
                </c:pt>
                <c:pt idx="45">
                  <c:v>0.99511585473319708</c:v>
                </c:pt>
                <c:pt idx="46">
                  <c:v>0.99768891837813733</c:v>
                </c:pt>
                <c:pt idx="47">
                  <c:v>0.99613392496138176</c:v>
                </c:pt>
                <c:pt idx="48">
                  <c:v>1.0007838726064464</c:v>
                </c:pt>
                <c:pt idx="49">
                  <c:v>1.0021279533885565</c:v>
                </c:pt>
                <c:pt idx="50">
                  <c:v>1.0051551468530018</c:v>
                </c:pt>
                <c:pt idx="51">
                  <c:v>1.0004742009392786</c:v>
                </c:pt>
                <c:pt idx="52">
                  <c:v>0.99677700944462289</c:v>
                </c:pt>
                <c:pt idx="53">
                  <c:v>0.99114527717013789</c:v>
                </c:pt>
                <c:pt idx="54">
                  <c:v>0.99304782441917117</c:v>
                </c:pt>
                <c:pt idx="55">
                  <c:v>0.99590560560664332</c:v>
                </c:pt>
                <c:pt idx="56">
                  <c:v>1.0107327617487585</c:v>
                </c:pt>
                <c:pt idx="57">
                  <c:v>0.99837043449412677</c:v>
                </c:pt>
                <c:pt idx="58">
                  <c:v>1.0108240977845049</c:v>
                </c:pt>
                <c:pt idx="59">
                  <c:v>0.99807847019915608</c:v>
                </c:pt>
                <c:pt idx="60">
                  <c:v>1.0016421099557316</c:v>
                </c:pt>
                <c:pt idx="61">
                  <c:v>0.99673219154649217</c:v>
                </c:pt>
                <c:pt idx="62">
                  <c:v>0.99923748406025481</c:v>
                </c:pt>
                <c:pt idx="63">
                  <c:v>0.99519271799869369</c:v>
                </c:pt>
                <c:pt idx="64">
                  <c:v>1.0025126222047129</c:v>
                </c:pt>
                <c:pt idx="65">
                  <c:v>1.0025279658293333</c:v>
                </c:pt>
                <c:pt idx="66">
                  <c:v>0.99922120737738052</c:v>
                </c:pt>
                <c:pt idx="67">
                  <c:v>0.99933296702157437</c:v>
                </c:pt>
                <c:pt idx="68">
                  <c:v>0.99159086432296251</c:v>
                </c:pt>
                <c:pt idx="69">
                  <c:v>0.99381195765988983</c:v>
                </c:pt>
                <c:pt idx="70">
                  <c:v>1.0091336035746499</c:v>
                </c:pt>
                <c:pt idx="71">
                  <c:v>0.9965457768746695</c:v>
                </c:pt>
                <c:pt idx="72">
                  <c:v>0.99778025441388385</c:v>
                </c:pt>
                <c:pt idx="73">
                  <c:v>1.0019758026892813</c:v>
                </c:pt>
                <c:pt idx="74">
                  <c:v>1.0068933307069472</c:v>
                </c:pt>
                <c:pt idx="75">
                  <c:v>1.004031703246006</c:v>
                </c:pt>
                <c:pt idx="76">
                  <c:v>0.994599562499352</c:v>
                </c:pt>
                <c:pt idx="77">
                  <c:v>1.0029141482733237</c:v>
                </c:pt>
                <c:pt idx="78">
                  <c:v>0.9972060710990388</c:v>
                </c:pt>
                <c:pt idx="79">
                  <c:v>1.0035399193422976</c:v>
                </c:pt>
                <c:pt idx="80">
                  <c:v>0.99995987849508061</c:v>
                </c:pt>
                <c:pt idx="81">
                  <c:v>1.0071851187575811</c:v>
                </c:pt>
                <c:pt idx="82">
                  <c:v>1.0012833697917207</c:v>
                </c:pt>
                <c:pt idx="83">
                  <c:v>0.99902059985278413</c:v>
                </c:pt>
                <c:pt idx="84">
                  <c:v>1.0006995345076044</c:v>
                </c:pt>
                <c:pt idx="85">
                  <c:v>0.99062406046217477</c:v>
                </c:pt>
                <c:pt idx="86">
                  <c:v>0.99961786080844317</c:v>
                </c:pt>
                <c:pt idx="87">
                  <c:v>0.99359766528090232</c:v>
                </c:pt>
                <c:pt idx="88">
                  <c:v>0.99720435012492603</c:v>
                </c:pt>
                <c:pt idx="89">
                  <c:v>0.99632297293094318</c:v>
                </c:pt>
                <c:pt idx="90">
                  <c:v>0.99212281120084589</c:v>
                </c:pt>
                <c:pt idx="91">
                  <c:v>1.0033486942368102</c:v>
                </c:pt>
                <c:pt idx="92">
                  <c:v>1.0010860798075827</c:v>
                </c:pt>
                <c:pt idx="93">
                  <c:v>1.000137263236468</c:v>
                </c:pt>
                <c:pt idx="94">
                  <c:v>0.99374007070508097</c:v>
                </c:pt>
                <c:pt idx="95">
                  <c:v>0.99971251438464803</c:v>
                </c:pt>
                <c:pt idx="96">
                  <c:v>0.99778253522294902</c:v>
                </c:pt>
                <c:pt idx="97">
                  <c:v>1.003122945975927</c:v>
                </c:pt>
                <c:pt idx="98">
                  <c:v>1.0014031744715262</c:v>
                </c:pt>
                <c:pt idx="99">
                  <c:v>1.0006761562146864</c:v>
                </c:pt>
                <c:pt idx="100">
                  <c:v>0.99767786682148518</c:v>
                </c:pt>
                <c:pt idx="101">
                  <c:v>0.99981442508060581</c:v>
                </c:pt>
                <c:pt idx="102">
                  <c:v>1.0091691634614388</c:v>
                </c:pt>
                <c:pt idx="103">
                  <c:v>0.99532731683548104</c:v>
                </c:pt>
                <c:pt idx="104">
                  <c:v>0.99929465979659315</c:v>
                </c:pt>
                <c:pt idx="105">
                  <c:v>1.0030100977637704</c:v>
                </c:pt>
                <c:pt idx="106">
                  <c:v>0.99721243662979353</c:v>
                </c:pt>
                <c:pt idx="107">
                  <c:v>1.0006809251790953</c:v>
                </c:pt>
                <c:pt idx="108">
                  <c:v>1.0010676259887825</c:v>
                </c:pt>
                <c:pt idx="109">
                  <c:v>0.99639518127248405</c:v>
                </c:pt>
                <c:pt idx="110">
                  <c:v>0.99921799351006146</c:v>
                </c:pt>
                <c:pt idx="111">
                  <c:v>0.99563484246866474</c:v>
                </c:pt>
                <c:pt idx="112">
                  <c:v>1.0055253014296526</c:v>
                </c:pt>
                <c:pt idx="113">
                  <c:v>0.99626438723990995</c:v>
                </c:pt>
                <c:pt idx="114">
                  <c:v>1.0021458266377763</c:v>
                </c:pt>
                <c:pt idx="115">
                  <c:v>1.0038237763977731</c:v>
                </c:pt>
                <c:pt idx="116">
                  <c:v>1.0034138528048766</c:v>
                </c:pt>
                <c:pt idx="117">
                  <c:v>0.99637512052002442</c:v>
                </c:pt>
                <c:pt idx="118">
                  <c:v>0.99360289040712435</c:v>
                </c:pt>
                <c:pt idx="119">
                  <c:v>0.99606297106482677</c:v>
                </c:pt>
                <c:pt idx="120">
                  <c:v>0.99771151912251055</c:v>
                </c:pt>
                <c:pt idx="121">
                  <c:v>0.99559451361746676</c:v>
                </c:pt>
                <c:pt idx="122">
                  <c:v>0.99644038276123026</c:v>
                </c:pt>
                <c:pt idx="123">
                  <c:v>0.998937972360741</c:v>
                </c:pt>
                <c:pt idx="124">
                  <c:v>0.9975836901417211</c:v>
                </c:pt>
                <c:pt idx="125">
                  <c:v>0.99480328021812825</c:v>
                </c:pt>
                <c:pt idx="126">
                  <c:v>0.99160029857864118</c:v>
                </c:pt>
                <c:pt idx="127">
                  <c:v>1.0018094073006625</c:v>
                </c:pt>
                <c:pt idx="128">
                  <c:v>0.99787801818426858</c:v>
                </c:pt>
                <c:pt idx="129">
                  <c:v>0.99474725525363628</c:v>
                </c:pt>
                <c:pt idx="130">
                  <c:v>0.98786723617777872</c:v>
                </c:pt>
                <c:pt idx="131">
                  <c:v>0.99675979970349482</c:v>
                </c:pt>
                <c:pt idx="132">
                  <c:v>0.99491126616005054</c:v>
                </c:pt>
                <c:pt idx="133">
                  <c:v>0.99893444747400384</c:v>
                </c:pt>
                <c:pt idx="134">
                  <c:v>1.0060701141441264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1.0072274692349958</c:v>
                </c:pt>
                <c:pt idx="318">
                  <c:v>0.99448303389074921</c:v>
                </c:pt>
                <c:pt idx="319">
                  <c:v>0.99588614615839177</c:v>
                </c:pt>
                <c:pt idx="320">
                  <c:v>0.99768663756907228</c:v>
                </c:pt>
                <c:pt idx="321">
                  <c:v>1.0015277273811127</c:v>
                </c:pt>
                <c:pt idx="322">
                  <c:v>0.99492360326363039</c:v>
                </c:pt>
                <c:pt idx="323">
                  <c:v>1.0032728573353928</c:v>
                </c:pt>
                <c:pt idx="324">
                  <c:v>0.99487589288491241</c:v>
                </c:pt>
                <c:pt idx="325">
                  <c:v>0.99557160185367566</c:v>
                </c:pt>
                <c:pt idx="326">
                  <c:v>1.0034056626268699</c:v>
                </c:pt>
                <c:pt idx="327">
                  <c:v>1.0060395824045947</c:v>
                </c:pt>
                <c:pt idx="328">
                  <c:v>1.0010462693220814</c:v>
                </c:pt>
                <c:pt idx="329">
                  <c:v>1.0010641011020454</c:v>
                </c:pt>
                <c:pt idx="330">
                  <c:v>1.0016938739541972</c:v>
                </c:pt>
                <c:pt idx="331">
                  <c:v>1.0042502876929615</c:v>
                </c:pt>
                <c:pt idx="332">
                  <c:v>0.99974417616139832</c:v>
                </c:pt>
                <c:pt idx="333">
                  <c:v>1.0044258581544108</c:v>
                </c:pt>
                <c:pt idx="334">
                  <c:v>1.0019235514270606</c:v>
                </c:pt>
                <c:pt idx="335">
                  <c:v>1.0007336948070125</c:v>
                </c:pt>
                <c:pt idx="336">
                  <c:v>0.99376167618731659</c:v>
                </c:pt>
                <c:pt idx="337">
                  <c:v>1.0084014327627855</c:v>
                </c:pt>
                <c:pt idx="338">
                  <c:v>1.0032069212187815</c:v>
                </c:pt>
                <c:pt idx="339">
                  <c:v>0.99953486009309844</c:v>
                </c:pt>
                <c:pt idx="340">
                  <c:v>1.0078102159511493</c:v>
                </c:pt>
                <c:pt idx="341">
                  <c:v>1.0036448883958655</c:v>
                </c:pt>
                <c:pt idx="342">
                  <c:v>0.99463132794924158</c:v>
                </c:pt>
                <c:pt idx="343">
                  <c:v>1.0040353732751381</c:v>
                </c:pt>
                <c:pt idx="344">
                  <c:v>1.0020077858527634</c:v>
                </c:pt>
                <c:pt idx="345">
                  <c:v>0.99482868013726322</c:v>
                </c:pt>
                <c:pt idx="346">
                  <c:v>1.0088232061955067</c:v>
                </c:pt>
                <c:pt idx="347">
                  <c:v>1.0019088816778461</c:v>
                </c:pt>
                <c:pt idx="348">
                  <c:v>0.99860576215308361</c:v>
                </c:pt>
                <c:pt idx="349">
                  <c:v>1.0074602154327834</c:v>
                </c:pt>
                <c:pt idx="350">
                  <c:v>0.99957193360772156</c:v>
                </c:pt>
                <c:pt idx="351">
                  <c:v>1.0058708543703412</c:v>
                </c:pt>
                <c:pt idx="352">
                  <c:v>1.0089466809044445</c:v>
                </c:pt>
                <c:pt idx="353">
                  <c:v>1.0059973459676332</c:v>
                </c:pt>
                <c:pt idx="354">
                  <c:v>0.99717304083684954</c:v>
                </c:pt>
                <c:pt idx="355">
                  <c:v>1.002708357091761</c:v>
                </c:pt>
                <c:pt idx="356">
                  <c:v>1.0022626662657972</c:v>
                </c:pt>
                <c:pt idx="357">
                  <c:v>1.0054594275169246</c:v>
                </c:pt>
                <c:pt idx="358">
                  <c:v>0.99877665695594919</c:v>
                </c:pt>
                <c:pt idx="359">
                  <c:v>1.0062140020941974</c:v>
                </c:pt>
                <c:pt idx="360">
                  <c:v>1.005603118488031</c:v>
                </c:pt>
                <c:pt idx="361">
                  <c:v>1.0001937028935173</c:v>
                </c:pt>
                <c:pt idx="362">
                  <c:v>0.9974066164197517</c:v>
                </c:pt>
                <c:pt idx="363">
                  <c:v>0.99791295603222163</c:v>
                </c:pt>
                <c:pt idx="364">
                  <c:v>0.99616689301968753</c:v>
                </c:pt>
                <c:pt idx="365">
                  <c:v>0.99626984044703848</c:v>
                </c:pt>
                <c:pt idx="366">
                  <c:v>0.99725934872533872</c:v>
                </c:pt>
                <c:pt idx="367">
                  <c:v>1.0045514581627046</c:v>
                </c:pt>
                <c:pt idx="368">
                  <c:v>0.99498398249997411</c:v>
                </c:pt>
                <c:pt idx="369">
                  <c:v>1.0036294929346756</c:v>
                </c:pt>
                <c:pt idx="370">
                  <c:v>0.99651202090050484</c:v>
                </c:pt>
                <c:pt idx="371">
                  <c:v>0.99943384098613886</c:v>
                </c:pt>
                <c:pt idx="372">
                  <c:v>0.99553459054293614</c:v>
                </c:pt>
                <c:pt idx="373">
                  <c:v>1.001205749712307</c:v>
                </c:pt>
                <c:pt idx="374">
                  <c:v>0.99866935525674649</c:v>
                </c:pt>
                <c:pt idx="375">
                  <c:v>1.0028275397327306</c:v>
                </c:pt>
                <c:pt idx="376">
                  <c:v>0.99144931938584024</c:v>
                </c:pt>
                <c:pt idx="377">
                  <c:v>1.0027802025773143</c:v>
                </c:pt>
                <c:pt idx="378">
                  <c:v>0.99554723866593398</c:v>
                </c:pt>
                <c:pt idx="379">
                  <c:v>0.99762526307059096</c:v>
                </c:pt>
                <c:pt idx="380">
                  <c:v>1.000172512103839</c:v>
                </c:pt>
                <c:pt idx="381">
                  <c:v>1.0094108255492082</c:v>
                </c:pt>
                <c:pt idx="382">
                  <c:v>0.99341126097639354</c:v>
                </c:pt>
                <c:pt idx="383">
                  <c:v>1.0024808982240789</c:v>
                </c:pt>
                <c:pt idx="384">
                  <c:v>1.003429196429497</c:v>
                </c:pt>
                <c:pt idx="385">
                  <c:v>1.0048449568201374</c:v>
                </c:pt>
                <c:pt idx="386">
                  <c:v>0.9973763438630685</c:v>
                </c:pt>
                <c:pt idx="387">
                  <c:v>1.0047787096841079</c:v>
                </c:pt>
                <c:pt idx="388">
                  <c:v>0.9996769130286034</c:v>
                </c:pt>
                <c:pt idx="389">
                  <c:v>0.99664669230848979</c:v>
                </c:pt>
                <c:pt idx="390">
                  <c:v>0.99960967063043626</c:v>
                </c:pt>
                <c:pt idx="391">
                  <c:v>0.99976252630705909</c:v>
                </c:pt>
                <c:pt idx="392">
                  <c:v>0.99669991809821989</c:v>
                </c:pt>
                <c:pt idx="393">
                  <c:v>1.0006351016515129</c:v>
                </c:pt>
                <c:pt idx="394">
                  <c:v>1.0027326166063633</c:v>
                </c:pt>
                <c:pt idx="395">
                  <c:v>0.99573038763386779</c:v>
                </c:pt>
                <c:pt idx="396">
                  <c:v>1.0080560249644919</c:v>
                </c:pt>
                <c:pt idx="397">
                  <c:v>1.0015287226432503</c:v>
                </c:pt>
                <c:pt idx="398">
                  <c:v>0.99235711249572345</c:v>
                </c:pt>
                <c:pt idx="399">
                  <c:v>0.99755870491514342</c:v>
                </c:pt>
                <c:pt idx="400">
                  <c:v>1.0005348911950402</c:v>
                </c:pt>
                <c:pt idx="401">
                  <c:v>1.0005303295769099</c:v>
                </c:pt>
                <c:pt idx="402">
                  <c:v>1.0017529676436132</c:v>
                </c:pt>
                <c:pt idx="403">
                  <c:v>1.0064201664990617</c:v>
                </c:pt>
                <c:pt idx="404">
                  <c:v>1.0032708875457457</c:v>
                </c:pt>
                <c:pt idx="405">
                  <c:v>0.99666462776159315</c:v>
                </c:pt>
                <c:pt idx="406">
                  <c:v>1.0004434100168986</c:v>
                </c:pt>
                <c:pt idx="407">
                  <c:v>1.0005675067646722</c:v>
                </c:pt>
                <c:pt idx="408">
                  <c:v>0.99727802025773138</c:v>
                </c:pt>
                <c:pt idx="409">
                  <c:v>1.0009611536746945</c:v>
                </c:pt>
                <c:pt idx="410">
                  <c:v>1.0017786578475383</c:v>
                </c:pt>
                <c:pt idx="411">
                  <c:v>0.99845408835024929</c:v>
                </c:pt>
                <c:pt idx="412">
                  <c:v>1.004032159407819</c:v>
                </c:pt>
                <c:pt idx="413">
                  <c:v>0.99291740360989866</c:v>
                </c:pt>
                <c:pt idx="414">
                  <c:v>0.99702872782690721</c:v>
                </c:pt>
                <c:pt idx="415">
                  <c:v>1.0007849093378396</c:v>
                </c:pt>
                <c:pt idx="416">
                  <c:v>1.0043856848129218</c:v>
                </c:pt>
                <c:pt idx="417">
                  <c:v>1.0006860051629223</c:v>
                </c:pt>
                <c:pt idx="418">
                  <c:v>1.0025226784992276</c:v>
                </c:pt>
                <c:pt idx="419">
                  <c:v>1.0010222171537577</c:v>
                </c:pt>
                <c:pt idx="420">
                  <c:v>0.9868757788444591</c:v>
                </c:pt>
                <c:pt idx="421">
                  <c:v>1.0036770789056264</c:v>
                </c:pt>
                <c:pt idx="422">
                  <c:v>1.0013560964989581</c:v>
                </c:pt>
                <c:pt idx="423">
                  <c:v>1.0042593798272805</c:v>
                </c:pt>
                <c:pt idx="424">
                  <c:v>0.99205760079620964</c:v>
                </c:pt>
                <c:pt idx="425">
                  <c:v>1.0018986387716806</c:v>
                </c:pt>
                <c:pt idx="426">
                  <c:v>0.99942735104761704</c:v>
                </c:pt>
                <c:pt idx="427">
                  <c:v>1.0102358978612229</c:v>
                </c:pt>
                <c:pt idx="428">
                  <c:v>0.99331007599241117</c:v>
                </c:pt>
                <c:pt idx="429">
                  <c:v>1.0032754491638762</c:v>
                </c:pt>
                <c:pt idx="430">
                  <c:v>1.0063521983889194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3-4A95-AE66-E14DF883F1B8}"/>
            </c:ext>
          </c:extLst>
        </c:ser>
        <c:ser>
          <c:idx val="1"/>
          <c:order val="1"/>
          <c:tx>
            <c:strRef>
              <c:f>'89c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0.99512725877852304</c:v>
                </c:pt>
                <c:pt idx="136">
                  <c:v>0.99213100137885268</c:v>
                </c:pt>
                <c:pt idx="137">
                  <c:v>0.99981657111458988</c:v>
                </c:pt>
                <c:pt idx="138">
                  <c:v>0.99821002104564727</c:v>
                </c:pt>
                <c:pt idx="139">
                  <c:v>0.99690784494645279</c:v>
                </c:pt>
                <c:pt idx="140">
                  <c:v>0.99495986812776671</c:v>
                </c:pt>
                <c:pt idx="141">
                  <c:v>0.99303689727028621</c:v>
                </c:pt>
                <c:pt idx="142">
                  <c:v>1.0001237131571581</c:v>
                </c:pt>
                <c:pt idx="143">
                  <c:v>0.99262780306250442</c:v>
                </c:pt>
                <c:pt idx="144">
                  <c:v>0.99244481997159351</c:v>
                </c:pt>
                <c:pt idx="145">
                  <c:v>0.99528297583379111</c:v>
                </c:pt>
                <c:pt idx="146">
                  <c:v>1.0030075059352872</c:v>
                </c:pt>
                <c:pt idx="147">
                  <c:v>0.98961858652041845</c:v>
                </c:pt>
                <c:pt idx="148">
                  <c:v>0.99216282903262587</c:v>
                </c:pt>
                <c:pt idx="149">
                  <c:v>0.98985392454668919</c:v>
                </c:pt>
                <c:pt idx="150">
                  <c:v>0.9907534963766238</c:v>
                </c:pt>
                <c:pt idx="151">
                  <c:v>0.99410403599531394</c:v>
                </c:pt>
                <c:pt idx="152">
                  <c:v>0.98801103082202424</c:v>
                </c:pt>
                <c:pt idx="153">
                  <c:v>0.98614056004229855</c:v>
                </c:pt>
                <c:pt idx="154">
                  <c:v>0.98766603771628803</c:v>
                </c:pt>
                <c:pt idx="155">
                  <c:v>0.99122634956509115</c:v>
                </c:pt>
                <c:pt idx="156">
                  <c:v>0.99712110059404702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0.99645288574183311</c:v>
                </c:pt>
                <c:pt idx="291">
                  <c:v>0.99628159698103813</c:v>
                </c:pt>
                <c:pt idx="292">
                  <c:v>0.9919909389676228</c:v>
                </c:pt>
                <c:pt idx="293">
                  <c:v>0.98490114766165227</c:v>
                </c:pt>
                <c:pt idx="294">
                  <c:v>0.99240521683237082</c:v>
                </c:pt>
                <c:pt idx="295">
                  <c:v>0.9938227707683216</c:v>
                </c:pt>
                <c:pt idx="296">
                  <c:v>0.99460391677120363</c:v>
                </c:pt>
                <c:pt idx="297">
                  <c:v>0.99066527053505704</c:v>
                </c:pt>
                <c:pt idx="298">
                  <c:v>0.98775468861772597</c:v>
                </c:pt>
                <c:pt idx="299">
                  <c:v>0.98340509242460361</c:v>
                </c:pt>
                <c:pt idx="300">
                  <c:v>0.9838911224690795</c:v>
                </c:pt>
                <c:pt idx="301">
                  <c:v>0.9900525622816384</c:v>
                </c:pt>
                <c:pt idx="302">
                  <c:v>0.98702095234145781</c:v>
                </c:pt>
                <c:pt idx="303">
                  <c:v>0.99919300828348379</c:v>
                </c:pt>
                <c:pt idx="304">
                  <c:v>0.98409457063769346</c:v>
                </c:pt>
                <c:pt idx="305">
                  <c:v>0.9972149973563349</c:v>
                </c:pt>
                <c:pt idx="306">
                  <c:v>0.99025590677711306</c:v>
                </c:pt>
                <c:pt idx="307">
                  <c:v>0.99218988772199013</c:v>
                </c:pt>
                <c:pt idx="308">
                  <c:v>0.99955871528245743</c:v>
                </c:pt>
                <c:pt idx="309">
                  <c:v>0.99224685611204988</c:v>
                </c:pt>
                <c:pt idx="310">
                  <c:v>0.99619861700032131</c:v>
                </c:pt>
                <c:pt idx="311">
                  <c:v>0.99734642379505889</c:v>
                </c:pt>
                <c:pt idx="312">
                  <c:v>0.99515083405040583</c:v>
                </c:pt>
                <c:pt idx="313">
                  <c:v>0.99870061270825339</c:v>
                </c:pt>
                <c:pt idx="314">
                  <c:v>1.0011446862332438</c:v>
                </c:pt>
                <c:pt idx="315">
                  <c:v>1.0015454243859958</c:v>
                </c:pt>
                <c:pt idx="316">
                  <c:v>0.99001078200648995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3-4A95-AE66-E14DF883F1B8}"/>
            </c:ext>
          </c:extLst>
        </c:ser>
        <c:ser>
          <c:idx val="2"/>
          <c:order val="2"/>
          <c:tx>
            <c:strRef>
              <c:f>'89c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0.98667164643312566</c:v>
                </c:pt>
                <c:pt idx="158">
                  <c:v>0.99126878298101739</c:v>
                </c:pt>
                <c:pt idx="159">
                  <c:v>0.98780264781197835</c:v>
                </c:pt>
                <c:pt idx="160">
                  <c:v>0.98835823216562813</c:v>
                </c:pt>
                <c:pt idx="161">
                  <c:v>0.98456908259638998</c:v>
                </c:pt>
                <c:pt idx="162">
                  <c:v>0.98686181407259188</c:v>
                </c:pt>
                <c:pt idx="163">
                  <c:v>0.9847138102988896</c:v>
                </c:pt>
                <c:pt idx="164">
                  <c:v>0.98511673595488147</c:v>
                </c:pt>
                <c:pt idx="165">
                  <c:v>0.98680116528608597</c:v>
                </c:pt>
                <c:pt idx="166">
                  <c:v>0.98758062141679703</c:v>
                </c:pt>
                <c:pt idx="167">
                  <c:v>0.98296339301450375</c:v>
                </c:pt>
                <c:pt idx="168">
                  <c:v>0.98429520926423175</c:v>
                </c:pt>
                <c:pt idx="169">
                  <c:v>0.98919417978995816</c:v>
                </c:pt>
                <c:pt idx="170">
                  <c:v>0.98278963683299281</c:v>
                </c:pt>
                <c:pt idx="171">
                  <c:v>0.98699679649999483</c:v>
                </c:pt>
                <c:pt idx="172">
                  <c:v>0.97839596918834293</c:v>
                </c:pt>
                <c:pt idx="173">
                  <c:v>0.98712116279793061</c:v>
                </c:pt>
                <c:pt idx="174">
                  <c:v>0.99504110639974286</c:v>
                </c:pt>
                <c:pt idx="175">
                  <c:v>0.98675668950931494</c:v>
                </c:pt>
                <c:pt idx="176">
                  <c:v>0.99220004768964398</c:v>
                </c:pt>
                <c:pt idx="177">
                  <c:v>0.98342085074178132</c:v>
                </c:pt>
                <c:pt idx="178">
                  <c:v>0.99081798106928476</c:v>
                </c:pt>
                <c:pt idx="179">
                  <c:v>0.98183200804503556</c:v>
                </c:pt>
                <c:pt idx="180">
                  <c:v>0.98407462392568701</c:v>
                </c:pt>
                <c:pt idx="181">
                  <c:v>0.98618674642586845</c:v>
                </c:pt>
                <c:pt idx="182">
                  <c:v>0.98846615590366682</c:v>
                </c:pt>
                <c:pt idx="183">
                  <c:v>0.98945709487128974</c:v>
                </c:pt>
                <c:pt idx="184">
                  <c:v>0.98300517328965231</c:v>
                </c:pt>
                <c:pt idx="185">
                  <c:v>0.98553116932933837</c:v>
                </c:pt>
                <c:pt idx="186">
                  <c:v>0.98277626299801979</c:v>
                </c:pt>
                <c:pt idx="187">
                  <c:v>0.99278667178120816</c:v>
                </c:pt>
                <c:pt idx="188">
                  <c:v>0.98950267995065155</c:v>
                </c:pt>
                <c:pt idx="189">
                  <c:v>0.99286977616969219</c:v>
                </c:pt>
                <c:pt idx="190">
                  <c:v>0.98214904050509544</c:v>
                </c:pt>
                <c:pt idx="191">
                  <c:v>0.97936472210415004</c:v>
                </c:pt>
                <c:pt idx="192">
                  <c:v>0.99289854546585521</c:v>
                </c:pt>
                <c:pt idx="193">
                  <c:v>0.99271181977461453</c:v>
                </c:pt>
                <c:pt idx="194">
                  <c:v>0.99116601179800323</c:v>
                </c:pt>
                <c:pt idx="195">
                  <c:v>0.98804814580590317</c:v>
                </c:pt>
                <c:pt idx="196">
                  <c:v>0.98546855075318529</c:v>
                </c:pt>
                <c:pt idx="197">
                  <c:v>0.9894678457758378</c:v>
                </c:pt>
                <c:pt idx="198">
                  <c:v>0.99012057186103652</c:v>
                </c:pt>
                <c:pt idx="199">
                  <c:v>0.98846339819816076</c:v>
                </c:pt>
                <c:pt idx="200">
                  <c:v>0.98309495422830895</c:v>
                </c:pt>
                <c:pt idx="201">
                  <c:v>0.9851677949759996</c:v>
                </c:pt>
                <c:pt idx="202">
                  <c:v>0.98603216977513286</c:v>
                </c:pt>
                <c:pt idx="203">
                  <c:v>0.99231968649242663</c:v>
                </c:pt>
                <c:pt idx="204">
                  <c:v>0.98910540448075313</c:v>
                </c:pt>
                <c:pt idx="205">
                  <c:v>0.98754698985039968</c:v>
                </c:pt>
                <c:pt idx="206">
                  <c:v>0.99250474304612413</c:v>
                </c:pt>
                <c:pt idx="207">
                  <c:v>0.99235809739054703</c:v>
                </c:pt>
                <c:pt idx="208">
                  <c:v>0.9918521206340648</c:v>
                </c:pt>
                <c:pt idx="209">
                  <c:v>0.98891177415843323</c:v>
                </c:pt>
                <c:pt idx="210">
                  <c:v>0.98666234695252797</c:v>
                </c:pt>
                <c:pt idx="211">
                  <c:v>0.98292876618596881</c:v>
                </c:pt>
                <c:pt idx="212">
                  <c:v>0.99120240106990676</c:v>
                </c:pt>
                <c:pt idx="213">
                  <c:v>0.99553194687788338</c:v>
                </c:pt>
                <c:pt idx="214">
                  <c:v>0.98630792995842698</c:v>
                </c:pt>
                <c:pt idx="215">
                  <c:v>0.98677213680707454</c:v>
                </c:pt>
                <c:pt idx="216">
                  <c:v>0.98714432337725611</c:v>
                </c:pt>
                <c:pt idx="217">
                  <c:v>0.98051380407850119</c:v>
                </c:pt>
                <c:pt idx="218">
                  <c:v>0.97999983412297709</c:v>
                </c:pt>
                <c:pt idx="219">
                  <c:v>0.97857138414008316</c:v>
                </c:pt>
                <c:pt idx="220">
                  <c:v>0.98803172398063377</c:v>
                </c:pt>
                <c:pt idx="221">
                  <c:v>0.99091538198368179</c:v>
                </c:pt>
                <c:pt idx="222">
                  <c:v>0.98243397576122005</c:v>
                </c:pt>
                <c:pt idx="223">
                  <c:v>0.98997594783167631</c:v>
                </c:pt>
                <c:pt idx="224">
                  <c:v>0.97952963496687628</c:v>
                </c:pt>
                <c:pt idx="225">
                  <c:v>0.98354246970152504</c:v>
                </c:pt>
                <c:pt idx="226">
                  <c:v>0.97941238064629832</c:v>
                </c:pt>
                <c:pt idx="227">
                  <c:v>0.98485869351109812</c:v>
                </c:pt>
                <c:pt idx="228">
                  <c:v>0.98507303772665544</c:v>
                </c:pt>
                <c:pt idx="229">
                  <c:v>0.98848720155095016</c:v>
                </c:pt>
                <c:pt idx="230">
                  <c:v>0.99185093876027652</c:v>
                </c:pt>
                <c:pt idx="231">
                  <c:v>0.98336402749411655</c:v>
                </c:pt>
                <c:pt idx="232">
                  <c:v>0.98884953917289564</c:v>
                </c:pt>
                <c:pt idx="233">
                  <c:v>0.9874450791544418</c:v>
                </c:pt>
                <c:pt idx="234">
                  <c:v>0.98367365769202852</c:v>
                </c:pt>
                <c:pt idx="235">
                  <c:v>0.98322672278839263</c:v>
                </c:pt>
                <c:pt idx="236">
                  <c:v>0.98329138372539049</c:v>
                </c:pt>
                <c:pt idx="237">
                  <c:v>0.98263596213856952</c:v>
                </c:pt>
                <c:pt idx="238">
                  <c:v>0.99225706791627355</c:v>
                </c:pt>
                <c:pt idx="239">
                  <c:v>0.98960987797671496</c:v>
                </c:pt>
                <c:pt idx="240">
                  <c:v>0.99499994816343029</c:v>
                </c:pt>
                <c:pt idx="241">
                  <c:v>0.98349716453963942</c:v>
                </c:pt>
                <c:pt idx="242">
                  <c:v>0.98311458992089729</c:v>
                </c:pt>
                <c:pt idx="243">
                  <c:v>0.98895936012938401</c:v>
                </c:pt>
                <c:pt idx="244">
                  <c:v>0.99034588469473439</c:v>
                </c:pt>
                <c:pt idx="245">
                  <c:v>0.99104761707289257</c:v>
                </c:pt>
                <c:pt idx="246">
                  <c:v>0.98261273935536031</c:v>
                </c:pt>
                <c:pt idx="247">
                  <c:v>0.99566901313538669</c:v>
                </c:pt>
                <c:pt idx="248">
                  <c:v>0.98579605420031713</c:v>
                </c:pt>
                <c:pt idx="249">
                  <c:v>0.98722093782721831</c:v>
                </c:pt>
                <c:pt idx="250">
                  <c:v>0.98742278942948669</c:v>
                </c:pt>
                <c:pt idx="251">
                  <c:v>0.99045678385187186</c:v>
                </c:pt>
                <c:pt idx="252">
                  <c:v>0.98782058326508182</c:v>
                </c:pt>
                <c:pt idx="253">
                  <c:v>0.98880806991716508</c:v>
                </c:pt>
                <c:pt idx="254">
                  <c:v>0.98408119680272033</c:v>
                </c:pt>
                <c:pt idx="255">
                  <c:v>0.97974921467596954</c:v>
                </c:pt>
                <c:pt idx="256">
                  <c:v>0.99210119535129637</c:v>
                </c:pt>
                <c:pt idx="257">
                  <c:v>0.9899832464206848</c:v>
                </c:pt>
                <c:pt idx="258">
                  <c:v>0.99005146334636152</c:v>
                </c:pt>
                <c:pt idx="259">
                  <c:v>0.97773982188954656</c:v>
                </c:pt>
                <c:pt idx="260">
                  <c:v>0.99102522367479795</c:v>
                </c:pt>
                <c:pt idx="261">
                  <c:v>0.98643163274827117</c:v>
                </c:pt>
                <c:pt idx="262">
                  <c:v>0.98440917714629317</c:v>
                </c:pt>
                <c:pt idx="263">
                  <c:v>0.99251687280342527</c:v>
                </c:pt>
                <c:pt idx="264">
                  <c:v>0.9972303098790134</c:v>
                </c:pt>
                <c:pt idx="265">
                  <c:v>0.98844842779684206</c:v>
                </c:pt>
                <c:pt idx="266">
                  <c:v>0.99290440299822724</c:v>
                </c:pt>
                <c:pt idx="267">
                  <c:v>0.99039309744238357</c:v>
                </c:pt>
                <c:pt idx="268">
                  <c:v>0.99312381683029738</c:v>
                </c:pt>
                <c:pt idx="269">
                  <c:v>0.99486627201758293</c:v>
                </c:pt>
                <c:pt idx="270">
                  <c:v>0.98902619820230775</c:v>
                </c:pt>
                <c:pt idx="271">
                  <c:v>0.98761775713530375</c:v>
                </c:pt>
                <c:pt idx="272">
                  <c:v>0.98700799319904209</c:v>
                </c:pt>
                <c:pt idx="273">
                  <c:v>0.98705868936417263</c:v>
                </c:pt>
                <c:pt idx="274">
                  <c:v>0.98746332562696326</c:v>
                </c:pt>
                <c:pt idx="275">
                  <c:v>0.98974361632644592</c:v>
                </c:pt>
                <c:pt idx="276">
                  <c:v>0.99109240386908148</c:v>
                </c:pt>
                <c:pt idx="277">
                  <c:v>0.98531827653773185</c:v>
                </c:pt>
                <c:pt idx="278">
                  <c:v>0.99095130472645843</c:v>
                </c:pt>
                <c:pt idx="279">
                  <c:v>0.98110490684968432</c:v>
                </c:pt>
                <c:pt idx="280">
                  <c:v>0.99212778751153363</c:v>
                </c:pt>
                <c:pt idx="281">
                  <c:v>0.98945431643115589</c:v>
                </c:pt>
                <c:pt idx="282">
                  <c:v>0.99484551665508969</c:v>
                </c:pt>
                <c:pt idx="283">
                  <c:v>0.99369262987652518</c:v>
                </c:pt>
                <c:pt idx="284">
                  <c:v>0.98517292679639623</c:v>
                </c:pt>
                <c:pt idx="285">
                  <c:v>0.98953678841348991</c:v>
                </c:pt>
                <c:pt idx="286">
                  <c:v>0.99103732233015751</c:v>
                </c:pt>
                <c:pt idx="287">
                  <c:v>0.98528110971728333</c:v>
                </c:pt>
                <c:pt idx="288">
                  <c:v>0.98275454347533098</c:v>
                </c:pt>
                <c:pt idx="289">
                  <c:v>0.98656401297987695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43-4A95-AE66-E14DF883F1B8}"/>
            </c:ext>
          </c:extLst>
        </c:ser>
        <c:ser>
          <c:idx val="3"/>
          <c:order val="3"/>
          <c:tx>
            <c:strRef>
              <c:f>'89c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43-4A95-AE66-E14DF883F1B8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F43-4A95-AE66-E14DF883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layout>
        <c:manualLayout>
          <c:xMode val="edge"/>
          <c:yMode val="edge"/>
          <c:x val="0.14147770744343233"/>
          <c:y val="1.5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1.1506439846061924E-2"/>
          <c:y val="2.0923884514435696E-2"/>
          <c:w val="0.97819634542226663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(2)'!$D$3:$D$503</c:f>
              <c:numCache>
                <c:formatCode>0.0000</c:formatCode>
                <c:ptCount val="501"/>
                <c:pt idx="0">
                  <c:v>1.0066522633532153</c:v>
                </c:pt>
                <c:pt idx="1">
                  <c:v>1.0031861128627102</c:v>
                </c:pt>
                <c:pt idx="2">
                  <c:v>1.0025013180065538</c:v>
                </c:pt>
                <c:pt idx="3">
                  <c:v>1.0056273194331022</c:v>
                </c:pt>
                <c:pt idx="4">
                  <c:v>0.99765536454510684</c:v>
                </c:pt>
                <c:pt idx="5">
                  <c:v>0.99655984783485119</c:v>
                </c:pt>
                <c:pt idx="6">
                  <c:v>0.99791258773788727</c:v>
                </c:pt>
                <c:pt idx="7">
                  <c:v>1.0007304960873296</c:v>
                </c:pt>
                <c:pt idx="8">
                  <c:v>1.0003189058995008</c:v>
                </c:pt>
                <c:pt idx="9">
                  <c:v>1.0006908421803447</c:v>
                </c:pt>
                <c:pt idx="10">
                  <c:v>0.99263260179662394</c:v>
                </c:pt>
                <c:pt idx="11">
                  <c:v>0.99978680339477144</c:v>
                </c:pt>
                <c:pt idx="12">
                  <c:v>0.99947848289692676</c:v>
                </c:pt>
                <c:pt idx="13">
                  <c:v>1.0014008083773531</c:v>
                </c:pt>
                <c:pt idx="14">
                  <c:v>1.0009152651002202</c:v>
                </c:pt>
                <c:pt idx="15">
                  <c:v>0.99934430466109136</c:v>
                </c:pt>
                <c:pt idx="16">
                  <c:v>1.0028872096509092</c:v>
                </c:pt>
                <c:pt idx="17">
                  <c:v>0.99548197690645779</c:v>
                </c:pt>
                <c:pt idx="18">
                  <c:v>1.0038490960025637</c:v>
                </c:pt>
                <c:pt idx="19">
                  <c:v>1.00283872768434</c:v>
                </c:pt>
                <c:pt idx="20">
                  <c:v>1.0048013686593547</c:v>
                </c:pt>
                <c:pt idx="21">
                  <c:v>0.99701723228960992</c:v>
                </c:pt>
                <c:pt idx="22">
                  <c:v>1.0029226666115345</c:v>
                </c:pt>
                <c:pt idx="23">
                  <c:v>0.99839343787795776</c:v>
                </c:pt>
                <c:pt idx="24">
                  <c:v>0.99965354517919724</c:v>
                </c:pt>
                <c:pt idx="25">
                  <c:v>1.0035881410422072</c:v>
                </c:pt>
                <c:pt idx="26">
                  <c:v>1.0105185709707765</c:v>
                </c:pt>
                <c:pt idx="27">
                  <c:v>0.99880066572252602</c:v>
                </c:pt>
                <c:pt idx="28">
                  <c:v>1.0013474265275955</c:v>
                </c:pt>
                <c:pt idx="29">
                  <c:v>0.99944891820089521</c:v>
                </c:pt>
                <c:pt idx="30">
                  <c:v>0.99949522933314039</c:v>
                </c:pt>
                <c:pt idx="31">
                  <c:v>1.0008346030991244</c:v>
                </c:pt>
                <c:pt idx="32">
                  <c:v>1.0026108934533839</c:v>
                </c:pt>
                <c:pt idx="33">
                  <c:v>0.99721073632632806</c:v>
                </c:pt>
                <c:pt idx="34">
                  <c:v>0.99867227637822131</c:v>
                </c:pt>
                <c:pt idx="35">
                  <c:v>0.99693075038506462</c:v>
                </c:pt>
                <c:pt idx="36">
                  <c:v>1.0045488282663304</c:v>
                </c:pt>
                <c:pt idx="37">
                  <c:v>0.99778667934709564</c:v>
                </c:pt>
                <c:pt idx="38">
                  <c:v>1.007688681683327</c:v>
                </c:pt>
                <c:pt idx="39">
                  <c:v>1.0040830292442395</c:v>
                </c:pt>
                <c:pt idx="40">
                  <c:v>0.99975537798360503</c:v>
                </c:pt>
                <c:pt idx="41">
                  <c:v>1.0004825454583046</c:v>
                </c:pt>
                <c:pt idx="42">
                  <c:v>1.0011255259104583</c:v>
                </c:pt>
                <c:pt idx="43">
                  <c:v>1.0023582496872965</c:v>
                </c:pt>
                <c:pt idx="44">
                  <c:v>0.99870064194672148</c:v>
                </c:pt>
                <c:pt idx="45">
                  <c:v>1.0022866431665236</c:v>
                </c:pt>
                <c:pt idx="46">
                  <c:v>1.0035825278848838</c:v>
                </c:pt>
                <c:pt idx="47">
                  <c:v>0.99640061196853325</c:v>
                </c:pt>
                <c:pt idx="48">
                  <c:v>1.0020252850512215</c:v>
                </c:pt>
                <c:pt idx="49">
                  <c:v>1.0035250214499105</c:v>
                </c:pt>
                <c:pt idx="50">
                  <c:v>0.99808821857200447</c:v>
                </c:pt>
                <c:pt idx="51">
                  <c:v>0.9956864488251651</c:v>
                </c:pt>
                <c:pt idx="52">
                  <c:v>0.99817973474472022</c:v>
                </c:pt>
                <c:pt idx="53">
                  <c:v>1.0002303151844691</c:v>
                </c:pt>
                <c:pt idx="54">
                  <c:v>0.9909716034195809</c:v>
                </c:pt>
                <c:pt idx="55">
                  <c:v>1.0025294354797027</c:v>
                </c:pt>
                <c:pt idx="56">
                  <c:v>1.0015493554689519</c:v>
                </c:pt>
                <c:pt idx="57">
                  <c:v>1.0027790297404302</c:v>
                </c:pt>
                <c:pt idx="58">
                  <c:v>0.99788111064018936</c:v>
                </c:pt>
                <c:pt idx="59">
                  <c:v>0.99905944984855843</c:v>
                </c:pt>
                <c:pt idx="60">
                  <c:v>0.99650282725327433</c:v>
                </c:pt>
                <c:pt idx="61">
                  <c:v>0.99699959684505413</c:v>
                </c:pt>
                <c:pt idx="62">
                  <c:v>1.0020123634183404</c:v>
                </c:pt>
                <c:pt idx="63">
                  <c:v>0.99809741877461566</c:v>
                </c:pt>
                <c:pt idx="64">
                  <c:v>0.99918914169345752</c:v>
                </c:pt>
                <c:pt idx="65">
                  <c:v>0.99820327279117604</c:v>
                </c:pt>
                <c:pt idx="66">
                  <c:v>0.99426930750385056</c:v>
                </c:pt>
                <c:pt idx="67">
                  <c:v>1.0004651270971809</c:v>
                </c:pt>
                <c:pt idx="68">
                  <c:v>1.0043133444287087</c:v>
                </c:pt>
                <c:pt idx="69">
                  <c:v>1.0045182711888936</c:v>
                </c:pt>
                <c:pt idx="70">
                  <c:v>1.0026320849313086</c:v>
                </c:pt>
                <c:pt idx="71">
                  <c:v>0.99720789356709427</c:v>
                </c:pt>
                <c:pt idx="72">
                  <c:v>1.0010561625851535</c:v>
                </c:pt>
                <c:pt idx="73">
                  <c:v>0.99853727115788171</c:v>
                </c:pt>
                <c:pt idx="74">
                  <c:v>0.99311804170069362</c:v>
                </c:pt>
                <c:pt idx="75">
                  <c:v>0.99954825971448358</c:v>
                </c:pt>
                <c:pt idx="76">
                  <c:v>0.99915554544796714</c:v>
                </c:pt>
                <c:pt idx="77">
                  <c:v>0.99718008621313459</c:v>
                </c:pt>
                <c:pt idx="78">
                  <c:v>1.0054122517754323</c:v>
                </c:pt>
                <c:pt idx="79">
                  <c:v>1.0008817722277927</c:v>
                </c:pt>
                <c:pt idx="80">
                  <c:v>0.99479258194899567</c:v>
                </c:pt>
                <c:pt idx="81">
                  <c:v>0.99764418991699144</c:v>
                </c:pt>
                <c:pt idx="82">
                  <c:v>0.99626041742042859</c:v>
                </c:pt>
                <c:pt idx="83">
                  <c:v>0.99823852300567528</c:v>
                </c:pt>
                <c:pt idx="84">
                  <c:v>1.0020400673992371</c:v>
                </c:pt>
                <c:pt idx="85">
                  <c:v>1.0013122900234657</c:v>
                </c:pt>
                <c:pt idx="86">
                  <c:v>0.99542921529507833</c:v>
                </c:pt>
                <c:pt idx="87">
                  <c:v>1.0011912091547184</c:v>
                </c:pt>
                <c:pt idx="88">
                  <c:v>1.0035922139408913</c:v>
                </c:pt>
                <c:pt idx="89">
                  <c:v>1.0080648562597558</c:v>
                </c:pt>
                <c:pt idx="90">
                  <c:v>1.0011207707495582</c:v>
                </c:pt>
                <c:pt idx="91">
                  <c:v>1.0006719249098071</c:v>
                </c:pt>
                <c:pt idx="92">
                  <c:v>0.99803374096777864</c:v>
                </c:pt>
                <c:pt idx="93">
                  <c:v>0.99707975231814094</c:v>
                </c:pt>
                <c:pt idx="94">
                  <c:v>1.0034297114857811</c:v>
                </c:pt>
                <c:pt idx="95">
                  <c:v>1.0063245293941305</c:v>
                </c:pt>
                <c:pt idx="96">
                  <c:v>1.0053055604370613</c:v>
                </c:pt>
                <c:pt idx="97">
                  <c:v>0.9956235463163009</c:v>
                </c:pt>
                <c:pt idx="98">
                  <c:v>1.0082367656636033</c:v>
                </c:pt>
                <c:pt idx="99">
                  <c:v>1.0028256509918645</c:v>
                </c:pt>
                <c:pt idx="100">
                  <c:v>1.0008226738476489</c:v>
                </c:pt>
                <c:pt idx="101">
                  <c:v>0.99318351819882777</c:v>
                </c:pt>
                <c:pt idx="102">
                  <c:v>1.00444249873368</c:v>
                </c:pt>
                <c:pt idx="103">
                  <c:v>1.0024415683761125</c:v>
                </c:pt>
                <c:pt idx="104">
                  <c:v>0.99742828493751101</c:v>
                </c:pt>
                <c:pt idx="105">
                  <c:v>0.99837921374448246</c:v>
                </c:pt>
                <c:pt idx="106">
                  <c:v>1.005769932910882</c:v>
                </c:pt>
                <c:pt idx="107">
                  <c:v>0.99680397366054363</c:v>
                </c:pt>
                <c:pt idx="108">
                  <c:v>1.0024110733225136</c:v>
                </c:pt>
                <c:pt idx="109">
                  <c:v>0.99521129454086854</c:v>
                </c:pt>
                <c:pt idx="110">
                  <c:v>0.9990350124564541</c:v>
                </c:pt>
                <c:pt idx="111">
                  <c:v>1.0001394502620506</c:v>
                </c:pt>
                <c:pt idx="112">
                  <c:v>1.0014888202032315</c:v>
                </c:pt>
                <c:pt idx="113">
                  <c:v>0.99469650702419965</c:v>
                </c:pt>
                <c:pt idx="114">
                  <c:v>0.99404684867217297</c:v>
                </c:pt>
                <c:pt idx="115">
                  <c:v>0.99857117752256119</c:v>
                </c:pt>
                <c:pt idx="116">
                  <c:v>1.0028771824637934</c:v>
                </c:pt>
                <c:pt idx="117">
                  <c:v>1.0005729555392455</c:v>
                </c:pt>
                <c:pt idx="118">
                  <c:v>0.99518074780073806</c:v>
                </c:pt>
                <c:pt idx="119">
                  <c:v>0.99595325470089002</c:v>
                </c:pt>
                <c:pt idx="120">
                  <c:v>1.0012511241820605</c:v>
                </c:pt>
                <c:pt idx="121">
                  <c:v>1.0092394843751615</c:v>
                </c:pt>
                <c:pt idx="122">
                  <c:v>0.99586114930171499</c:v>
                </c:pt>
                <c:pt idx="123">
                  <c:v>1.0034688898766759</c:v>
                </c:pt>
                <c:pt idx="124">
                  <c:v>0.99481356668079435</c:v>
                </c:pt>
                <c:pt idx="125">
                  <c:v>1.0011491983418961</c:v>
                </c:pt>
                <c:pt idx="126">
                  <c:v>0.99715734413926416</c:v>
                </c:pt>
                <c:pt idx="127">
                  <c:v>0.99810258742776803</c:v>
                </c:pt>
                <c:pt idx="128">
                  <c:v>0.99874339704559789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1.0015155111281102</c:v>
                </c:pt>
                <c:pt idx="210">
                  <c:v>1.0022283407589649</c:v>
                </c:pt>
                <c:pt idx="211">
                  <c:v>0.99906416366023343</c:v>
                </c:pt>
                <c:pt idx="212">
                  <c:v>0.98985790338753532</c:v>
                </c:pt>
                <c:pt idx="213">
                  <c:v>0.99337892429990593</c:v>
                </c:pt>
                <c:pt idx="214">
                  <c:v>0.99692651208947969</c:v>
                </c:pt>
                <c:pt idx="215">
                  <c:v>0.99336593030588094</c:v>
                </c:pt>
                <c:pt idx="216">
                  <c:v>1.0022093924765085</c:v>
                </c:pt>
                <c:pt idx="217">
                  <c:v>0.99976528112304486</c:v>
                </c:pt>
                <c:pt idx="218">
                  <c:v>1.0054281505525291</c:v>
                </c:pt>
                <c:pt idx="219">
                  <c:v>0.99159463287056648</c:v>
                </c:pt>
                <c:pt idx="220">
                  <c:v>1.0081989311225281</c:v>
                </c:pt>
                <c:pt idx="221">
                  <c:v>0.99820926842883284</c:v>
                </c:pt>
                <c:pt idx="222">
                  <c:v>0.99475464403485736</c:v>
                </c:pt>
                <c:pt idx="223">
                  <c:v>1.0013695897123127</c:v>
                </c:pt>
                <c:pt idx="224">
                  <c:v>1.001748079845354</c:v>
                </c:pt>
                <c:pt idx="225">
                  <c:v>1.000923369548363</c:v>
                </c:pt>
                <c:pt idx="226">
                  <c:v>0.99337161582434852</c:v>
                </c:pt>
                <c:pt idx="227">
                  <c:v>1.0084732832318555</c:v>
                </c:pt>
                <c:pt idx="228">
                  <c:v>1.0026075441661413</c:v>
                </c:pt>
                <c:pt idx="229">
                  <c:v>1.0009410360048379</c:v>
                </c:pt>
                <c:pt idx="230">
                  <c:v>0.99877564944126862</c:v>
                </c:pt>
                <c:pt idx="231">
                  <c:v>0.98998742983553345</c:v>
                </c:pt>
                <c:pt idx="232">
                  <c:v>1.0005741339921643</c:v>
                </c:pt>
                <c:pt idx="233">
                  <c:v>0.99773096126611327</c:v>
                </c:pt>
                <c:pt idx="234">
                  <c:v>1.0022602520235278</c:v>
                </c:pt>
                <c:pt idx="235">
                  <c:v>1.0043376991223627</c:v>
                </c:pt>
                <c:pt idx="236">
                  <c:v>1.0051642081106504</c:v>
                </c:pt>
                <c:pt idx="237">
                  <c:v>0.99646443449765854</c:v>
                </c:pt>
                <c:pt idx="238">
                  <c:v>0.99325008011412386</c:v>
                </c:pt>
                <c:pt idx="239">
                  <c:v>0.99911099165779382</c:v>
                </c:pt>
                <c:pt idx="240">
                  <c:v>1.0048288658941253</c:v>
                </c:pt>
                <c:pt idx="241">
                  <c:v>1.0000010647425495</c:v>
                </c:pt>
                <c:pt idx="242">
                  <c:v>1.0043758851318523</c:v>
                </c:pt>
                <c:pt idx="243">
                  <c:v>1.0041057713181099</c:v>
                </c:pt>
                <c:pt idx="244">
                  <c:v>1.0045943641006025</c:v>
                </c:pt>
                <c:pt idx="245">
                  <c:v>0.99609580615483218</c:v>
                </c:pt>
                <c:pt idx="246">
                  <c:v>1.0038629790049309</c:v>
                </c:pt>
                <c:pt idx="247">
                  <c:v>1.0068721792075421</c:v>
                </c:pt>
                <c:pt idx="248">
                  <c:v>1.0001814507375668</c:v>
                </c:pt>
                <c:pt idx="249">
                  <c:v>1.0024650754106494</c:v>
                </c:pt>
                <c:pt idx="250">
                  <c:v>1.0003823459482928</c:v>
                </c:pt>
                <c:pt idx="251">
                  <c:v>1.0001085830654248</c:v>
                </c:pt>
                <c:pt idx="252">
                  <c:v>0.99492838314192089</c:v>
                </c:pt>
                <c:pt idx="253">
                  <c:v>0.99952451492190164</c:v>
                </c:pt>
                <c:pt idx="254">
                  <c:v>1.0005546998563115</c:v>
                </c:pt>
                <c:pt idx="255">
                  <c:v>1.0005533560064919</c:v>
                </c:pt>
                <c:pt idx="256">
                  <c:v>1.0023372649554978</c:v>
                </c:pt>
                <c:pt idx="257">
                  <c:v>0.98972641285133922</c:v>
                </c:pt>
                <c:pt idx="258">
                  <c:v>0.9952103124967695</c:v>
                </c:pt>
                <c:pt idx="259">
                  <c:v>0.99714183817980706</c:v>
                </c:pt>
                <c:pt idx="260">
                  <c:v>1.0044842201019257</c:v>
                </c:pt>
                <c:pt idx="261">
                  <c:v>1.0021416831202126</c:v>
                </c:pt>
                <c:pt idx="262">
                  <c:v>0.9957396859526344</c:v>
                </c:pt>
                <c:pt idx="263">
                  <c:v>1.0016218820099858</c:v>
                </c:pt>
                <c:pt idx="264">
                  <c:v>0.99970507665112629</c:v>
                </c:pt>
                <c:pt idx="265">
                  <c:v>1.003457797947011</c:v>
                </c:pt>
                <c:pt idx="266">
                  <c:v>0.99401542326100667</c:v>
                </c:pt>
                <c:pt idx="267">
                  <c:v>0.99481455906219951</c:v>
                </c:pt>
                <c:pt idx="268">
                  <c:v>1.0009986458128741</c:v>
                </c:pt>
                <c:pt idx="269">
                  <c:v>0.99988442891551321</c:v>
                </c:pt>
                <c:pt idx="270">
                  <c:v>0.99720572273277031</c:v>
                </c:pt>
                <c:pt idx="271">
                  <c:v>0.9972758510187415</c:v>
                </c:pt>
                <c:pt idx="272">
                  <c:v>0.99963747066789344</c:v>
                </c:pt>
                <c:pt idx="273">
                  <c:v>0.99922899200926218</c:v>
                </c:pt>
                <c:pt idx="274">
                  <c:v>0.99789263673671913</c:v>
                </c:pt>
                <c:pt idx="275">
                  <c:v>1.0040505701024427</c:v>
                </c:pt>
                <c:pt idx="276">
                  <c:v>1.0060852621024015</c:v>
                </c:pt>
                <c:pt idx="277">
                  <c:v>0.99454073415549382</c:v>
                </c:pt>
                <c:pt idx="278">
                  <c:v>1.0026998976606676</c:v>
                </c:pt>
                <c:pt idx="279">
                  <c:v>0.998427437278394</c:v>
                </c:pt>
                <c:pt idx="280">
                  <c:v>1.0017189286415746</c:v>
                </c:pt>
                <c:pt idx="281">
                  <c:v>0.99550947414122826</c:v>
                </c:pt>
                <c:pt idx="282">
                  <c:v>0.99209760484612919</c:v>
                </c:pt>
                <c:pt idx="283">
                  <c:v>1.0030780363252945</c:v>
                </c:pt>
                <c:pt idx="284">
                  <c:v>0.99593898921818957</c:v>
                </c:pt>
                <c:pt idx="285">
                  <c:v>0.99640034319856929</c:v>
                </c:pt>
                <c:pt idx="286">
                  <c:v>0.99979087629345542</c:v>
                </c:pt>
                <c:pt idx="287">
                  <c:v>0.99519015474947536</c:v>
                </c:pt>
                <c:pt idx="288">
                  <c:v>0.99460950825433903</c:v>
                </c:pt>
                <c:pt idx="289">
                  <c:v>1.0031927390760516</c:v>
                </c:pt>
                <c:pt idx="290">
                  <c:v>1.0005023517371843</c:v>
                </c:pt>
                <c:pt idx="291">
                  <c:v>0.99517293279717167</c:v>
                </c:pt>
                <c:pt idx="292">
                  <c:v>1.0058562494185266</c:v>
                </c:pt>
                <c:pt idx="293">
                  <c:v>1.0060858823407797</c:v>
                </c:pt>
                <c:pt idx="294">
                  <c:v>0.99892305942917403</c:v>
                </c:pt>
                <c:pt idx="295">
                  <c:v>1.0014108355644686</c:v>
                </c:pt>
                <c:pt idx="296">
                  <c:v>0.99665215998015233</c:v>
                </c:pt>
                <c:pt idx="297">
                  <c:v>0.99787675863423508</c:v>
                </c:pt>
                <c:pt idx="298">
                  <c:v>1.0049050518415912</c:v>
                </c:pt>
                <c:pt idx="299">
                  <c:v>0.99939655974446173</c:v>
                </c:pt>
                <c:pt idx="300">
                  <c:v>1.0010608143729907</c:v>
                </c:pt>
                <c:pt idx="301">
                  <c:v>0.99562468341999433</c:v>
                </c:pt>
                <c:pt idx="302">
                  <c:v>1.001732170730951</c:v>
                </c:pt>
                <c:pt idx="303">
                  <c:v>1.0054213382676742</c:v>
                </c:pt>
                <c:pt idx="304">
                  <c:v>1.0000567518116128</c:v>
                </c:pt>
                <c:pt idx="305">
                  <c:v>0.9969831605280296</c:v>
                </c:pt>
                <c:pt idx="306">
                  <c:v>1.0023804748958516</c:v>
                </c:pt>
                <c:pt idx="307">
                  <c:v>1.0098594126342557</c:v>
                </c:pt>
                <c:pt idx="308">
                  <c:v>1.0101260117638546</c:v>
                </c:pt>
                <c:pt idx="309">
                  <c:v>0.9928417255031684</c:v>
                </c:pt>
                <c:pt idx="310">
                  <c:v>0.99722691421069498</c:v>
                </c:pt>
                <c:pt idx="311">
                  <c:v>0.99899862513826143</c:v>
                </c:pt>
                <c:pt idx="312">
                  <c:v>1.0014800955167102</c:v>
                </c:pt>
                <c:pt idx="313">
                  <c:v>0.99919141590084459</c:v>
                </c:pt>
                <c:pt idx="314">
                  <c:v>1.0064271788457364</c:v>
                </c:pt>
                <c:pt idx="315">
                  <c:v>0.99281801172250539</c:v>
                </c:pt>
                <c:pt idx="316">
                  <c:v>1.0009318047903077</c:v>
                </c:pt>
                <c:pt idx="317">
                  <c:v>0.99631966052286092</c:v>
                </c:pt>
                <c:pt idx="318">
                  <c:v>0.99568638680132726</c:v>
                </c:pt>
                <c:pt idx="319">
                  <c:v>0.99976901289062103</c:v>
                </c:pt>
                <c:pt idx="320">
                  <c:v>1.002042403630462</c:v>
                </c:pt>
                <c:pt idx="321">
                  <c:v>0.99990774987853659</c:v>
                </c:pt>
                <c:pt idx="322">
                  <c:v>0.9880843317448339</c:v>
                </c:pt>
                <c:pt idx="323">
                  <c:v>0.99629479930119813</c:v>
                </c:pt>
                <c:pt idx="324">
                  <c:v>1.0027136462780528</c:v>
                </c:pt>
                <c:pt idx="325">
                  <c:v>1.0004584595346144</c:v>
                </c:pt>
                <c:pt idx="326">
                  <c:v>0.99501504078067338</c:v>
                </c:pt>
                <c:pt idx="327">
                  <c:v>0.99438704942266143</c:v>
                </c:pt>
                <c:pt idx="328">
                  <c:v>1.0034916319505462</c:v>
                </c:pt>
                <c:pt idx="329">
                  <c:v>1.0033439118434517</c:v>
                </c:pt>
                <c:pt idx="330">
                  <c:v>1.004657338970611</c:v>
                </c:pt>
                <c:pt idx="331">
                  <c:v>0.99887623143161364</c:v>
                </c:pt>
                <c:pt idx="332">
                  <c:v>1.0012328271499011</c:v>
                </c:pt>
                <c:pt idx="333">
                  <c:v>0.99959188314708947</c:v>
                </c:pt>
                <c:pt idx="334">
                  <c:v>1.0050377828545438</c:v>
                </c:pt>
                <c:pt idx="335">
                  <c:v>0.99340727953109975</c:v>
                </c:pt>
                <c:pt idx="336">
                  <c:v>1.0017817071027633</c:v>
                </c:pt>
                <c:pt idx="337">
                  <c:v>1.0044522778254443</c:v>
                </c:pt>
                <c:pt idx="338">
                  <c:v>0.99760753382883494</c:v>
                </c:pt>
                <c:pt idx="339">
                  <c:v>1.0008311194268997</c:v>
                </c:pt>
                <c:pt idx="340">
                  <c:v>0.99617974508202656</c:v>
                </c:pt>
                <c:pt idx="341">
                  <c:v>1.0055717047251826</c:v>
                </c:pt>
                <c:pt idx="342">
                  <c:v>1.0066879270599667</c:v>
                </c:pt>
                <c:pt idx="343">
                  <c:v>1.008490029668069</c:v>
                </c:pt>
                <c:pt idx="344">
                  <c:v>1.0023371615824348</c:v>
                </c:pt>
                <c:pt idx="345">
                  <c:v>1.0053397355717046</c:v>
                </c:pt>
                <c:pt idx="346">
                  <c:v>0.99872882144370823</c:v>
                </c:pt>
                <c:pt idx="347">
                  <c:v>1.0042887416397035</c:v>
                </c:pt>
                <c:pt idx="348">
                  <c:v>0.99440813752752311</c:v>
                </c:pt>
                <c:pt idx="349">
                  <c:v>0.99690501049236591</c:v>
                </c:pt>
                <c:pt idx="350">
                  <c:v>1.0051952200295646</c:v>
                </c:pt>
                <c:pt idx="351">
                  <c:v>1.0007088290933148</c:v>
                </c:pt>
                <c:pt idx="352">
                  <c:v>0.9936061176178711</c:v>
                </c:pt>
                <c:pt idx="353">
                  <c:v>0.9985683864498589</c:v>
                </c:pt>
                <c:pt idx="354">
                  <c:v>1.0052684081582022</c:v>
                </c:pt>
                <c:pt idx="355">
                  <c:v>1.0041887798877369</c:v>
                </c:pt>
                <c:pt idx="356">
                  <c:v>0.99583277339590848</c:v>
                </c:pt>
                <c:pt idx="357">
                  <c:v>0.99896420190826685</c:v>
                </c:pt>
                <c:pt idx="358">
                  <c:v>0.99872164735313274</c:v>
                </c:pt>
                <c:pt idx="359">
                  <c:v>0.99893680804655927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5-4673-A226-03D95E2CAEC8}"/>
            </c:ext>
          </c:extLst>
        </c:ser>
        <c:ser>
          <c:idx val="1"/>
          <c:order val="1"/>
          <c:tx>
            <c:strRef>
              <c:f>'89d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0.99336453476952979</c:v>
                </c:pt>
                <c:pt idx="130">
                  <c:v>0.9933389809483445</c:v>
                </c:pt>
                <c:pt idx="131">
                  <c:v>1.0043111735943848</c:v>
                </c:pt>
                <c:pt idx="132">
                  <c:v>0.99003276926098593</c:v>
                </c:pt>
                <c:pt idx="133">
                  <c:v>0.99618123365413436</c:v>
                </c:pt>
                <c:pt idx="134">
                  <c:v>0.9971461281619235</c:v>
                </c:pt>
                <c:pt idx="135">
                  <c:v>0.99792256323847139</c:v>
                </c:pt>
                <c:pt idx="136">
                  <c:v>0.99959963612681813</c:v>
                </c:pt>
                <c:pt idx="137">
                  <c:v>1.0016351551112812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0.99521148061238207</c:v>
                </c:pt>
                <c:pt idx="201">
                  <c:v>0.99398110340407497</c:v>
                </c:pt>
                <c:pt idx="202">
                  <c:v>1.0024653441806135</c:v>
                </c:pt>
                <c:pt idx="203">
                  <c:v>0.992813349597362</c:v>
                </c:pt>
                <c:pt idx="204">
                  <c:v>0.99266433732697934</c:v>
                </c:pt>
                <c:pt idx="205">
                  <c:v>0.99959736191943105</c:v>
                </c:pt>
                <c:pt idx="206">
                  <c:v>0.99717174400694675</c:v>
                </c:pt>
                <c:pt idx="207">
                  <c:v>0.998997798153757</c:v>
                </c:pt>
                <c:pt idx="208">
                  <c:v>0.99513350631092545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A5-4673-A226-03D95E2CAEC8}"/>
            </c:ext>
          </c:extLst>
        </c:ser>
        <c:ser>
          <c:idx val="2"/>
          <c:order val="2"/>
          <c:tx>
            <c:strRef>
              <c:f>'89d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0.99653969008755694</c:v>
                </c:pt>
                <c:pt idx="139">
                  <c:v>0.99692671883560591</c:v>
                </c:pt>
                <c:pt idx="140">
                  <c:v>0.99323071833941512</c:v>
                </c:pt>
                <c:pt idx="141">
                  <c:v>0.99672472787041155</c:v>
                </c:pt>
                <c:pt idx="142">
                  <c:v>0.989527274982685</c:v>
                </c:pt>
                <c:pt idx="143">
                  <c:v>0.99650557697675135</c:v>
                </c:pt>
                <c:pt idx="144">
                  <c:v>0.99577162822911602</c:v>
                </c:pt>
                <c:pt idx="145">
                  <c:v>0.99763258112201125</c:v>
                </c:pt>
                <c:pt idx="146">
                  <c:v>0.98778785780001443</c:v>
                </c:pt>
                <c:pt idx="147">
                  <c:v>0.9943799683678427</c:v>
                </c:pt>
                <c:pt idx="148">
                  <c:v>0.98939330349297583</c:v>
                </c:pt>
                <c:pt idx="149">
                  <c:v>0.98849416459059103</c:v>
                </c:pt>
                <c:pt idx="150">
                  <c:v>0.99495772041721364</c:v>
                </c:pt>
                <c:pt idx="151">
                  <c:v>0.99179703732801305</c:v>
                </c:pt>
                <c:pt idx="152">
                  <c:v>0.99084331744833931</c:v>
                </c:pt>
                <c:pt idx="153">
                  <c:v>0.98693385157695601</c:v>
                </c:pt>
                <c:pt idx="154">
                  <c:v>0.99319594364100605</c:v>
                </c:pt>
                <c:pt idx="155">
                  <c:v>0.99452815365372083</c:v>
                </c:pt>
                <c:pt idx="156">
                  <c:v>0.99662269865718389</c:v>
                </c:pt>
                <c:pt idx="157">
                  <c:v>0.99379786431251738</c:v>
                </c:pt>
                <c:pt idx="158">
                  <c:v>0.99001633294396141</c:v>
                </c:pt>
                <c:pt idx="159">
                  <c:v>0.99265561264045821</c:v>
                </c:pt>
                <c:pt idx="160">
                  <c:v>0.99763699515180337</c:v>
                </c:pt>
                <c:pt idx="161">
                  <c:v>0.99806131056369329</c:v>
                </c:pt>
                <c:pt idx="162">
                  <c:v>0.99039495746198447</c:v>
                </c:pt>
                <c:pt idx="163">
                  <c:v>0.99212776910592637</c:v>
                </c:pt>
                <c:pt idx="164">
                  <c:v>0.99136276709015159</c:v>
                </c:pt>
                <c:pt idx="165">
                  <c:v>0.99271308806351244</c:v>
                </c:pt>
                <c:pt idx="166">
                  <c:v>0.98902953368411262</c:v>
                </c:pt>
                <c:pt idx="167">
                  <c:v>0.99448198724376402</c:v>
                </c:pt>
                <c:pt idx="168">
                  <c:v>0.98537777685890615</c:v>
                </c:pt>
                <c:pt idx="169">
                  <c:v>0.99686696920516449</c:v>
                </c:pt>
                <c:pt idx="170">
                  <c:v>0.99686372329098483</c:v>
                </c:pt>
                <c:pt idx="171">
                  <c:v>0.99593774874143293</c:v>
                </c:pt>
                <c:pt idx="172">
                  <c:v>0.99975965762841523</c:v>
                </c:pt>
                <c:pt idx="173">
                  <c:v>0.99125143430124973</c:v>
                </c:pt>
                <c:pt idx="174">
                  <c:v>0.99118858347891703</c:v>
                </c:pt>
                <c:pt idx="175">
                  <c:v>0.98554172653689909</c:v>
                </c:pt>
                <c:pt idx="176">
                  <c:v>1.0002165355551651</c:v>
                </c:pt>
                <c:pt idx="177">
                  <c:v>0.98462253326028293</c:v>
                </c:pt>
                <c:pt idx="178">
                  <c:v>0.99176147699432482</c:v>
                </c:pt>
                <c:pt idx="179">
                  <c:v>0.99556426186464331</c:v>
                </c:pt>
                <c:pt idx="180">
                  <c:v>0.99016718525486624</c:v>
                </c:pt>
                <c:pt idx="181">
                  <c:v>0.99432974973381438</c:v>
                </c:pt>
                <c:pt idx="182">
                  <c:v>0.98632839554668839</c:v>
                </c:pt>
                <c:pt idx="183">
                  <c:v>0.99696265131232109</c:v>
                </c:pt>
                <c:pt idx="184">
                  <c:v>0.98770594498485575</c:v>
                </c:pt>
                <c:pt idx="185">
                  <c:v>0.99794876830995383</c:v>
                </c:pt>
                <c:pt idx="186">
                  <c:v>0.98366209413151118</c:v>
                </c:pt>
                <c:pt idx="187">
                  <c:v>0.98889669929809687</c:v>
                </c:pt>
                <c:pt idx="188">
                  <c:v>0.98864908980017985</c:v>
                </c:pt>
                <c:pt idx="189">
                  <c:v>0.98575628766655976</c:v>
                </c:pt>
                <c:pt idx="190">
                  <c:v>0.99752715093500932</c:v>
                </c:pt>
                <c:pt idx="191">
                  <c:v>0.99633032862296744</c:v>
                </c:pt>
                <c:pt idx="192">
                  <c:v>0.98754431086347516</c:v>
                </c:pt>
                <c:pt idx="193">
                  <c:v>0.99503023662094137</c:v>
                </c:pt>
                <c:pt idx="194">
                  <c:v>0.99685528804904022</c:v>
                </c:pt>
                <c:pt idx="195">
                  <c:v>0.99261719921022984</c:v>
                </c:pt>
                <c:pt idx="196">
                  <c:v>0.98928791465519905</c:v>
                </c:pt>
                <c:pt idx="197">
                  <c:v>0.98683513030174597</c:v>
                </c:pt>
                <c:pt idx="198">
                  <c:v>0.99390160951859163</c:v>
                </c:pt>
                <c:pt idx="199">
                  <c:v>0.99070107611358638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A5-4673-A226-03D95E2CAEC8}"/>
            </c:ext>
          </c:extLst>
        </c:ser>
        <c:ser>
          <c:idx val="3"/>
          <c:order val="3"/>
          <c:tx>
            <c:strRef>
              <c:f>'89d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A5-4673-A226-03D95E2CAEC8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5A5-4673-A226-03D95E2C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 4504c: T14 Development</a:t>
            </a:r>
          </a:p>
        </c:rich>
      </c:tx>
      <c:layout>
        <c:manualLayout>
          <c:xMode val="edge"/>
          <c:yMode val="edge"/>
          <c:x val="0.31201377952755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Transits!$C$8:$C$15</c:f>
              <c:strCache>
                <c:ptCount val="8"/>
                <c:pt idx="0">
                  <c:v>T8</c:v>
                </c:pt>
                <c:pt idx="1">
                  <c:v>T9</c:v>
                </c:pt>
                <c:pt idx="2">
                  <c:v>T10</c:v>
                </c:pt>
                <c:pt idx="3">
                  <c:v>T11</c:v>
                </c:pt>
                <c:pt idx="4">
                  <c:v>T19</c:v>
                </c:pt>
                <c:pt idx="5">
                  <c:v>T20</c:v>
                </c:pt>
                <c:pt idx="6">
                  <c:v>T21</c:v>
                </c:pt>
                <c:pt idx="7">
                  <c:v>T28</c:v>
                </c:pt>
              </c:strCache>
            </c:strRef>
          </c:cat>
          <c:val>
            <c:numRef>
              <c:f>Transits!$L$8:$L$15</c:f>
              <c:numCache>
                <c:formatCode>0.000</c:formatCode>
                <c:ptCount val="8"/>
                <c:pt idx="0">
                  <c:v>0.29166349489241838</c:v>
                </c:pt>
                <c:pt idx="1">
                  <c:v>0.28472635941579938</c:v>
                </c:pt>
                <c:pt idx="2">
                  <c:v>0.29167155362665653</c:v>
                </c:pt>
                <c:pt idx="3">
                  <c:v>0.29166370909661055</c:v>
                </c:pt>
                <c:pt idx="4">
                  <c:v>0.2791708167642355</c:v>
                </c:pt>
                <c:pt idx="5">
                  <c:v>0.27545916009694338</c:v>
                </c:pt>
                <c:pt idx="6">
                  <c:v>0.27545914379879832</c:v>
                </c:pt>
                <c:pt idx="7">
                  <c:v>0.25277990242466331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F-4483-920E-46EC4A43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36591"/>
        <c:axId val="370237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Transits!$C$8:$C$15</c15:sqref>
                        </c15:formulaRef>
                      </c:ext>
                    </c:extLst>
                    <c:strCache>
                      <c:ptCount val="8"/>
                      <c:pt idx="0">
                        <c:v>T8</c:v>
                      </c:pt>
                      <c:pt idx="1">
                        <c:v>T9</c:v>
                      </c:pt>
                      <c:pt idx="2">
                        <c:v>T10</c:v>
                      </c:pt>
                      <c:pt idx="3">
                        <c:v>T11</c:v>
                      </c:pt>
                      <c:pt idx="4">
                        <c:v>T19</c:v>
                      </c:pt>
                      <c:pt idx="5">
                        <c:v>T20</c:v>
                      </c:pt>
                      <c:pt idx="6">
                        <c:v>T21</c:v>
                      </c:pt>
                      <c:pt idx="7">
                        <c:v>T28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Transits!$K$8:$K$15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2459065.2389428914</c:v>
                      </c:pt>
                      <c:pt idx="1">
                        <c:v>2459148.4855486737</c:v>
                      </c:pt>
                      <c:pt idx="2">
                        <c:v>2459231.1085438943</c:v>
                      </c:pt>
                      <c:pt idx="3">
                        <c:v>2459313.25463989</c:v>
                      </c:pt>
                      <c:pt idx="4">
                        <c:v>2459976.061184207</c:v>
                      </c:pt>
                      <c:pt idx="5">
                        <c:v>2460059.6186964563</c:v>
                      </c:pt>
                      <c:pt idx="6">
                        <c:v>2460142.598660659</c:v>
                      </c:pt>
                      <c:pt idx="7">
                        <c:v>2460718.6125820568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BF-4483-920E-46EC4A4307C3}"/>
                  </c:ext>
                </c:extLst>
              </c15:ser>
            </c15:filteredLineSeries>
          </c:ext>
        </c:extLst>
      </c:lineChart>
      <c:catAx>
        <c:axId val="37023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237071"/>
        <c:crosses val="autoZero"/>
        <c:auto val="1"/>
        <c:lblAlgn val="ctr"/>
        <c:lblOffset val="100"/>
        <c:noMultiLvlLbl val="0"/>
      </c:catAx>
      <c:valAx>
        <c:axId val="3702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23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2.png"/><Relationship Id="rId1" Type="http://schemas.openxmlformats.org/officeDocument/2006/relationships/chart" Target="../charts/chart3.xml"/><Relationship Id="rId5" Type="http://schemas.openxmlformats.org/officeDocument/2006/relationships/image" Target="../media/image23.png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28575</xdr:rowOff>
    </xdr:from>
    <xdr:to>
      <xdr:col>16</xdr:col>
      <xdr:colOff>352425</xdr:colOff>
      <xdr:row>13</xdr:row>
      <xdr:rowOff>142875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A099EAB-274D-ADA5-DCC4-F917C40FDC58}"/>
            </a:ext>
          </a:extLst>
        </xdr:cNvPr>
        <xdr:cNvSpPr txBox="1"/>
      </xdr:nvSpPr>
      <xdr:spPr>
        <a:xfrm>
          <a:off x="13554075" y="5553075"/>
          <a:ext cx="4162425" cy="25908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 identified a c-transit</a:t>
          </a:r>
          <a:r>
            <a:rPr lang="de-DE" sz="1100" baseline="0"/>
            <a:t> after 2072 days of simulation with dt=1800s. </a:t>
          </a:r>
        </a:p>
        <a:p>
          <a:r>
            <a:rPr lang="de-DE" sz="1100" baseline="0"/>
            <a:t>Its TT is near iteration 99474.  99474 has prime factors: [2, 3, 59, 281]</a:t>
          </a:r>
        </a:p>
        <a:p>
          <a:r>
            <a:rPr lang="de-DE" sz="1100" baseline="0"/>
            <a:t>Now I check with different dt if the 2D-distance of planet-c and the star (impact [star radii]) changes for different dt.</a:t>
          </a:r>
        </a:p>
        <a:p>
          <a:r>
            <a:rPr lang="de-DE" sz="1100" baseline="0"/>
            <a:t>Using the prime factors, I choose iterations at the exact same point in time.</a:t>
          </a:r>
        </a:p>
        <a:p>
          <a:r>
            <a:rPr lang="de-DE" sz="1100" baseline="0"/>
            <a:t>Even with a dt half as large as P of panet b, the maximum error of TT is with 100 seconds below the typical TESS exposure time of 120s.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Setting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simulation.ri_whfast.safe_mode = 0 does not improve performance.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Setting simulation.ri_whfast.corrector = 11 does not improve accuracy, but decreases performance.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 baseline="0"/>
        </a:p>
        <a:p>
          <a:endParaRPr lang="de-DE" sz="1100" baseline="0"/>
        </a:p>
        <a:p>
          <a:endParaRPr lang="de-DE" sz="1100"/>
        </a:p>
      </xdr:txBody>
    </xdr:sp>
    <xdr:clientData/>
  </xdr:twoCellAnchor>
  <xdr:twoCellAnchor>
    <xdr:from>
      <xdr:col>11</xdr:col>
      <xdr:colOff>57151</xdr:colOff>
      <xdr:row>18</xdr:row>
      <xdr:rowOff>76200</xdr:rowOff>
    </xdr:from>
    <xdr:to>
      <xdr:col>16</xdr:col>
      <xdr:colOff>371476</xdr:colOff>
      <xdr:row>30</xdr:row>
      <xdr:rowOff>19050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31D3D6D9-3DC3-4DE0-93D2-DE1196009327}"/>
            </a:ext>
          </a:extLst>
        </xdr:cNvPr>
        <xdr:cNvSpPr txBox="1"/>
      </xdr:nvSpPr>
      <xdr:spPr>
        <a:xfrm>
          <a:off x="13563601" y="9029700"/>
          <a:ext cx="4171950" cy="22288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Now for a more realistic performance test: Integration</a:t>
          </a:r>
          <a:r>
            <a:rPr lang="de-DE" sz="1100" baseline="0"/>
            <a:t> over about the same time span of 2072 days but with changing dt and with very long gaps in between.</a:t>
          </a:r>
          <a:endParaRPr lang="de-DE" sz="1100"/>
        </a:p>
        <a:p>
          <a:r>
            <a:rPr lang="de-DE" sz="1100"/>
            <a:t>Again, I am checking the impact at the same T_check.</a:t>
          </a:r>
        </a:p>
        <a:p>
          <a:r>
            <a:rPr lang="de-DE" sz="1100" baseline="0"/>
            <a:t>Again, setting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simulation.ri_whfast.safe_mode = 0 does not improve performance.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Again, setting simulation.ri_whfast.corrector = 11 does not improve accuracy, but decreases performance.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Setting dt above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10000s yields neglegible performance improvement.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Setting dt to at least 85000 causes neglegible errors.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settle for dt = 50000 from now on.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 baseline="0"/>
        </a:p>
        <a:p>
          <a:endParaRPr lang="de-DE" sz="1100" baseline="0"/>
        </a:p>
        <a:p>
          <a:endParaRPr lang="de-DE" sz="1100"/>
        </a:p>
      </xdr:txBody>
    </xdr:sp>
    <xdr:clientData/>
  </xdr:twoCellAnchor>
  <xdr:twoCellAnchor>
    <xdr:from>
      <xdr:col>11</xdr:col>
      <xdr:colOff>0</xdr:colOff>
      <xdr:row>32</xdr:row>
      <xdr:rowOff>0</xdr:rowOff>
    </xdr:from>
    <xdr:to>
      <xdr:col>16</xdr:col>
      <xdr:colOff>314325</xdr:colOff>
      <xdr:row>36</xdr:row>
      <xdr:rowOff>76200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E320E9CD-4922-4EA6-8056-0C13DE375F36}"/>
            </a:ext>
          </a:extLst>
        </xdr:cNvPr>
        <xdr:cNvSpPr txBox="1"/>
      </xdr:nvSpPr>
      <xdr:spPr>
        <a:xfrm>
          <a:off x="12353925" y="6096000"/>
          <a:ext cx="4171950" cy="8382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Same star</a:t>
          </a:r>
          <a:r>
            <a:rPr lang="de-DE" sz="1100" baseline="0"/>
            <a:t> system. Different iteration intervalls.</a:t>
          </a:r>
        </a:p>
        <a:p>
          <a:r>
            <a:rPr lang="de-DE" sz="1100"/>
            <a:t>Accuracy is now somewhat more sensitive</a:t>
          </a:r>
          <a:r>
            <a:rPr lang="de-DE" sz="1100" baseline="0"/>
            <a:t> to large dt.</a:t>
          </a: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settle for dt=20000 for now,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 baseline="0"/>
        </a:p>
        <a:p>
          <a:endParaRPr lang="de-DE" sz="1100" baseline="0"/>
        </a:p>
        <a:p>
          <a:endParaRPr lang="de-D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2D6ACA-E1C3-4EC2-BB3A-E084771A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857F0B-85A9-468F-AE21-807B2543B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889560-1DE1-4A1A-AFFC-D6A5BD63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3F7080-37CF-4CC3-81C4-8D9C8E574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55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0</xdr:row>
      <xdr:rowOff>1</xdr:rowOff>
    </xdr:from>
    <xdr:to>
      <xdr:col>83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55</xdr:col>
      <xdr:colOff>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37</xdr:row>
      <xdr:rowOff>0</xdr:rowOff>
    </xdr:from>
    <xdr:to>
      <xdr:col>83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27</xdr:col>
      <xdr:colOff>0</xdr:colOff>
      <xdr:row>71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E088DF-8C4C-467D-A1B2-853FDD1FD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0</xdr:colOff>
      <xdr:row>1</xdr:row>
      <xdr:rowOff>0</xdr:rowOff>
    </xdr:from>
    <xdr:to>
      <xdr:col>111</xdr:col>
      <xdr:colOff>0</xdr:colOff>
      <xdr:row>36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448E2DC-572C-4E7A-B0D1-CD931A37D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27</xdr:col>
      <xdr:colOff>0</xdr:colOff>
      <xdr:row>114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BBADEC7-D520-49E2-B947-EEB8925E3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0</xdr:colOff>
      <xdr:row>37</xdr:row>
      <xdr:rowOff>0</xdr:rowOff>
    </xdr:from>
    <xdr:to>
      <xdr:col>111</xdr:col>
      <xdr:colOff>0</xdr:colOff>
      <xdr:row>72</xdr:row>
      <xdr:rowOff>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8D2A77C-1D7E-4390-AAE1-85651649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79</xdr:row>
      <xdr:rowOff>1</xdr:rowOff>
    </xdr:from>
    <xdr:to>
      <xdr:col>55</xdr:col>
      <xdr:colOff>0</xdr:colOff>
      <xdr:row>114</xdr:row>
      <xdr:rowOff>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B76B630-24CD-4D3C-BF24-0C11B4C46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01B674-DB6D-43F7-9C07-BA356320F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66676</xdr:colOff>
      <xdr:row>2</xdr:row>
      <xdr:rowOff>9525</xdr:rowOff>
    </xdr:from>
    <xdr:ext cx="12134850" cy="2248214"/>
    <xdr:pic>
      <xdr:nvPicPr>
        <xdr:cNvPr id="2" name="Grafik 1">
          <a:extLst>
            <a:ext uri="{FF2B5EF4-FFF2-40B4-BE49-F238E27FC236}">
              <a16:creationId xmlns:a16="http://schemas.microsoft.com/office/drawing/2014/main" id="{1588CE56-307A-460E-865F-8D469BD8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1" y="1152525"/>
          <a:ext cx="12134850" cy="2248214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26</xdr:row>
      <xdr:rowOff>180975</xdr:rowOff>
    </xdr:from>
    <xdr:to>
      <xdr:col>120</xdr:col>
      <xdr:colOff>126235</xdr:colOff>
      <xdr:row>37</xdr:row>
      <xdr:rowOff>19320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35EC788-C59B-DD33-5857-4F3AF555D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67475"/>
          <a:ext cx="17271235" cy="193384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38</xdr:row>
      <xdr:rowOff>28575</xdr:rowOff>
    </xdr:from>
    <xdr:to>
      <xdr:col>120</xdr:col>
      <xdr:colOff>59542</xdr:colOff>
      <xdr:row>47</xdr:row>
      <xdr:rowOff>162183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1E35C4F-1658-8D3E-24F6-04F240776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8601075"/>
          <a:ext cx="17137867" cy="184810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0FDB11-C54F-4F27-93FF-4B1337CF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C477EF-67BD-40CF-8B44-19B166AF5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693B1C-EFF6-439C-A98F-43E22E449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891B2D-1EB6-4BB5-B229-97A9A258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DFA944-E581-4762-8DBF-73A9A035C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BBE91D-C6D0-4AED-A78B-1548E1A9C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960549-5E34-470F-9479-3E32E523F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537186-1227-47C1-91D7-944A981AE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B1D7B8-7520-4C70-B87D-71D4510B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35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5C03E5-4D1D-4A0C-8FA4-45DD4256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55</xdr:col>
      <xdr:colOff>0</xdr:colOff>
      <xdr:row>36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7E16FB-4281-4FF3-9AB8-052BE139F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0</xdr:row>
      <xdr:rowOff>1</xdr:rowOff>
    </xdr:from>
    <xdr:to>
      <xdr:col>83</xdr:col>
      <xdr:colOff>0</xdr:colOff>
      <xdr:row>36</xdr:row>
      <xdr:rowOff>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F4DAA22-1B1C-4BF6-8968-36FC0C0C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55</xdr:col>
      <xdr:colOff>0</xdr:colOff>
      <xdr:row>72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F8DFAF-A4B0-4FDB-8112-E74FFFE45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37</xdr:row>
      <xdr:rowOff>0</xdr:rowOff>
    </xdr:from>
    <xdr:to>
      <xdr:col>83</xdr:col>
      <xdr:colOff>0</xdr:colOff>
      <xdr:row>72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0A708F-747D-4BA3-BC94-3CA9519F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27</xdr:col>
      <xdr:colOff>0</xdr:colOff>
      <xdr:row>71</xdr:row>
      <xdr:rowOff>95249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D78E7FD-2921-4B4A-9656-33E5A9974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0</xdr:colOff>
      <xdr:row>0</xdr:row>
      <xdr:rowOff>0</xdr:rowOff>
    </xdr:from>
    <xdr:to>
      <xdr:col>111</xdr:col>
      <xdr:colOff>0</xdr:colOff>
      <xdr:row>36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826A384-1FFF-455E-876D-84A6B08B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27</xdr:col>
      <xdr:colOff>0</xdr:colOff>
      <xdr:row>114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E0A6918-444B-42A2-9A49-765225311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0</xdr:colOff>
      <xdr:row>37</xdr:row>
      <xdr:rowOff>0</xdr:rowOff>
    </xdr:from>
    <xdr:to>
      <xdr:col>111</xdr:col>
      <xdr:colOff>0</xdr:colOff>
      <xdr:row>72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FB5781E-48D5-46AC-9453-FD0F82AB6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79</xdr:row>
      <xdr:rowOff>1</xdr:rowOff>
    </xdr:from>
    <xdr:to>
      <xdr:col>55</xdr:col>
      <xdr:colOff>0</xdr:colOff>
      <xdr:row>114</xdr:row>
      <xdr:rowOff>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4922704-7DA1-4A14-A511-4FB8D5E10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38</xdr:row>
      <xdr:rowOff>9525</xdr:rowOff>
    </xdr:from>
    <xdr:to>
      <xdr:col>25</xdr:col>
      <xdr:colOff>735837</xdr:colOff>
      <xdr:row>47</xdr:row>
      <xdr:rowOff>105028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81DF127-5538-92ED-1CB5-4DB434174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7248525"/>
          <a:ext cx="17280762" cy="18100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9525</xdr:rowOff>
    </xdr:from>
    <xdr:to>
      <xdr:col>25</xdr:col>
      <xdr:colOff>602469</xdr:colOff>
      <xdr:row>57</xdr:row>
      <xdr:rowOff>95501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FE6D7FB-330F-7206-75E0-FFC0D1191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9153525"/>
          <a:ext cx="17156919" cy="180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181569</xdr:colOff>
      <xdr:row>32</xdr:row>
      <xdr:rowOff>84771</xdr:rowOff>
    </xdr:from>
    <xdr:to>
      <xdr:col>14</xdr:col>
      <xdr:colOff>498751</xdr:colOff>
      <xdr:row>46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180976</xdr:colOff>
      <xdr:row>62</xdr:row>
      <xdr:rowOff>130492</xdr:rowOff>
    </xdr:from>
    <xdr:to>
      <xdr:col>14</xdr:col>
      <xdr:colOff>543878</xdr:colOff>
      <xdr:row>75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9</xdr:col>
      <xdr:colOff>235304</xdr:colOff>
      <xdr:row>47</xdr:row>
      <xdr:rowOff>25592</xdr:rowOff>
    </xdr:from>
    <xdr:to>
      <xdr:col>16</xdr:col>
      <xdr:colOff>653631</xdr:colOff>
      <xdr:row>60</xdr:row>
      <xdr:rowOff>78931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243514</xdr:colOff>
      <xdr:row>4</xdr:row>
      <xdr:rowOff>129036</xdr:rowOff>
    </xdr:from>
    <xdr:to>
      <xdr:col>23</xdr:col>
      <xdr:colOff>538250</xdr:colOff>
      <xdr:row>19</xdr:row>
      <xdr:rowOff>32707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BD5C5E3-E592-8435-62E9-CC543F3DB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740435</xdr:colOff>
      <xdr:row>30</xdr:row>
      <xdr:rowOff>28755</xdr:rowOff>
    </xdr:from>
    <xdr:to>
      <xdr:col>21</xdr:col>
      <xdr:colOff>280359</xdr:colOff>
      <xdr:row>46</xdr:row>
      <xdr:rowOff>10661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B8CE4885-6A71-A081-6F09-260A394F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43227" y="5434642"/>
          <a:ext cx="4600755" cy="28573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heasarc.gsfc.nasa.gov/docs/tess/pipeline.html" TargetMode="External"/><Relationship Id="rId117" Type="http://schemas.openxmlformats.org/officeDocument/2006/relationships/hyperlink" Target="https://archive.stsci.edu/hlsp/gsfc-eleanor-lite" TargetMode="External"/><Relationship Id="rId21" Type="http://schemas.openxmlformats.org/officeDocument/2006/relationships/hyperlink" Target="https://heasarc.gsfc.nasa.gov/docs/tess/pipeline.html" TargetMode="External"/><Relationship Id="rId42" Type="http://schemas.openxmlformats.org/officeDocument/2006/relationships/hyperlink" Target="https://archive.stsci.edu/hlsp/tess-spoc" TargetMode="External"/><Relationship Id="rId47" Type="http://schemas.openxmlformats.org/officeDocument/2006/relationships/hyperlink" Target="https://archive.stsci.edu/hlsp/tess-spoc" TargetMode="External"/><Relationship Id="rId63" Type="http://schemas.openxmlformats.org/officeDocument/2006/relationships/hyperlink" Target="https://archive.stsci.edu/hlsp/qlp" TargetMode="External"/><Relationship Id="rId68" Type="http://schemas.openxmlformats.org/officeDocument/2006/relationships/hyperlink" Target="https://archive.stsci.edu/hlsp/qlp" TargetMode="External"/><Relationship Id="rId84" Type="http://schemas.openxmlformats.org/officeDocument/2006/relationships/hyperlink" Target="https://archive.stsci.edu/hlsp/qlp" TargetMode="External"/><Relationship Id="rId89" Type="http://schemas.openxmlformats.org/officeDocument/2006/relationships/hyperlink" Target="https://archive.stsci.edu/hlsp/qlp" TargetMode="External"/><Relationship Id="rId112" Type="http://schemas.openxmlformats.org/officeDocument/2006/relationships/hyperlink" Target="https://archive.stsci.edu/hlsp/tglc" TargetMode="External"/><Relationship Id="rId16" Type="http://schemas.openxmlformats.org/officeDocument/2006/relationships/hyperlink" Target="https://heasarc.gsfc.nasa.gov/docs/tess/pipeline.html" TargetMode="External"/><Relationship Id="rId107" Type="http://schemas.openxmlformats.org/officeDocument/2006/relationships/hyperlink" Target="https://archive.stsci.edu/hlsp/tasoc" TargetMode="External"/><Relationship Id="rId11" Type="http://schemas.openxmlformats.org/officeDocument/2006/relationships/hyperlink" Target="https://heasarc.gsfc.nasa.gov/docs/tess/pipeline.html" TargetMode="External"/><Relationship Id="rId32" Type="http://schemas.openxmlformats.org/officeDocument/2006/relationships/hyperlink" Target="https://heasarc.gsfc.nasa.gov/docs/tess/pipeline.html" TargetMode="External"/><Relationship Id="rId37" Type="http://schemas.openxmlformats.org/officeDocument/2006/relationships/hyperlink" Target="https://archive.stsci.edu/hlsp/tess-spoc" TargetMode="External"/><Relationship Id="rId53" Type="http://schemas.openxmlformats.org/officeDocument/2006/relationships/hyperlink" Target="https://archive.stsci.edu/hlsp/tess-spoc" TargetMode="External"/><Relationship Id="rId58" Type="http://schemas.openxmlformats.org/officeDocument/2006/relationships/hyperlink" Target="https://archive.stsci.edu/hlsp/qlp" TargetMode="External"/><Relationship Id="rId74" Type="http://schemas.openxmlformats.org/officeDocument/2006/relationships/hyperlink" Target="https://archive.stsci.edu/hlsp/qlp" TargetMode="External"/><Relationship Id="rId79" Type="http://schemas.openxmlformats.org/officeDocument/2006/relationships/hyperlink" Target="https://archive.stsci.edu/hlsp/qlp" TargetMode="External"/><Relationship Id="rId102" Type="http://schemas.openxmlformats.org/officeDocument/2006/relationships/hyperlink" Target="https://archive.stsci.edu/hlsp/tasoc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heasarc.gsfc.nasa.gov/docs/tess/pipeline.html" TargetMode="External"/><Relationship Id="rId90" Type="http://schemas.openxmlformats.org/officeDocument/2006/relationships/hyperlink" Target="https://archive.stsci.edu/hlsp/qlp" TargetMode="External"/><Relationship Id="rId95" Type="http://schemas.openxmlformats.org/officeDocument/2006/relationships/hyperlink" Target="https://archive.stsci.edu/hlsp/gsfc-eleanor-lite" TargetMode="External"/><Relationship Id="rId22" Type="http://schemas.openxmlformats.org/officeDocument/2006/relationships/hyperlink" Target="https://heasarc.gsfc.nasa.gov/docs/tess/pipeline.html" TargetMode="External"/><Relationship Id="rId27" Type="http://schemas.openxmlformats.org/officeDocument/2006/relationships/hyperlink" Target="https://heasarc.gsfc.nasa.gov/docs/tess/pipeline.html" TargetMode="External"/><Relationship Id="rId43" Type="http://schemas.openxmlformats.org/officeDocument/2006/relationships/hyperlink" Target="https://archive.stsci.edu/hlsp/tess-spoc" TargetMode="External"/><Relationship Id="rId48" Type="http://schemas.openxmlformats.org/officeDocument/2006/relationships/hyperlink" Target="https://archive.stsci.edu/hlsp/tess-spoc" TargetMode="External"/><Relationship Id="rId64" Type="http://schemas.openxmlformats.org/officeDocument/2006/relationships/hyperlink" Target="https://archive.stsci.edu/hlsp/qlp" TargetMode="External"/><Relationship Id="rId69" Type="http://schemas.openxmlformats.org/officeDocument/2006/relationships/hyperlink" Target="https://archive.stsci.edu/hlsp/qlp" TargetMode="External"/><Relationship Id="rId113" Type="http://schemas.openxmlformats.org/officeDocument/2006/relationships/hyperlink" Target="https://archive.stsci.edu/hlsp/tglc" TargetMode="External"/><Relationship Id="rId118" Type="http://schemas.openxmlformats.org/officeDocument/2006/relationships/hyperlink" Target="https://archive.stsci.edu/hlsp/gsfc-eleanor-lite" TargetMode="External"/><Relationship Id="rId80" Type="http://schemas.openxmlformats.org/officeDocument/2006/relationships/hyperlink" Target="https://archive.stsci.edu/hlsp/qlp" TargetMode="External"/><Relationship Id="rId85" Type="http://schemas.openxmlformats.org/officeDocument/2006/relationships/hyperlink" Target="https://archive.stsci.edu/hlsp/qlp" TargetMode="External"/><Relationship Id="rId12" Type="http://schemas.openxmlformats.org/officeDocument/2006/relationships/hyperlink" Target="https://heasarc.gsfc.nasa.gov/docs/tess/pipeline.html" TargetMode="External"/><Relationship Id="rId17" Type="http://schemas.openxmlformats.org/officeDocument/2006/relationships/hyperlink" Target="https://heasarc.gsfc.nasa.gov/docs/tess/pipeline.html" TargetMode="External"/><Relationship Id="rId33" Type="http://schemas.openxmlformats.org/officeDocument/2006/relationships/hyperlink" Target="https://heasarc.gsfc.nasa.gov/docs/tess/pipeline.html" TargetMode="External"/><Relationship Id="rId38" Type="http://schemas.openxmlformats.org/officeDocument/2006/relationships/hyperlink" Target="https://archive.stsci.edu/hlsp/tess-spoc" TargetMode="External"/><Relationship Id="rId59" Type="http://schemas.openxmlformats.org/officeDocument/2006/relationships/hyperlink" Target="https://archive.stsci.edu/hlsp/qlp" TargetMode="External"/><Relationship Id="rId103" Type="http://schemas.openxmlformats.org/officeDocument/2006/relationships/hyperlink" Target="https://archive.stsci.edu/hlsp/tasoc" TargetMode="External"/><Relationship Id="rId108" Type="http://schemas.openxmlformats.org/officeDocument/2006/relationships/hyperlink" Target="https://archive.stsci.edu/hlsp/tasoc" TargetMode="External"/><Relationship Id="rId54" Type="http://schemas.openxmlformats.org/officeDocument/2006/relationships/hyperlink" Target="https://archive.stsci.edu/hlsp/tess-spoc" TargetMode="External"/><Relationship Id="rId70" Type="http://schemas.openxmlformats.org/officeDocument/2006/relationships/hyperlink" Target="https://archive.stsci.edu/hlsp/qlp" TargetMode="External"/><Relationship Id="rId75" Type="http://schemas.openxmlformats.org/officeDocument/2006/relationships/hyperlink" Target="https://archive.stsci.edu/hlsp/qlp" TargetMode="External"/><Relationship Id="rId91" Type="http://schemas.openxmlformats.org/officeDocument/2006/relationships/hyperlink" Target="https://archive.stsci.edu/hlsp/gsfc-eleanor-lite" TargetMode="External"/><Relationship Id="rId96" Type="http://schemas.openxmlformats.org/officeDocument/2006/relationships/hyperlink" Target="https://archive.stsci.edu/hlsp/tglc" TargetMode="External"/><Relationship Id="rId1" Type="http://schemas.openxmlformats.org/officeDocument/2006/relationships/hyperlink" Target="https://heasarc.gsfc.nasa.gov/docs/tess/pipeline.html" TargetMode="External"/><Relationship Id="rId6" Type="http://schemas.openxmlformats.org/officeDocument/2006/relationships/hyperlink" Target="https://heasarc.gsfc.nasa.gov/docs/tess/pipeline.html" TargetMode="External"/><Relationship Id="rId23" Type="http://schemas.openxmlformats.org/officeDocument/2006/relationships/hyperlink" Target="https://heasarc.gsfc.nasa.gov/docs/tess/pipeline.html" TargetMode="External"/><Relationship Id="rId28" Type="http://schemas.openxmlformats.org/officeDocument/2006/relationships/hyperlink" Target="https://heasarc.gsfc.nasa.gov/docs/tess/pipeline.html" TargetMode="External"/><Relationship Id="rId49" Type="http://schemas.openxmlformats.org/officeDocument/2006/relationships/hyperlink" Target="https://archive.stsci.edu/hlsp/tess-spoc" TargetMode="External"/><Relationship Id="rId114" Type="http://schemas.openxmlformats.org/officeDocument/2006/relationships/hyperlink" Target="https://archive.stsci.edu/hlsp/tasoc" TargetMode="External"/><Relationship Id="rId119" Type="http://schemas.openxmlformats.org/officeDocument/2006/relationships/hyperlink" Target="https://archive.stsci.edu/hlsp/gsfc-eleanor-lite" TargetMode="External"/><Relationship Id="rId44" Type="http://schemas.openxmlformats.org/officeDocument/2006/relationships/hyperlink" Target="https://archive.stsci.edu/hlsp/tess-spoc" TargetMode="External"/><Relationship Id="rId60" Type="http://schemas.openxmlformats.org/officeDocument/2006/relationships/hyperlink" Target="https://archive.stsci.edu/hlsp/qlp" TargetMode="External"/><Relationship Id="rId65" Type="http://schemas.openxmlformats.org/officeDocument/2006/relationships/hyperlink" Target="https://archive.stsci.edu/hlsp/qlp" TargetMode="External"/><Relationship Id="rId81" Type="http://schemas.openxmlformats.org/officeDocument/2006/relationships/hyperlink" Target="https://archive.stsci.edu/hlsp/qlp" TargetMode="External"/><Relationship Id="rId86" Type="http://schemas.openxmlformats.org/officeDocument/2006/relationships/hyperlink" Target="https://archive.stsci.edu/hlsp/qlp" TargetMode="External"/><Relationship Id="rId4" Type="http://schemas.openxmlformats.org/officeDocument/2006/relationships/hyperlink" Target="https://heasarc.gsfc.nasa.gov/docs/tess/pipeline.html" TargetMode="External"/><Relationship Id="rId9" Type="http://schemas.openxmlformats.org/officeDocument/2006/relationships/hyperlink" Target="https://heasarc.gsfc.nasa.gov/docs/tess/pipeline.html" TargetMode="External"/><Relationship Id="rId13" Type="http://schemas.openxmlformats.org/officeDocument/2006/relationships/hyperlink" Target="https://heasarc.gsfc.nasa.gov/docs/tess/pipeline.html" TargetMode="External"/><Relationship Id="rId18" Type="http://schemas.openxmlformats.org/officeDocument/2006/relationships/hyperlink" Target="https://heasarc.gsfc.nasa.gov/docs/tess/pipeline.html" TargetMode="External"/><Relationship Id="rId39" Type="http://schemas.openxmlformats.org/officeDocument/2006/relationships/hyperlink" Target="https://archive.stsci.edu/hlsp/tess-spoc" TargetMode="External"/><Relationship Id="rId109" Type="http://schemas.openxmlformats.org/officeDocument/2006/relationships/hyperlink" Target="https://archive.stsci.edu/hlsp/tglc" TargetMode="External"/><Relationship Id="rId34" Type="http://schemas.openxmlformats.org/officeDocument/2006/relationships/hyperlink" Target="https://heasarc.gsfc.nasa.gov/docs/tess/pipeline.html" TargetMode="External"/><Relationship Id="rId50" Type="http://schemas.openxmlformats.org/officeDocument/2006/relationships/hyperlink" Target="https://archive.stsci.edu/hlsp/tess-spoc" TargetMode="External"/><Relationship Id="rId55" Type="http://schemas.openxmlformats.org/officeDocument/2006/relationships/hyperlink" Target="https://archive.stsci.edu/hlsp/qlp" TargetMode="External"/><Relationship Id="rId76" Type="http://schemas.openxmlformats.org/officeDocument/2006/relationships/hyperlink" Target="https://archive.stsci.edu/hlsp/qlp" TargetMode="External"/><Relationship Id="rId97" Type="http://schemas.openxmlformats.org/officeDocument/2006/relationships/hyperlink" Target="https://archive.stsci.edu/hlsp/tasoc" TargetMode="External"/><Relationship Id="rId104" Type="http://schemas.openxmlformats.org/officeDocument/2006/relationships/hyperlink" Target="https://archive.stsci.edu/hlsp/tasoc" TargetMode="External"/><Relationship Id="rId120" Type="http://schemas.openxmlformats.org/officeDocument/2006/relationships/hyperlink" Target="https://archive.stsci.edu/hlsp/tglc" TargetMode="External"/><Relationship Id="rId7" Type="http://schemas.openxmlformats.org/officeDocument/2006/relationships/hyperlink" Target="https://heasarc.gsfc.nasa.gov/docs/tess/pipeline.html" TargetMode="External"/><Relationship Id="rId71" Type="http://schemas.openxmlformats.org/officeDocument/2006/relationships/hyperlink" Target="https://archive.stsci.edu/hlsp/qlp" TargetMode="External"/><Relationship Id="rId92" Type="http://schemas.openxmlformats.org/officeDocument/2006/relationships/hyperlink" Target="https://archive.stsci.edu/hlsp/gsfc-eleanor-lite" TargetMode="External"/><Relationship Id="rId2" Type="http://schemas.openxmlformats.org/officeDocument/2006/relationships/hyperlink" Target="https://heasarc.gsfc.nasa.gov/docs/tess/pipeline.html" TargetMode="External"/><Relationship Id="rId29" Type="http://schemas.openxmlformats.org/officeDocument/2006/relationships/hyperlink" Target="https://heasarc.gsfc.nasa.gov/docs/tess/pipeline.html" TargetMode="External"/><Relationship Id="rId24" Type="http://schemas.openxmlformats.org/officeDocument/2006/relationships/hyperlink" Target="https://heasarc.gsfc.nasa.gov/docs/tess/pipeline.html" TargetMode="External"/><Relationship Id="rId40" Type="http://schemas.openxmlformats.org/officeDocument/2006/relationships/hyperlink" Target="https://archive.stsci.edu/hlsp/tess-spoc" TargetMode="External"/><Relationship Id="rId45" Type="http://schemas.openxmlformats.org/officeDocument/2006/relationships/hyperlink" Target="https://archive.stsci.edu/hlsp/tess-spoc" TargetMode="External"/><Relationship Id="rId66" Type="http://schemas.openxmlformats.org/officeDocument/2006/relationships/hyperlink" Target="https://archive.stsci.edu/hlsp/qlp" TargetMode="External"/><Relationship Id="rId87" Type="http://schemas.openxmlformats.org/officeDocument/2006/relationships/hyperlink" Target="https://archive.stsci.edu/hlsp/qlp" TargetMode="External"/><Relationship Id="rId110" Type="http://schemas.openxmlformats.org/officeDocument/2006/relationships/hyperlink" Target="https://archive.stsci.edu/hlsp/tglc" TargetMode="External"/><Relationship Id="rId115" Type="http://schemas.openxmlformats.org/officeDocument/2006/relationships/hyperlink" Target="https://archive.stsci.edu/hlsp/tglc" TargetMode="External"/><Relationship Id="rId61" Type="http://schemas.openxmlformats.org/officeDocument/2006/relationships/hyperlink" Target="https://archive.stsci.edu/hlsp/qlp" TargetMode="External"/><Relationship Id="rId82" Type="http://schemas.openxmlformats.org/officeDocument/2006/relationships/hyperlink" Target="https://archive.stsci.edu/hlsp/qlp" TargetMode="External"/><Relationship Id="rId19" Type="http://schemas.openxmlformats.org/officeDocument/2006/relationships/hyperlink" Target="https://heasarc.gsfc.nasa.gov/docs/tess/pipeline.html" TargetMode="External"/><Relationship Id="rId14" Type="http://schemas.openxmlformats.org/officeDocument/2006/relationships/hyperlink" Target="https://heasarc.gsfc.nasa.gov/docs/tess/pipeline.html" TargetMode="External"/><Relationship Id="rId30" Type="http://schemas.openxmlformats.org/officeDocument/2006/relationships/hyperlink" Target="https://heasarc.gsfc.nasa.gov/docs/tess/pipeline.html" TargetMode="External"/><Relationship Id="rId35" Type="http://schemas.openxmlformats.org/officeDocument/2006/relationships/hyperlink" Target="https://archive.stsci.edu/hlsp/tess-spoc" TargetMode="External"/><Relationship Id="rId56" Type="http://schemas.openxmlformats.org/officeDocument/2006/relationships/hyperlink" Target="https://archive.stsci.edu/hlsp/qlp" TargetMode="External"/><Relationship Id="rId77" Type="http://schemas.openxmlformats.org/officeDocument/2006/relationships/hyperlink" Target="https://archive.stsci.edu/hlsp/qlp" TargetMode="External"/><Relationship Id="rId100" Type="http://schemas.openxmlformats.org/officeDocument/2006/relationships/hyperlink" Target="https://archive.stsci.edu/hlsp/tasoc" TargetMode="External"/><Relationship Id="rId105" Type="http://schemas.openxmlformats.org/officeDocument/2006/relationships/hyperlink" Target="https://archive.stsci.edu/hlsp/tasoc" TargetMode="External"/><Relationship Id="rId8" Type="http://schemas.openxmlformats.org/officeDocument/2006/relationships/hyperlink" Target="https://heasarc.gsfc.nasa.gov/docs/tess/pipeline.html" TargetMode="External"/><Relationship Id="rId51" Type="http://schemas.openxmlformats.org/officeDocument/2006/relationships/hyperlink" Target="https://archive.stsci.edu/hlsp/tess-spoc" TargetMode="External"/><Relationship Id="rId72" Type="http://schemas.openxmlformats.org/officeDocument/2006/relationships/hyperlink" Target="https://archive.stsci.edu/hlsp/qlp" TargetMode="External"/><Relationship Id="rId93" Type="http://schemas.openxmlformats.org/officeDocument/2006/relationships/hyperlink" Target="https://archive.stsci.edu/hlsp/gsfc-eleanor-lite" TargetMode="External"/><Relationship Id="rId98" Type="http://schemas.openxmlformats.org/officeDocument/2006/relationships/hyperlink" Target="https://archive.stsci.edu/hlsp/tasoc" TargetMode="External"/><Relationship Id="rId121" Type="http://schemas.openxmlformats.org/officeDocument/2006/relationships/hyperlink" Target="https://archive.stsci.edu/hlsp/tglc" TargetMode="External"/><Relationship Id="rId3" Type="http://schemas.openxmlformats.org/officeDocument/2006/relationships/hyperlink" Target="https://heasarc.gsfc.nasa.gov/docs/tess/pipeline.html" TargetMode="External"/><Relationship Id="rId25" Type="http://schemas.openxmlformats.org/officeDocument/2006/relationships/hyperlink" Target="https://heasarc.gsfc.nasa.gov/docs/tess/pipeline.html" TargetMode="External"/><Relationship Id="rId46" Type="http://schemas.openxmlformats.org/officeDocument/2006/relationships/hyperlink" Target="https://archive.stsci.edu/hlsp/tess-spoc" TargetMode="External"/><Relationship Id="rId67" Type="http://schemas.openxmlformats.org/officeDocument/2006/relationships/hyperlink" Target="https://archive.stsci.edu/hlsp/qlp" TargetMode="External"/><Relationship Id="rId116" Type="http://schemas.openxmlformats.org/officeDocument/2006/relationships/hyperlink" Target="https://archive.stsci.edu/hlsp/gsfc-eleanor-lite" TargetMode="External"/><Relationship Id="rId20" Type="http://schemas.openxmlformats.org/officeDocument/2006/relationships/hyperlink" Target="https://heasarc.gsfc.nasa.gov/docs/tess/pipeline.html" TargetMode="External"/><Relationship Id="rId41" Type="http://schemas.openxmlformats.org/officeDocument/2006/relationships/hyperlink" Target="https://archive.stsci.edu/hlsp/tess-spoc" TargetMode="External"/><Relationship Id="rId62" Type="http://schemas.openxmlformats.org/officeDocument/2006/relationships/hyperlink" Target="https://archive.stsci.edu/hlsp/qlp" TargetMode="External"/><Relationship Id="rId83" Type="http://schemas.openxmlformats.org/officeDocument/2006/relationships/hyperlink" Target="https://archive.stsci.edu/hlsp/qlp" TargetMode="External"/><Relationship Id="rId88" Type="http://schemas.openxmlformats.org/officeDocument/2006/relationships/hyperlink" Target="https://archive.stsci.edu/hlsp/qlp" TargetMode="External"/><Relationship Id="rId111" Type="http://schemas.openxmlformats.org/officeDocument/2006/relationships/hyperlink" Target="https://archive.stsci.edu/hlsp/tglc" TargetMode="External"/><Relationship Id="rId15" Type="http://schemas.openxmlformats.org/officeDocument/2006/relationships/hyperlink" Target="https://heasarc.gsfc.nasa.gov/docs/tess/pipeline.html" TargetMode="External"/><Relationship Id="rId36" Type="http://schemas.openxmlformats.org/officeDocument/2006/relationships/hyperlink" Target="https://archive.stsci.edu/hlsp/tess-spoc" TargetMode="External"/><Relationship Id="rId57" Type="http://schemas.openxmlformats.org/officeDocument/2006/relationships/hyperlink" Target="https://archive.stsci.edu/hlsp/qlp" TargetMode="External"/><Relationship Id="rId106" Type="http://schemas.openxmlformats.org/officeDocument/2006/relationships/hyperlink" Target="https://archive.stsci.edu/hlsp/gsfc-eleanor-lite" TargetMode="External"/><Relationship Id="rId10" Type="http://schemas.openxmlformats.org/officeDocument/2006/relationships/hyperlink" Target="https://heasarc.gsfc.nasa.gov/docs/tess/pipeline.html" TargetMode="External"/><Relationship Id="rId31" Type="http://schemas.openxmlformats.org/officeDocument/2006/relationships/hyperlink" Target="https://heasarc.gsfc.nasa.gov/docs/tess/pipeline.html" TargetMode="External"/><Relationship Id="rId52" Type="http://schemas.openxmlformats.org/officeDocument/2006/relationships/hyperlink" Target="https://archive.stsci.edu/hlsp/tess-spoc" TargetMode="External"/><Relationship Id="rId73" Type="http://schemas.openxmlformats.org/officeDocument/2006/relationships/hyperlink" Target="https://archive.stsci.edu/hlsp/qlp" TargetMode="External"/><Relationship Id="rId78" Type="http://schemas.openxmlformats.org/officeDocument/2006/relationships/hyperlink" Target="https://archive.stsci.edu/hlsp/qlp" TargetMode="External"/><Relationship Id="rId94" Type="http://schemas.openxmlformats.org/officeDocument/2006/relationships/hyperlink" Target="https://archive.stsci.edu/hlsp/gsfc-eleanor-lite" TargetMode="External"/><Relationship Id="rId99" Type="http://schemas.openxmlformats.org/officeDocument/2006/relationships/hyperlink" Target="https://archive.stsci.edu/hlsp/tasoc" TargetMode="External"/><Relationship Id="rId101" Type="http://schemas.openxmlformats.org/officeDocument/2006/relationships/hyperlink" Target="https://archive.stsci.edu/hlsp/tasoc" TargetMode="External"/><Relationship Id="rId122" Type="http://schemas.openxmlformats.org/officeDocument/2006/relationships/hyperlink" Target="https://archive.stsci.edu/hlsp/tglc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sgnetwork.com/juliangregcalconv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E092-630F-4AF3-826F-3B08B7255F60}">
  <dimension ref="A1:Q36"/>
  <sheetViews>
    <sheetView tabSelected="1" workbookViewId="0">
      <selection activeCell="D3" sqref="D3"/>
    </sheetView>
  </sheetViews>
  <sheetFormatPr baseColWidth="10" defaultColWidth="11.5703125" defaultRowHeight="15"/>
  <cols>
    <col min="1" max="1" width="6.5703125" customWidth="1"/>
    <col min="2" max="2" width="32.7109375" bestFit="1" customWidth="1"/>
    <col min="3" max="3" width="13.7109375" bestFit="1" customWidth="1"/>
    <col min="4" max="4" width="10.140625" bestFit="1" customWidth="1"/>
    <col min="5" max="5" width="19.7109375" bestFit="1" customWidth="1"/>
    <col min="6" max="6" width="14.5703125" bestFit="1" customWidth="1"/>
    <col min="7" max="7" width="11.7109375" bestFit="1" customWidth="1"/>
    <col min="8" max="9" width="13" bestFit="1" customWidth="1"/>
    <col min="10" max="10" width="14" customWidth="1"/>
    <col min="11" max="11" width="36.140625" customWidth="1"/>
  </cols>
  <sheetData>
    <row r="1" spans="1:11">
      <c r="B1" s="3" t="s">
        <v>182</v>
      </c>
      <c r="C1" s="193">
        <v>1800</v>
      </c>
    </row>
    <row r="2" spans="1:11">
      <c r="B2" s="3" t="s">
        <v>187</v>
      </c>
      <c r="C2" s="186">
        <v>100000</v>
      </c>
    </row>
    <row r="3" spans="1:11">
      <c r="B3" s="3" t="s">
        <v>183</v>
      </c>
      <c r="C3" s="195">
        <v>2458400.0109999999</v>
      </c>
    </row>
    <row r="4" spans="1:11">
      <c r="B4" s="3" t="s">
        <v>185</v>
      </c>
      <c r="C4" s="194">
        <v>2460472.3902825499</v>
      </c>
    </row>
    <row r="5" spans="1:11">
      <c r="B5" s="3" t="s">
        <v>186</v>
      </c>
      <c r="C5" s="194">
        <f>(C4-C3)/C1*(60*60*24)</f>
        <v>99474.205562397838</v>
      </c>
      <c r="J5" s="205"/>
    </row>
    <row r="6" spans="1:11">
      <c r="B6" s="3" t="s">
        <v>188</v>
      </c>
      <c r="C6" s="194">
        <f>C1*C2/(60*60*24)</f>
        <v>2083.3333333333335</v>
      </c>
    </row>
    <row r="7" spans="1:11">
      <c r="B7" s="3" t="s">
        <v>199</v>
      </c>
      <c r="C7" s="183">
        <v>0.25</v>
      </c>
    </row>
    <row r="8" spans="1:11">
      <c r="B8" s="3" t="s">
        <v>205</v>
      </c>
      <c r="C8" s="193">
        <f>C1*ROUNDDOWN(C5,0)</f>
        <v>179053200</v>
      </c>
    </row>
    <row r="9" spans="1:11">
      <c r="B9" s="3" t="s">
        <v>217</v>
      </c>
      <c r="C9" s="120">
        <f>C3+C8/(60*60*24)</f>
        <v>2460472.3859999999</v>
      </c>
      <c r="E9" t="s">
        <v>154</v>
      </c>
    </row>
    <row r="11" spans="1:11">
      <c r="A11" s="3" t="s">
        <v>219</v>
      </c>
      <c r="B11" s="182" t="s">
        <v>218</v>
      </c>
      <c r="C11" s="182" t="s">
        <v>182</v>
      </c>
      <c r="D11" s="182" t="s">
        <v>187</v>
      </c>
      <c r="E11" s="182" t="s">
        <v>204</v>
      </c>
      <c r="F11" s="182" t="s">
        <v>190</v>
      </c>
      <c r="G11" s="182" t="s">
        <v>191</v>
      </c>
      <c r="H11" s="182" t="s">
        <v>196</v>
      </c>
      <c r="I11" s="182" t="s">
        <v>200</v>
      </c>
      <c r="J11" s="182" t="s">
        <v>201</v>
      </c>
    </row>
    <row r="12" spans="1:11">
      <c r="A12" s="184"/>
      <c r="B12" t="s">
        <v>189</v>
      </c>
      <c r="C12" s="192">
        <v>1800</v>
      </c>
      <c r="D12" s="189">
        <v>100000</v>
      </c>
      <c r="E12" s="188">
        <v>99474</v>
      </c>
      <c r="F12">
        <f>SUBSTITUTE(RIGHT(K12,8),".",",")*1</f>
        <v>0.44228800000000001</v>
      </c>
      <c r="G12">
        <v>2.0499999999999998</v>
      </c>
      <c r="I12" s="3"/>
      <c r="J12" s="186">
        <v>6E-10</v>
      </c>
      <c r="K12" s="207" t="s">
        <v>184</v>
      </c>
    </row>
    <row r="13" spans="1:11">
      <c r="A13">
        <v>0.01</v>
      </c>
      <c r="B13" t="s">
        <v>189</v>
      </c>
      <c r="C13" s="193">
        <f t="shared" ref="C13:C19" si="0">C$12*$A13</f>
        <v>18</v>
      </c>
      <c r="D13" s="186">
        <f t="shared" ref="D13:E20" si="1">D$12/$A13</f>
        <v>10000000</v>
      </c>
      <c r="E13">
        <f t="shared" si="1"/>
        <v>9947400</v>
      </c>
      <c r="F13">
        <f>SUBSTITUTE(RIGHT(K13,8),".",",")*1</f>
        <v>0.44228800000000001</v>
      </c>
      <c r="G13">
        <v>212.84</v>
      </c>
      <c r="H13" s="187">
        <f>F13/F$12-1</f>
        <v>0</v>
      </c>
      <c r="I13" s="209">
        <f>$C$7*H13*60*60*24</f>
        <v>0</v>
      </c>
      <c r="J13" s="186"/>
      <c r="K13" s="207" t="s">
        <v>184</v>
      </c>
    </row>
    <row r="14" spans="1:11">
      <c r="A14">
        <v>2</v>
      </c>
      <c r="B14" t="s">
        <v>189</v>
      </c>
      <c r="C14" s="193">
        <f t="shared" si="0"/>
        <v>3600</v>
      </c>
      <c r="D14" s="186">
        <f t="shared" si="1"/>
        <v>50000</v>
      </c>
      <c r="E14">
        <f t="shared" si="1"/>
        <v>49737</v>
      </c>
      <c r="F14">
        <f>SUBSTITUTE(RIGHT(K14,8),".",",")*1</f>
        <v>0.44228899999999999</v>
      </c>
      <c r="G14">
        <v>1.07</v>
      </c>
      <c r="H14" s="187">
        <f>F14/F$12-1</f>
        <v>2.2609702274856147E-6</v>
      </c>
      <c r="I14" s="209">
        <f>$C$7*H14*60*60*24</f>
        <v>4.8836956913689278E-2</v>
      </c>
      <c r="J14" s="186"/>
      <c r="K14" s="207" t="s">
        <v>192</v>
      </c>
    </row>
    <row r="15" spans="1:11">
      <c r="A15">
        <f>2*3</f>
        <v>6</v>
      </c>
      <c r="B15" t="s">
        <v>189</v>
      </c>
      <c r="C15" s="193">
        <f t="shared" si="0"/>
        <v>10800</v>
      </c>
      <c r="D15" s="2">
        <f t="shared" si="1"/>
        <v>16666.666666666668</v>
      </c>
      <c r="E15">
        <f t="shared" si="1"/>
        <v>16579</v>
      </c>
      <c r="F15">
        <f>SUBSTITUTE(RIGHT(K15,8),".",",")*1</f>
        <v>0.442301</v>
      </c>
      <c r="G15">
        <v>0.36</v>
      </c>
      <c r="H15" s="187">
        <f>F15/F$12-1</f>
        <v>2.9392612957979125E-5</v>
      </c>
      <c r="I15" s="209">
        <f>$C$7*H15*60*60*24</f>
        <v>0.6348804398923491</v>
      </c>
      <c r="J15" s="186">
        <v>3.2999999999999998E-8</v>
      </c>
      <c r="K15" s="207" t="s">
        <v>193</v>
      </c>
    </row>
    <row r="16" spans="1:11">
      <c r="A16">
        <v>59</v>
      </c>
      <c r="B16" t="s">
        <v>189</v>
      </c>
      <c r="C16" s="193">
        <f t="shared" si="0"/>
        <v>106200</v>
      </c>
      <c r="D16" s="2">
        <f t="shared" si="1"/>
        <v>1694.9152542372881</v>
      </c>
      <c r="E16">
        <f t="shared" si="1"/>
        <v>1686</v>
      </c>
      <c r="F16">
        <f>SUBSTITUTE(RIGHT(K16,8),".",",")*1</f>
        <v>0.444328</v>
      </c>
      <c r="G16">
        <v>0.04</v>
      </c>
      <c r="H16" s="187">
        <f>F16/F$12-1</f>
        <v>4.612379264189892E-3</v>
      </c>
      <c r="I16" s="209">
        <f>$C$7*H16*60*60*24</f>
        <v>99.627392106501674</v>
      </c>
      <c r="J16" s="186">
        <v>3.1099999999999997E-5</v>
      </c>
      <c r="K16" s="207" t="s">
        <v>194</v>
      </c>
    </row>
    <row r="17" spans="1:17">
      <c r="A17">
        <v>281</v>
      </c>
      <c r="B17" t="s">
        <v>189</v>
      </c>
      <c r="C17" s="193">
        <f t="shared" si="0"/>
        <v>505800</v>
      </c>
      <c r="D17" s="2">
        <f t="shared" si="1"/>
        <v>355.87188612099646</v>
      </c>
      <c r="E17">
        <f t="shared" si="1"/>
        <v>354</v>
      </c>
      <c r="F17" s="190" t="s">
        <v>0</v>
      </c>
      <c r="G17" s="190" t="s">
        <v>0</v>
      </c>
      <c r="H17" s="190" t="s">
        <v>0</v>
      </c>
      <c r="I17" s="3"/>
      <c r="J17" s="186"/>
      <c r="K17" s="207" t="s">
        <v>197</v>
      </c>
    </row>
    <row r="18" spans="1:17">
      <c r="A18">
        <v>1</v>
      </c>
      <c r="B18" t="s">
        <v>189</v>
      </c>
      <c r="C18" s="193">
        <f t="shared" si="0"/>
        <v>1800</v>
      </c>
      <c r="D18" s="186">
        <f t="shared" si="1"/>
        <v>100000</v>
      </c>
      <c r="E18">
        <f t="shared" si="1"/>
        <v>99474</v>
      </c>
      <c r="F18" s="190" t="s">
        <v>198</v>
      </c>
      <c r="G18" s="190" t="s">
        <v>0</v>
      </c>
      <c r="H18" s="190" t="s">
        <v>0</v>
      </c>
      <c r="I18" s="3"/>
      <c r="J18" s="186"/>
      <c r="K18" s="207" t="s">
        <v>195</v>
      </c>
      <c r="M18" s="185"/>
      <c r="N18" s="185"/>
      <c r="O18" s="185"/>
      <c r="P18" s="185"/>
      <c r="Q18" s="185"/>
    </row>
    <row r="19" spans="1:17">
      <c r="A19">
        <v>59</v>
      </c>
      <c r="B19" t="s">
        <v>189</v>
      </c>
      <c r="C19" s="193">
        <f t="shared" si="0"/>
        <v>106200</v>
      </c>
      <c r="D19" s="2">
        <f t="shared" si="1"/>
        <v>1694.9152542372881</v>
      </c>
      <c r="E19">
        <f t="shared" si="1"/>
        <v>1686</v>
      </c>
      <c r="F19">
        <f>SUBSTITUTE(RIGHT(K19,8),".",",")*1</f>
        <v>0.44433800000000001</v>
      </c>
      <c r="G19">
        <v>0.08</v>
      </c>
      <c r="H19" s="187">
        <f t="shared" ref="H19:H36" si="2">F19/F$12-1</f>
        <v>4.6349889664651922E-3</v>
      </c>
      <c r="I19" s="209">
        <f t="shared" ref="I19:I36" si="3">$C$7*H19*60*60*24</f>
        <v>100.11576167564814</v>
      </c>
      <c r="J19" s="186"/>
      <c r="K19" s="207" t="s">
        <v>202</v>
      </c>
    </row>
    <row r="20" spans="1:17">
      <c r="A20" s="185">
        <v>59</v>
      </c>
      <c r="B20" s="185" t="s">
        <v>203</v>
      </c>
      <c r="C20" s="206" t="s">
        <v>220</v>
      </c>
      <c r="D20" s="196">
        <f t="shared" si="1"/>
        <v>1694.9152542372881</v>
      </c>
      <c r="E20" s="185">
        <f t="shared" si="1"/>
        <v>1686</v>
      </c>
      <c r="F20" s="185">
        <f>SUBSTITUTE(RIGHT(K20,8),".",",")*1</f>
        <v>0.44228800000000001</v>
      </c>
      <c r="G20" s="185">
        <v>0.28999999999999998</v>
      </c>
      <c r="H20" s="197">
        <f t="shared" si="2"/>
        <v>0</v>
      </c>
      <c r="I20" s="210">
        <f t="shared" si="3"/>
        <v>0</v>
      </c>
      <c r="J20" s="185">
        <v>0</v>
      </c>
      <c r="K20" s="208" t="s">
        <v>184</v>
      </c>
    </row>
    <row r="21" spans="1:17">
      <c r="A21" s="198" t="s">
        <v>206</v>
      </c>
      <c r="B21" t="s">
        <v>203</v>
      </c>
      <c r="C21" s="1" t="s">
        <v>220</v>
      </c>
      <c r="D21">
        <v>4281</v>
      </c>
      <c r="E21">
        <v>3780</v>
      </c>
      <c r="F21">
        <f>SUBSTITUTE(RIGHT(K21,8),".",",")*1</f>
        <v>0.44228800000000001</v>
      </c>
      <c r="G21">
        <v>0.34</v>
      </c>
      <c r="H21" s="187">
        <f t="shared" si="2"/>
        <v>0</v>
      </c>
      <c r="I21" s="209">
        <f t="shared" si="3"/>
        <v>0</v>
      </c>
      <c r="J21" s="186">
        <v>9.9999999999999998E-17</v>
      </c>
      <c r="K21" s="207" t="s">
        <v>184</v>
      </c>
    </row>
    <row r="22" spans="1:17">
      <c r="A22" s="198" t="s">
        <v>206</v>
      </c>
      <c r="B22" t="s">
        <v>189</v>
      </c>
      <c r="C22">
        <v>1800</v>
      </c>
      <c r="D22">
        <v>4281</v>
      </c>
      <c r="E22">
        <v>3780</v>
      </c>
      <c r="F22">
        <f>SUBSTITUTE(RIGHT(K22,8),".",",")*1</f>
        <v>0.44228800000000001</v>
      </c>
      <c r="G22">
        <v>0.15</v>
      </c>
      <c r="H22" s="187">
        <f t="shared" si="2"/>
        <v>0</v>
      </c>
      <c r="I22" s="209">
        <f t="shared" si="3"/>
        <v>0</v>
      </c>
      <c r="J22" s="186">
        <v>6E-10</v>
      </c>
      <c r="K22" s="207" t="s">
        <v>184</v>
      </c>
    </row>
    <row r="23" spans="1:17">
      <c r="A23" s="198" t="s">
        <v>206</v>
      </c>
      <c r="B23" t="s">
        <v>189</v>
      </c>
      <c r="C23">
        <v>10800</v>
      </c>
      <c r="D23">
        <v>4281</v>
      </c>
      <c r="E23">
        <v>3780</v>
      </c>
      <c r="F23">
        <f t="shared" ref="F23:F32" si="4">SUBSTITUTE(RIGHT(K23,8),".",",")*1</f>
        <v>0.44228400000000001</v>
      </c>
      <c r="G23" s="120">
        <v>0.10100000000000001</v>
      </c>
      <c r="H23" s="187">
        <f t="shared" si="2"/>
        <v>-9.0438809101645035E-6</v>
      </c>
      <c r="I23" s="209">
        <f t="shared" si="3"/>
        <v>-0.19534782765955327</v>
      </c>
      <c r="J23" s="186">
        <v>9.9999999999999995E-8</v>
      </c>
      <c r="K23" s="207" t="s">
        <v>207</v>
      </c>
    </row>
    <row r="24" spans="1:17">
      <c r="A24" s="198" t="s">
        <v>206</v>
      </c>
      <c r="B24" t="s">
        <v>189</v>
      </c>
      <c r="C24">
        <v>20000</v>
      </c>
      <c r="D24">
        <v>4281</v>
      </c>
      <c r="E24">
        <v>3780</v>
      </c>
      <c r="F24">
        <f t="shared" ref="F24:F27" si="5">SUBSTITUTE(RIGHT(K24,8),".",",")*1</f>
        <v>0.442274</v>
      </c>
      <c r="G24">
        <v>9.8000000000000004E-2</v>
      </c>
      <c r="H24" s="187">
        <f t="shared" si="2"/>
        <v>-3.1653583185686784E-5</v>
      </c>
      <c r="I24" s="209">
        <f t="shared" si="3"/>
        <v>-0.68371739681083454</v>
      </c>
      <c r="J24" s="186">
        <v>3.9999999999999998E-7</v>
      </c>
      <c r="K24" s="207" t="s">
        <v>214</v>
      </c>
    </row>
    <row r="25" spans="1:17">
      <c r="A25" s="202" t="s">
        <v>206</v>
      </c>
      <c r="B25" s="191" t="s">
        <v>189</v>
      </c>
      <c r="C25" s="191">
        <v>50000</v>
      </c>
      <c r="D25" s="191">
        <v>4281</v>
      </c>
      <c r="E25" s="191">
        <v>3780</v>
      </c>
      <c r="F25" s="191">
        <f t="shared" si="5"/>
        <v>0.44220300000000001</v>
      </c>
      <c r="G25" s="191">
        <v>9.9000000000000005E-2</v>
      </c>
      <c r="H25" s="203">
        <f t="shared" si="2"/>
        <v>-1.9218246934127325E-4</v>
      </c>
      <c r="I25" s="211">
        <f t="shared" si="3"/>
        <v>-4.1511413377715023</v>
      </c>
      <c r="J25" s="204">
        <v>1.9999999999999999E-6</v>
      </c>
      <c r="K25" s="207" t="s">
        <v>213</v>
      </c>
    </row>
    <row r="26" spans="1:17">
      <c r="A26" s="198" t="s">
        <v>206</v>
      </c>
      <c r="B26" t="s">
        <v>189</v>
      </c>
      <c r="C26">
        <v>70000</v>
      </c>
      <c r="D26">
        <v>4281</v>
      </c>
      <c r="E26">
        <v>3780</v>
      </c>
      <c r="F26">
        <f t="shared" si="5"/>
        <v>0.442131</v>
      </c>
      <c r="G26">
        <v>9.1999999999999998E-2</v>
      </c>
      <c r="H26" s="187">
        <f t="shared" si="2"/>
        <v>-3.5497232572445636E-4</v>
      </c>
      <c r="I26" s="209">
        <f t="shared" si="3"/>
        <v>-7.6674022356482574</v>
      </c>
      <c r="J26" s="186">
        <v>3.9999999999999998E-6</v>
      </c>
      <c r="K26" s="207" t="s">
        <v>215</v>
      </c>
      <c r="M26" s="185"/>
      <c r="N26" s="185"/>
      <c r="O26" s="185"/>
      <c r="P26" s="185"/>
      <c r="Q26" s="185"/>
    </row>
    <row r="27" spans="1:17">
      <c r="A27" s="198" t="s">
        <v>206</v>
      </c>
      <c r="B27" t="s">
        <v>189</v>
      </c>
      <c r="C27">
        <v>85000</v>
      </c>
      <c r="D27">
        <v>4281</v>
      </c>
      <c r="E27">
        <v>3780</v>
      </c>
      <c r="F27">
        <f t="shared" si="5"/>
        <v>0.44198799999999999</v>
      </c>
      <c r="G27">
        <v>9.1999999999999998E-2</v>
      </c>
      <c r="H27" s="187">
        <f t="shared" si="2"/>
        <v>-6.7829106826322594E-4</v>
      </c>
      <c r="I27" s="209">
        <f t="shared" si="3"/>
        <v>-14.65108707448568</v>
      </c>
      <c r="J27" s="186">
        <v>5.0000000000000004E-6</v>
      </c>
      <c r="K27" s="207" t="s">
        <v>216</v>
      </c>
    </row>
    <row r="28" spans="1:17">
      <c r="A28" s="199" t="s">
        <v>206</v>
      </c>
      <c r="B28" s="185" t="s">
        <v>189</v>
      </c>
      <c r="C28" s="185">
        <v>106200</v>
      </c>
      <c r="D28" s="185">
        <v>4281</v>
      </c>
      <c r="E28" s="185">
        <v>3780</v>
      </c>
      <c r="F28" s="185">
        <f t="shared" si="4"/>
        <v>0.44170599999999999</v>
      </c>
      <c r="G28" s="200">
        <v>0.09</v>
      </c>
      <c r="H28" s="197">
        <f t="shared" si="2"/>
        <v>-1.3158846724307116E-3</v>
      </c>
      <c r="I28" s="210">
        <f t="shared" si="3"/>
        <v>-28.423108924503371</v>
      </c>
      <c r="J28" s="201">
        <v>1.9999999999999999E-6</v>
      </c>
      <c r="K28" s="208" t="s">
        <v>208</v>
      </c>
    </row>
    <row r="29" spans="1:17">
      <c r="A29" s="198" t="s">
        <v>206</v>
      </c>
      <c r="B29" t="s">
        <v>209</v>
      </c>
      <c r="C29">
        <v>10800</v>
      </c>
      <c r="D29">
        <v>4281</v>
      </c>
      <c r="E29">
        <v>3780</v>
      </c>
      <c r="F29">
        <f t="shared" si="4"/>
        <v>0.44228400000000001</v>
      </c>
      <c r="G29">
        <v>9.5000000000000001E-2</v>
      </c>
      <c r="H29" s="187">
        <f t="shared" si="2"/>
        <v>-9.0438809101645035E-6</v>
      </c>
      <c r="I29" s="209">
        <f t="shared" si="3"/>
        <v>-0.19534782765955327</v>
      </c>
      <c r="J29" s="186">
        <v>9.9999999999999995E-8</v>
      </c>
      <c r="K29" s="207" t="s">
        <v>207</v>
      </c>
    </row>
    <row r="30" spans="1:17">
      <c r="A30" s="198" t="s">
        <v>206</v>
      </c>
      <c r="B30" t="s">
        <v>210</v>
      </c>
      <c r="C30">
        <v>10800</v>
      </c>
      <c r="D30">
        <v>4281</v>
      </c>
      <c r="E30">
        <v>3780</v>
      </c>
      <c r="F30">
        <f t="shared" si="4"/>
        <v>0.442301</v>
      </c>
      <c r="G30">
        <v>0.158</v>
      </c>
      <c r="H30" s="187">
        <f t="shared" si="2"/>
        <v>2.9392612957979125E-5</v>
      </c>
      <c r="I30" s="209">
        <f t="shared" si="3"/>
        <v>0.6348804398923491</v>
      </c>
      <c r="J30" s="186">
        <v>1E-8</v>
      </c>
      <c r="K30" s="207" t="s">
        <v>193</v>
      </c>
    </row>
    <row r="31" spans="1:17">
      <c r="A31" s="198" t="s">
        <v>206</v>
      </c>
      <c r="B31" t="s">
        <v>210</v>
      </c>
      <c r="C31">
        <v>106200</v>
      </c>
      <c r="D31">
        <v>4281</v>
      </c>
      <c r="E31">
        <v>3780</v>
      </c>
      <c r="F31">
        <f t="shared" si="4"/>
        <v>0.443247</v>
      </c>
      <c r="G31">
        <v>0.17</v>
      </c>
      <c r="H31" s="187">
        <f t="shared" si="2"/>
        <v>2.1682704482146598E-3</v>
      </c>
      <c r="I31" s="209">
        <f t="shared" si="3"/>
        <v>46.834641681436651</v>
      </c>
      <c r="J31" s="186">
        <v>9.9999999999999995E-7</v>
      </c>
      <c r="K31" s="207" t="s">
        <v>211</v>
      </c>
    </row>
    <row r="32" spans="1:17">
      <c r="A32" s="199" t="s">
        <v>206</v>
      </c>
      <c r="B32" s="185" t="s">
        <v>210</v>
      </c>
      <c r="C32" s="185">
        <v>50000</v>
      </c>
      <c r="D32" s="185">
        <v>4281</v>
      </c>
      <c r="E32" s="185">
        <v>3780</v>
      </c>
      <c r="F32" s="185">
        <f t="shared" si="4"/>
        <v>0.44259500000000002</v>
      </c>
      <c r="G32" s="185">
        <v>0.155</v>
      </c>
      <c r="H32" s="197">
        <f t="shared" si="2"/>
        <v>6.9411785985606933E-4</v>
      </c>
      <c r="I32" s="210">
        <f t="shared" si="3"/>
        <v>14.992945772891098</v>
      </c>
      <c r="J32" s="201"/>
      <c r="K32" s="208" t="s">
        <v>212</v>
      </c>
    </row>
    <row r="33" spans="1:10">
      <c r="A33" s="198" t="s">
        <v>206</v>
      </c>
      <c r="B33" t="s">
        <v>189</v>
      </c>
      <c r="C33">
        <v>10000</v>
      </c>
      <c r="D33">
        <v>1171</v>
      </c>
      <c r="E33">
        <v>729</v>
      </c>
      <c r="F33" s="212">
        <v>0.44230999999999998</v>
      </c>
      <c r="G33">
        <v>3.5999999999999997E-2</v>
      </c>
      <c r="H33" s="187">
        <f t="shared" si="2"/>
        <v>4.9741345005793747E-5</v>
      </c>
      <c r="I33" s="209">
        <f t="shared" si="3"/>
        <v>1.0744130521251449</v>
      </c>
      <c r="J33" s="186"/>
    </row>
    <row r="34" spans="1:10">
      <c r="A34" s="202" t="s">
        <v>206</v>
      </c>
      <c r="B34" s="191" t="s">
        <v>189</v>
      </c>
      <c r="C34" s="191">
        <v>20000</v>
      </c>
      <c r="D34" s="191">
        <v>1171</v>
      </c>
      <c r="E34" s="191">
        <v>729</v>
      </c>
      <c r="F34" s="213">
        <v>0.44237900000000002</v>
      </c>
      <c r="G34" s="191">
        <v>3.1E-2</v>
      </c>
      <c r="H34" s="203">
        <f t="shared" si="2"/>
        <v>2.0574829070652001E-4</v>
      </c>
      <c r="I34" s="211">
        <f t="shared" si="3"/>
        <v>4.4441630792608322</v>
      </c>
      <c r="J34" s="191"/>
    </row>
    <row r="35" spans="1:10">
      <c r="A35" s="198" t="s">
        <v>206</v>
      </c>
      <c r="B35" t="s">
        <v>189</v>
      </c>
      <c r="C35">
        <v>30000</v>
      </c>
      <c r="D35">
        <v>1171</v>
      </c>
      <c r="E35">
        <v>729</v>
      </c>
      <c r="F35" s="212">
        <v>0.44250699999999998</v>
      </c>
      <c r="G35" s="120">
        <v>0.03</v>
      </c>
      <c r="H35" s="187">
        <f t="shared" si="2"/>
        <v>4.9515247983200616E-4</v>
      </c>
      <c r="I35" s="209">
        <f t="shared" si="3"/>
        <v>10.695293564371333</v>
      </c>
    </row>
    <row r="36" spans="1:10">
      <c r="A36" s="198" t="s">
        <v>206</v>
      </c>
      <c r="B36" t="s">
        <v>189</v>
      </c>
      <c r="C36">
        <v>50000</v>
      </c>
      <c r="D36">
        <v>1171</v>
      </c>
      <c r="E36">
        <v>729</v>
      </c>
      <c r="F36">
        <v>0.44300600000000001</v>
      </c>
      <c r="G36">
        <v>2.8000000000000001E-2</v>
      </c>
      <c r="H36" s="187">
        <f t="shared" si="2"/>
        <v>1.6233766233766378E-3</v>
      </c>
      <c r="I36" s="209">
        <f t="shared" si="3"/>
        <v>35.064935064935376</v>
      </c>
      <c r="J36" s="186"/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2459063.8431246132</v>
      </c>
      <c r="C3" s="57">
        <f t="shared" ref="C3:C66" si="1">B3-$K$30</f>
        <v>-1.3958182781934738</v>
      </c>
      <c r="D3" s="54">
        <v>1515.059</v>
      </c>
      <c r="E3" s="54"/>
      <c r="F3" s="54"/>
      <c r="G3" s="54"/>
      <c r="H3" s="55"/>
    </row>
    <row r="4" spans="1:9">
      <c r="B4" s="50">
        <v>2459063.8500689836</v>
      </c>
      <c r="C4" s="57">
        <f t="shared" si="1"/>
        <v>-1.3888739077374339</v>
      </c>
      <c r="D4" s="54">
        <v>1518.2602999999999</v>
      </c>
      <c r="E4" s="54"/>
      <c r="F4" s="54"/>
      <c r="G4" s="54"/>
      <c r="H4" s="55"/>
    </row>
    <row r="5" spans="1:9">
      <c r="B5" s="50">
        <v>2459063.8570133541</v>
      </c>
      <c r="C5" s="57">
        <f t="shared" si="1"/>
        <v>-1.381929537281394</v>
      </c>
      <c r="D5" s="54">
        <v>1516.7924</v>
      </c>
      <c r="E5" s="54"/>
      <c r="F5" s="54"/>
      <c r="G5" s="54"/>
      <c r="H5" s="55"/>
    </row>
    <row r="6" spans="1:9">
      <c r="B6" s="50">
        <v>2459063.8639577241</v>
      </c>
      <c r="C6" s="57">
        <f t="shared" si="1"/>
        <v>-1.3749851672910154</v>
      </c>
      <c r="D6" s="54">
        <v>1515.9647</v>
      </c>
      <c r="E6" s="54"/>
      <c r="F6" s="54"/>
      <c r="G6" s="54"/>
      <c r="H6" s="55"/>
    </row>
    <row r="7" spans="1:9">
      <c r="B7" s="50">
        <v>2459063.8709020945</v>
      </c>
      <c r="C7" s="57">
        <f t="shared" si="1"/>
        <v>-1.3680407968349755</v>
      </c>
      <c r="D7" s="54">
        <v>1520.5597</v>
      </c>
      <c r="E7" s="54"/>
      <c r="F7" s="54"/>
      <c r="G7" s="54"/>
      <c r="H7" s="55"/>
    </row>
    <row r="8" spans="1:9">
      <c r="B8" s="50">
        <v>2459063.877846465</v>
      </c>
      <c r="C8" s="57">
        <f t="shared" si="1"/>
        <v>-1.3610964263789356</v>
      </c>
      <c r="D8" s="54">
        <v>1513.3517999999999</v>
      </c>
      <c r="E8" s="54"/>
      <c r="F8" s="54"/>
      <c r="G8" s="54"/>
      <c r="H8" s="55"/>
    </row>
    <row r="9" spans="1:9">
      <c r="B9" s="50">
        <v>2459063.884790835</v>
      </c>
      <c r="C9" s="57">
        <f t="shared" si="1"/>
        <v>-1.354152056388557</v>
      </c>
      <c r="D9" s="54">
        <v>1517.2092</v>
      </c>
      <c r="E9" s="54"/>
      <c r="F9" s="54"/>
      <c r="G9" s="54"/>
      <c r="H9" s="55"/>
    </row>
    <row r="10" spans="1:9">
      <c r="B10" s="50">
        <v>2459063.8917352054</v>
      </c>
      <c r="C10" s="57">
        <f t="shared" si="1"/>
        <v>-1.3472076859325171</v>
      </c>
      <c r="D10" s="54">
        <v>1517.7076</v>
      </c>
      <c r="E10" s="54"/>
      <c r="F10" s="54"/>
      <c r="G10" s="54"/>
      <c r="H10" s="55"/>
    </row>
    <row r="11" spans="1:9">
      <c r="B11" s="50">
        <v>2459063.8986795754</v>
      </c>
      <c r="C11" s="57">
        <f t="shared" si="1"/>
        <v>-1.3402633159421384</v>
      </c>
      <c r="D11" s="54">
        <v>1517.6495</v>
      </c>
      <c r="E11" s="54"/>
      <c r="F11" s="54"/>
      <c r="G11" s="54"/>
      <c r="H11" s="55"/>
    </row>
    <row r="12" spans="1:9">
      <c r="B12" s="50">
        <v>2459063.9056239459</v>
      </c>
      <c r="C12" s="57">
        <f t="shared" si="1"/>
        <v>-1.3333189454860985</v>
      </c>
      <c r="D12" s="54">
        <v>1521.8981000000001</v>
      </c>
      <c r="E12" s="54"/>
      <c r="F12" s="54"/>
      <c r="G12" s="54"/>
      <c r="H12" s="55"/>
    </row>
    <row r="13" spans="1:9">
      <c r="B13" s="50">
        <v>2459063.9125683159</v>
      </c>
      <c r="C13" s="57">
        <f t="shared" si="1"/>
        <v>-1.3263745754957199</v>
      </c>
      <c r="D13" s="54">
        <v>1514.1795999999999</v>
      </c>
      <c r="E13" s="54"/>
      <c r="F13" s="54"/>
      <c r="G13" s="54"/>
      <c r="H13" s="55"/>
    </row>
    <row r="14" spans="1:9">
      <c r="B14" s="50">
        <v>2459063.9195126863</v>
      </c>
      <c r="C14" s="57">
        <f t="shared" si="1"/>
        <v>-1.31943020503968</v>
      </c>
      <c r="D14" s="54">
        <v>1521.8447000000001</v>
      </c>
      <c r="E14" s="54"/>
      <c r="F14" s="54"/>
      <c r="G14" s="54"/>
      <c r="H14" s="55"/>
    </row>
    <row r="15" spans="1:9">
      <c r="B15" s="50">
        <v>2459063.9264570563</v>
      </c>
      <c r="C15" s="57">
        <f t="shared" si="1"/>
        <v>-1.3124858350493014</v>
      </c>
      <c r="D15" s="54">
        <v>1519.0222000000001</v>
      </c>
      <c r="E15" s="54"/>
      <c r="F15" s="54"/>
      <c r="G15" s="54"/>
      <c r="H15" s="55"/>
    </row>
    <row r="16" spans="1:9">
      <c r="B16" s="50">
        <v>2459063.9334014268</v>
      </c>
      <c r="C16" s="57">
        <f t="shared" si="1"/>
        <v>-1.3055414645932615</v>
      </c>
      <c r="D16" s="54">
        <v>1515.0818999999999</v>
      </c>
      <c r="E16" s="54"/>
      <c r="F16" s="54"/>
      <c r="G16" s="54"/>
      <c r="H16" s="55"/>
    </row>
    <row r="17" spans="2:12">
      <c r="B17" s="50">
        <v>2459063.9403457968</v>
      </c>
      <c r="C17" s="57">
        <f t="shared" si="1"/>
        <v>-1.2985970946028829</v>
      </c>
      <c r="D17" s="54">
        <v>1514.4819</v>
      </c>
      <c r="E17" s="54"/>
      <c r="F17" s="54"/>
      <c r="G17" s="54"/>
      <c r="H17" s="55"/>
    </row>
    <row r="18" spans="2:12">
      <c r="B18" s="50">
        <v>2459063.9472901667</v>
      </c>
      <c r="C18" s="57">
        <f t="shared" si="1"/>
        <v>-1.2916527246125042</v>
      </c>
      <c r="D18" s="54">
        <v>1513.3320000000001</v>
      </c>
      <c r="E18" s="54"/>
      <c r="F18" s="54"/>
      <c r="G18" s="54"/>
      <c r="H18" s="55"/>
    </row>
    <row r="19" spans="2:12">
      <c r="B19" s="50">
        <v>2459063.9542345372</v>
      </c>
      <c r="C19" s="57">
        <f t="shared" si="1"/>
        <v>-1.2847083541564643</v>
      </c>
      <c r="D19" s="54">
        <v>1514.8916999999999</v>
      </c>
      <c r="E19" s="54"/>
      <c r="F19" s="54"/>
      <c r="G19" s="54"/>
      <c r="H19" s="55"/>
    </row>
    <row r="20" spans="2:12">
      <c r="B20" s="50">
        <v>2459063.9611789072</v>
      </c>
      <c r="C20" s="57">
        <f t="shared" si="1"/>
        <v>-1.2777639841660857</v>
      </c>
      <c r="D20" s="54">
        <v>1519.5803000000001</v>
      </c>
      <c r="E20" s="54"/>
      <c r="F20" s="54"/>
      <c r="G20" s="54"/>
      <c r="H20" s="55"/>
    </row>
    <row r="21" spans="2:12">
      <c r="B21" s="50">
        <v>2459063.9681232772</v>
      </c>
      <c r="C21" s="57">
        <f t="shared" si="1"/>
        <v>-1.2708196141757071</v>
      </c>
      <c r="D21" s="54">
        <v>1517.1621</v>
      </c>
      <c r="E21" s="54"/>
      <c r="F21" s="54"/>
      <c r="G21" s="54"/>
      <c r="H21" s="55"/>
    </row>
    <row r="22" spans="2:12">
      <c r="B22" s="50">
        <v>2459063.9750676476</v>
      </c>
      <c r="C22" s="57">
        <f t="shared" si="1"/>
        <v>-1.2638752437196672</v>
      </c>
      <c r="D22" s="54">
        <v>1514.0165</v>
      </c>
      <c r="E22" s="54"/>
      <c r="F22" s="54"/>
      <c r="G22" s="54"/>
      <c r="H22" s="55"/>
    </row>
    <row r="23" spans="2:12">
      <c r="B23" s="50">
        <v>2459063.9820120176</v>
      </c>
      <c r="C23" s="57">
        <f t="shared" si="1"/>
        <v>-1.2569308737292886</v>
      </c>
      <c r="D23" s="54">
        <v>1518.0880999999999</v>
      </c>
      <c r="E23" s="54"/>
      <c r="F23" s="54"/>
      <c r="G23" s="54"/>
      <c r="H23" s="55"/>
    </row>
    <row r="24" spans="2:12">
      <c r="B24" s="50">
        <v>2459063.9889563876</v>
      </c>
      <c r="C24" s="57">
        <f t="shared" si="1"/>
        <v>-1.24998650373891</v>
      </c>
      <c r="D24" s="54">
        <v>1517.422</v>
      </c>
      <c r="E24" s="54"/>
      <c r="F24" s="54"/>
      <c r="G24" s="54"/>
      <c r="H24" s="55"/>
    </row>
    <row r="25" spans="2:12">
      <c r="B25" s="50">
        <v>2459063.9959007581</v>
      </c>
      <c r="C25" s="57">
        <f t="shared" si="1"/>
        <v>-1.2430421332828701</v>
      </c>
      <c r="D25" s="54">
        <v>1518.8939</v>
      </c>
      <c r="E25" s="54"/>
      <c r="F25" s="54"/>
      <c r="G25" s="54"/>
      <c r="H25" s="55"/>
    </row>
    <row r="26" spans="2:12">
      <c r="B26" s="50">
        <v>2459064.0028451281</v>
      </c>
      <c r="C26" s="57">
        <f t="shared" si="1"/>
        <v>-1.2360977632924914</v>
      </c>
      <c r="D26" s="54">
        <v>1520.0220999999999</v>
      </c>
      <c r="E26" s="54"/>
      <c r="F26" s="54"/>
      <c r="G26" s="54"/>
      <c r="H26" s="55"/>
    </row>
    <row r="27" spans="2:12">
      <c r="B27" s="50">
        <v>2459064.0097894981</v>
      </c>
      <c r="C27" s="57">
        <f t="shared" si="1"/>
        <v>-1.2291533933021128</v>
      </c>
      <c r="D27" s="54">
        <v>1513.9884</v>
      </c>
      <c r="E27" s="54"/>
      <c r="F27" s="54"/>
      <c r="G27" s="54"/>
      <c r="H27" s="55"/>
    </row>
    <row r="28" spans="2:12">
      <c r="B28" s="50">
        <v>2459064.016733868</v>
      </c>
      <c r="C28" s="57">
        <f t="shared" si="1"/>
        <v>-1.2222090233117342</v>
      </c>
      <c r="D28" s="54">
        <v>1510.73</v>
      </c>
      <c r="E28" s="54"/>
      <c r="F28" s="54"/>
      <c r="G28" s="54"/>
      <c r="H28" s="55"/>
    </row>
    <row r="29" spans="2:12">
      <c r="B29" s="50">
        <v>2459064.0236782385</v>
      </c>
      <c r="C29" s="57">
        <f t="shared" si="1"/>
        <v>-1.2152646528556943</v>
      </c>
      <c r="D29" s="54">
        <v>1517.7067</v>
      </c>
      <c r="E29" s="54"/>
      <c r="F29" s="54"/>
      <c r="G29" s="54"/>
      <c r="H29" s="55"/>
    </row>
    <row r="30" spans="2:12">
      <c r="B30" s="50">
        <v>2459064.0306226085</v>
      </c>
      <c r="C30" s="57">
        <f t="shared" si="1"/>
        <v>-1.2083202828653157</v>
      </c>
      <c r="D30" s="54">
        <v>1518.6726000000001</v>
      </c>
      <c r="E30" s="54"/>
      <c r="F30" s="54"/>
      <c r="G30" s="54"/>
      <c r="H30" s="55"/>
      <c r="J30" s="36" t="s">
        <v>72</v>
      </c>
      <c r="K30" s="58">
        <f>INDEX(B:B,MATCH(J30,A:A,0))</f>
        <v>2459065.2389428914</v>
      </c>
      <c r="L30" s="96">
        <f>K30-'Planet c'!$G$228</f>
        <v>44046.238942891359</v>
      </c>
    </row>
    <row r="31" spans="2:12">
      <c r="B31" s="50">
        <v>2459064.0375669785</v>
      </c>
      <c r="C31" s="57">
        <f t="shared" si="1"/>
        <v>-1.2013759128749371</v>
      </c>
      <c r="D31" s="54">
        <v>1516.6510000000001</v>
      </c>
      <c r="E31" s="54"/>
      <c r="F31" s="54"/>
      <c r="G31" s="54"/>
      <c r="H31" s="55"/>
      <c r="J31" s="36" t="s">
        <v>37</v>
      </c>
      <c r="K31" s="58">
        <f>INDEX(B:B,MATCH(J31,A:A,0))</f>
        <v>2459065.0931111425</v>
      </c>
    </row>
    <row r="32" spans="2:12">
      <c r="B32" s="50">
        <v>2459064.0445113485</v>
      </c>
      <c r="C32" s="57">
        <f t="shared" si="1"/>
        <v>-1.1944315428845584</v>
      </c>
      <c r="D32" s="54">
        <v>1523.1126999999999</v>
      </c>
      <c r="E32" s="54"/>
      <c r="F32" s="54"/>
      <c r="G32" s="54"/>
      <c r="H32" s="55"/>
      <c r="J32" s="36" t="s">
        <v>38</v>
      </c>
      <c r="K32" s="58">
        <f>INDEX(B:B,MATCH(J32,A:A,0))</f>
        <v>2459065.1278329878</v>
      </c>
    </row>
    <row r="33" spans="2:11">
      <c r="B33" s="50">
        <v>2459064.0514557185</v>
      </c>
      <c r="C33" s="57">
        <f t="shared" si="1"/>
        <v>-1.1874871728941798</v>
      </c>
      <c r="D33" s="54">
        <v>1523.6486</v>
      </c>
      <c r="E33" s="54"/>
      <c r="F33" s="54"/>
      <c r="G33" s="54"/>
      <c r="H33" s="55"/>
      <c r="J33" s="36" t="s">
        <v>39</v>
      </c>
      <c r="K33" s="58">
        <f>INDEX(B:B,MATCH(J33,A:A,0))</f>
        <v>2459065.3500527935</v>
      </c>
    </row>
    <row r="34" spans="2:11">
      <c r="B34" s="50">
        <v>2459064.0584000885</v>
      </c>
      <c r="C34" s="57">
        <f t="shared" si="1"/>
        <v>-1.1805428029038012</v>
      </c>
      <c r="D34" s="54">
        <v>1521.5463</v>
      </c>
      <c r="E34" s="54"/>
      <c r="F34" s="54"/>
      <c r="G34" s="56"/>
      <c r="H34" s="55"/>
      <c r="J34" s="36" t="s">
        <v>71</v>
      </c>
      <c r="K34" s="58">
        <f>INDEX(B:B,MATCH(J34,A:A,0))</f>
        <v>2459065.3847746374</v>
      </c>
    </row>
    <row r="35" spans="2:11">
      <c r="B35" s="50">
        <v>2459064.0653444584</v>
      </c>
      <c r="C35" s="57">
        <f t="shared" si="1"/>
        <v>-1.1735984329134226</v>
      </c>
      <c r="D35" s="54">
        <v>1515.8098</v>
      </c>
      <c r="E35" s="54"/>
      <c r="F35" s="54"/>
      <c r="G35" s="56"/>
      <c r="H35" s="55"/>
      <c r="J35" s="38"/>
      <c r="K35" s="39"/>
    </row>
    <row r="36" spans="2:11">
      <c r="B36" s="50">
        <v>2459064.0722888284</v>
      </c>
      <c r="C36" s="57">
        <f t="shared" si="1"/>
        <v>-1.166654062923044</v>
      </c>
      <c r="D36" s="54">
        <v>1514.0887</v>
      </c>
      <c r="E36" s="54"/>
      <c r="F36" s="54"/>
      <c r="G36" s="56"/>
      <c r="H36" s="55"/>
      <c r="J36" s="36" t="s">
        <v>76</v>
      </c>
      <c r="K36" s="37">
        <f>K32-K31</f>
        <v>3.4721845295280218E-2</v>
      </c>
    </row>
    <row r="37" spans="2:11">
      <c r="B37" s="50">
        <v>2459064.0792331984</v>
      </c>
      <c r="C37" s="57">
        <f t="shared" si="1"/>
        <v>-1.1597096929326653</v>
      </c>
      <c r="D37" s="54">
        <v>1517.846</v>
      </c>
      <c r="E37" s="54"/>
      <c r="F37" s="54"/>
      <c r="G37" s="56"/>
      <c r="H37" s="55"/>
      <c r="J37" s="36" t="s">
        <v>66</v>
      </c>
      <c r="K37" s="37">
        <f>K33-K32</f>
        <v>0.22221980569884181</v>
      </c>
    </row>
    <row r="38" spans="2:11">
      <c r="B38" s="50">
        <v>2459064.0861775684</v>
      </c>
      <c r="C38" s="57">
        <f t="shared" si="1"/>
        <v>-1.1527653229422867</v>
      </c>
      <c r="D38" s="54">
        <v>1517.2692</v>
      </c>
      <c r="E38" s="54"/>
      <c r="F38" s="54"/>
      <c r="G38" s="56"/>
      <c r="H38" s="55"/>
      <c r="J38" s="36" t="s">
        <v>77</v>
      </c>
      <c r="K38" s="37">
        <f>K34-K33</f>
        <v>3.4721843898296356E-2</v>
      </c>
    </row>
    <row r="39" spans="2:11">
      <c r="B39" s="50">
        <v>2459064.0931219389</v>
      </c>
      <c r="C39" s="57">
        <f t="shared" si="1"/>
        <v>-1.1458209524862468</v>
      </c>
      <c r="D39" s="54">
        <v>1521.3517999999999</v>
      </c>
      <c r="E39" s="54"/>
      <c r="F39" s="54"/>
      <c r="G39" s="56"/>
      <c r="H39" s="55"/>
      <c r="J39" s="36" t="s">
        <v>65</v>
      </c>
      <c r="K39" s="37">
        <f>K34-K31</f>
        <v>0.29166349489241838</v>
      </c>
    </row>
    <row r="40" spans="2:11">
      <c r="B40" s="50">
        <v>2459064.1000663084</v>
      </c>
      <c r="C40" s="57">
        <f t="shared" si="1"/>
        <v>-1.1388765829615295</v>
      </c>
      <c r="D40" s="54">
        <v>1516.8239000000001</v>
      </c>
      <c r="E40" s="54"/>
      <c r="F40" s="54"/>
      <c r="G40" s="56"/>
      <c r="H40" s="55"/>
      <c r="J40" s="38"/>
      <c r="K40" s="39"/>
    </row>
    <row r="41" spans="2:11">
      <c r="B41" s="50">
        <v>2459064.1070106784</v>
      </c>
      <c r="C41" s="57">
        <f t="shared" si="1"/>
        <v>-1.1319322129711509</v>
      </c>
      <c r="D41" s="54">
        <v>1521.0309999999999</v>
      </c>
      <c r="E41" s="54"/>
      <c r="F41" s="54"/>
      <c r="G41" s="56"/>
      <c r="H41" s="55"/>
      <c r="J41" s="36" t="s">
        <v>75</v>
      </c>
      <c r="K41" s="89">
        <v>1498.2</v>
      </c>
    </row>
    <row r="42" spans="2:11">
      <c r="B42" s="50">
        <v>2459064.1139550484</v>
      </c>
      <c r="C42" s="57">
        <f t="shared" si="1"/>
        <v>-1.1249878429807723</v>
      </c>
      <c r="D42" s="54">
        <v>1517.7935</v>
      </c>
      <c r="E42" s="54"/>
      <c r="F42" s="54"/>
      <c r="G42" s="56"/>
      <c r="H42" s="55"/>
      <c r="J42" s="36" t="s">
        <v>74</v>
      </c>
      <c r="K42" s="90">
        <v>1518.3</v>
      </c>
    </row>
    <row r="43" spans="2:11">
      <c r="B43" s="50">
        <v>2459064.1208994184</v>
      </c>
      <c r="C43" s="57">
        <f t="shared" si="1"/>
        <v>-1.1180434729903936</v>
      </c>
      <c r="D43" s="54">
        <v>1513.2774999999999</v>
      </c>
      <c r="E43" s="54"/>
      <c r="F43" s="54"/>
      <c r="G43" s="56"/>
      <c r="H43" s="55"/>
      <c r="J43" s="36" t="s">
        <v>73</v>
      </c>
      <c r="K43" s="40">
        <f>1-K41/K42</f>
        <v>1.3238490416913606E-2</v>
      </c>
    </row>
    <row r="44" spans="2:11">
      <c r="B44" s="50">
        <v>2459064.1278437884</v>
      </c>
      <c r="C44" s="57">
        <f t="shared" si="1"/>
        <v>-1.111099103000015</v>
      </c>
      <c r="D44" s="54">
        <v>1518.0071</v>
      </c>
      <c r="E44" s="54"/>
      <c r="F44" s="54"/>
      <c r="G44" s="56"/>
      <c r="H44" s="55"/>
    </row>
    <row r="45" spans="2:11">
      <c r="B45" s="50">
        <v>2459064.1347881583</v>
      </c>
      <c r="C45" s="57">
        <f t="shared" si="1"/>
        <v>-1.1041547330096364</v>
      </c>
      <c r="D45" s="54">
        <v>1522.8945000000001</v>
      </c>
      <c r="E45" s="54"/>
      <c r="F45" s="54"/>
      <c r="G45" s="56"/>
      <c r="H45" s="55"/>
    </row>
    <row r="46" spans="2:11">
      <c r="B46" s="50">
        <v>2459064.1417325283</v>
      </c>
      <c r="C46" s="57">
        <f t="shared" si="1"/>
        <v>-1.0972103630192578</v>
      </c>
      <c r="D46" s="54">
        <v>1519.8063</v>
      </c>
      <c r="E46" s="54"/>
      <c r="F46" s="54"/>
      <c r="G46" s="56"/>
      <c r="H46" s="55"/>
    </row>
    <row r="47" spans="2:11">
      <c r="B47" s="50">
        <v>2459064.1486768983</v>
      </c>
      <c r="C47" s="57">
        <f t="shared" si="1"/>
        <v>-1.0902659930288792</v>
      </c>
      <c r="D47" s="54">
        <v>1516.5281</v>
      </c>
      <c r="E47" s="54"/>
      <c r="F47" s="54"/>
      <c r="G47" s="56"/>
      <c r="H47" s="55"/>
    </row>
    <row r="48" spans="2:11">
      <c r="B48" s="50">
        <v>2459064.1556212683</v>
      </c>
      <c r="C48" s="57">
        <f t="shared" si="1"/>
        <v>-1.0833216230385005</v>
      </c>
      <c r="D48" s="54">
        <v>1514.1388999999999</v>
      </c>
      <c r="E48" s="54"/>
      <c r="F48" s="54"/>
      <c r="G48" s="56"/>
      <c r="H48" s="55"/>
    </row>
    <row r="49" spans="2:8">
      <c r="B49" s="50">
        <v>2459064.1625656383</v>
      </c>
      <c r="C49" s="57">
        <f t="shared" si="1"/>
        <v>-1.0763772530481219</v>
      </c>
      <c r="D49" s="54">
        <v>1516.393</v>
      </c>
      <c r="E49" s="54"/>
      <c r="F49" s="54"/>
      <c r="G49" s="56"/>
      <c r="H49" s="55"/>
    </row>
    <row r="50" spans="2:8">
      <c r="B50" s="50">
        <v>2459064.1695100078</v>
      </c>
      <c r="C50" s="57">
        <f t="shared" si="1"/>
        <v>-1.0694328835234046</v>
      </c>
      <c r="D50" s="54">
        <v>1519.9863</v>
      </c>
      <c r="E50" s="54"/>
      <c r="F50" s="54"/>
      <c r="G50" s="56"/>
      <c r="H50" s="55"/>
    </row>
    <row r="51" spans="2:8">
      <c r="B51" s="50">
        <v>2459064.1764543778</v>
      </c>
      <c r="C51" s="57">
        <f t="shared" si="1"/>
        <v>-1.062488513533026</v>
      </c>
      <c r="D51" s="54">
        <v>1519.7702999999999</v>
      </c>
      <c r="E51" s="54"/>
      <c r="F51" s="54"/>
      <c r="G51" s="54"/>
      <c r="H51" s="55"/>
    </row>
    <row r="52" spans="2:8">
      <c r="B52" s="50">
        <v>2459064.1833987478</v>
      </c>
      <c r="C52" s="57">
        <f t="shared" si="1"/>
        <v>-1.0555441435426474</v>
      </c>
      <c r="D52" s="54">
        <v>1514.5471</v>
      </c>
      <c r="E52" s="54"/>
      <c r="F52" s="54"/>
      <c r="G52" s="54"/>
      <c r="H52" s="55"/>
    </row>
    <row r="53" spans="2:8">
      <c r="B53" s="50">
        <v>2459064.1903431178</v>
      </c>
      <c r="C53" s="57">
        <f t="shared" si="1"/>
        <v>-1.0485997735522687</v>
      </c>
      <c r="D53" s="54">
        <v>1519.5679</v>
      </c>
      <c r="E53" s="54"/>
      <c r="F53" s="54"/>
      <c r="G53" s="54"/>
      <c r="H53" s="55"/>
    </row>
    <row r="54" spans="2:8">
      <c r="B54" s="50">
        <v>2459064.1972874878</v>
      </c>
      <c r="C54" s="57">
        <f t="shared" si="1"/>
        <v>-1.0416554035618901</v>
      </c>
      <c r="D54" s="54">
        <v>1520.4802</v>
      </c>
      <c r="E54" s="54"/>
      <c r="F54" s="54"/>
      <c r="G54" s="54"/>
      <c r="H54" s="55"/>
    </row>
    <row r="55" spans="2:8">
      <c r="B55" s="50">
        <v>2459064.2042318573</v>
      </c>
      <c r="C55" s="57">
        <f t="shared" si="1"/>
        <v>-1.0347110340371728</v>
      </c>
      <c r="D55" s="54">
        <v>1522.9422999999999</v>
      </c>
      <c r="E55" s="54"/>
      <c r="F55" s="54"/>
      <c r="G55" s="54"/>
      <c r="H55" s="55"/>
    </row>
    <row r="56" spans="2:8">
      <c r="B56" s="50">
        <v>2459064.2111762273</v>
      </c>
      <c r="C56" s="57">
        <f t="shared" si="1"/>
        <v>-1.0277666640467942</v>
      </c>
      <c r="D56" s="54">
        <v>1510.4104</v>
      </c>
      <c r="E56" s="54"/>
      <c r="F56" s="54"/>
      <c r="G56" s="54"/>
      <c r="H56" s="55"/>
    </row>
    <row r="57" spans="2:8">
      <c r="B57" s="50">
        <v>2459064.2181205973</v>
      </c>
      <c r="C57" s="57">
        <f t="shared" si="1"/>
        <v>-1.0208222940564156</v>
      </c>
      <c r="D57" s="54">
        <v>1515.2418</v>
      </c>
      <c r="E57" s="54"/>
      <c r="F57" s="54"/>
      <c r="G57" s="54"/>
      <c r="H57" s="55"/>
    </row>
    <row r="58" spans="2:8">
      <c r="B58" s="50">
        <v>2459064.2250649668</v>
      </c>
      <c r="C58" s="57">
        <f t="shared" si="1"/>
        <v>-1.0138779245316982</v>
      </c>
      <c r="D58" s="54">
        <v>1517.1265000000001</v>
      </c>
      <c r="E58" s="54"/>
      <c r="F58" s="54"/>
      <c r="G58" s="54"/>
      <c r="H58" s="55"/>
    </row>
    <row r="59" spans="2:8">
      <c r="B59" s="50">
        <v>2459064.2320093368</v>
      </c>
      <c r="C59" s="57">
        <f t="shared" si="1"/>
        <v>-1.0069335545413196</v>
      </c>
      <c r="D59" s="54">
        <v>1521.8973000000001</v>
      </c>
      <c r="E59" s="54"/>
      <c r="F59" s="54"/>
      <c r="G59" s="54"/>
      <c r="H59" s="55"/>
    </row>
    <row r="60" spans="2:8">
      <c r="B60" s="50">
        <v>2459064.2389537068</v>
      </c>
      <c r="C60" s="57">
        <f t="shared" si="1"/>
        <v>-0.99998918455094099</v>
      </c>
      <c r="D60" s="54">
        <v>1519.6559</v>
      </c>
      <c r="E60" s="54"/>
      <c r="F60" s="54"/>
      <c r="G60" s="54"/>
      <c r="H60" s="55"/>
    </row>
    <row r="61" spans="2:8">
      <c r="B61" s="50">
        <v>2459064.2458980763</v>
      </c>
      <c r="C61" s="57">
        <f t="shared" si="1"/>
        <v>-0.99304481502622366</v>
      </c>
      <c r="D61" s="54">
        <v>1520.2506000000001</v>
      </c>
      <c r="E61" s="54"/>
      <c r="F61" s="54"/>
      <c r="G61" s="54"/>
      <c r="H61" s="55"/>
    </row>
    <row r="62" spans="2:8">
      <c r="B62" s="50">
        <v>2459064.2528424463</v>
      </c>
      <c r="C62" s="57">
        <f t="shared" si="1"/>
        <v>-0.98610044503584504</v>
      </c>
      <c r="D62" s="54">
        <v>1519.9476</v>
      </c>
      <c r="E62" s="54"/>
      <c r="F62" s="54"/>
      <c r="G62" s="54"/>
      <c r="H62" s="55"/>
    </row>
    <row r="63" spans="2:8">
      <c r="B63" s="50">
        <v>2459064.2597868158</v>
      </c>
      <c r="C63" s="57">
        <f t="shared" si="1"/>
        <v>-0.97915607551112771</v>
      </c>
      <c r="D63" s="54">
        <v>1519.6022</v>
      </c>
      <c r="E63" s="54"/>
      <c r="F63" s="54"/>
      <c r="G63" s="54"/>
      <c r="H63" s="55"/>
    </row>
    <row r="64" spans="2:8">
      <c r="B64" s="50">
        <v>2459064.2667311858</v>
      </c>
      <c r="C64" s="57">
        <f t="shared" si="1"/>
        <v>-0.97221170552074909</v>
      </c>
      <c r="D64" s="54">
        <v>1519.1541999999999</v>
      </c>
      <c r="E64" s="54"/>
      <c r="F64" s="54"/>
      <c r="G64" s="54"/>
      <c r="H64" s="55"/>
    </row>
    <row r="65" spans="2:8">
      <c r="B65" s="50">
        <v>2459064.2736755558</v>
      </c>
      <c r="C65" s="57">
        <f t="shared" si="1"/>
        <v>-0.96526733553037047</v>
      </c>
      <c r="D65" s="54">
        <v>1522.6226999999999</v>
      </c>
      <c r="E65" s="54"/>
      <c r="F65" s="54"/>
      <c r="G65" s="54"/>
      <c r="H65" s="55"/>
    </row>
    <row r="66" spans="2:8">
      <c r="B66" s="50">
        <v>2459064.2806199254</v>
      </c>
      <c r="C66" s="57">
        <f t="shared" si="1"/>
        <v>-0.95832296600565314</v>
      </c>
      <c r="D66" s="54">
        <v>1516.8035</v>
      </c>
      <c r="E66" s="54"/>
      <c r="F66" s="54"/>
      <c r="G66" s="54"/>
      <c r="H66" s="55"/>
    </row>
    <row r="67" spans="2:8">
      <c r="B67" s="50">
        <v>2459064.2875642953</v>
      </c>
      <c r="C67" s="57">
        <f t="shared" ref="C67:C130" si="2">B67-$K$30</f>
        <v>-0.95137859601527452</v>
      </c>
      <c r="D67" s="54">
        <v>1521.4358</v>
      </c>
      <c r="E67" s="54"/>
      <c r="F67" s="54"/>
      <c r="G67" s="54"/>
      <c r="H67" s="55"/>
    </row>
    <row r="68" spans="2:8">
      <c r="B68" s="50">
        <v>2459064.2945086649</v>
      </c>
      <c r="C68" s="57">
        <f t="shared" si="2"/>
        <v>-0.94443422649055719</v>
      </c>
      <c r="D68" s="54">
        <v>1516.883</v>
      </c>
      <c r="E68" s="54"/>
      <c r="F68" s="54"/>
      <c r="G68" s="54"/>
      <c r="H68" s="55"/>
    </row>
    <row r="69" spans="2:8">
      <c r="B69" s="50">
        <v>2459064.3014530349</v>
      </c>
      <c r="C69" s="57">
        <f t="shared" si="2"/>
        <v>-0.93748985650017858</v>
      </c>
      <c r="D69" s="54">
        <v>1515.5556999999999</v>
      </c>
      <c r="E69" s="54"/>
      <c r="F69" s="54"/>
      <c r="G69" s="54"/>
      <c r="H69" s="55"/>
    </row>
    <row r="70" spans="2:8">
      <c r="B70" s="50">
        <v>2459064.3083974044</v>
      </c>
      <c r="C70" s="57">
        <f t="shared" si="2"/>
        <v>-0.93054548697546124</v>
      </c>
      <c r="D70" s="54">
        <v>1518.3984</v>
      </c>
      <c r="E70" s="54"/>
      <c r="F70" s="54"/>
      <c r="G70" s="54"/>
      <c r="H70" s="55"/>
    </row>
    <row r="71" spans="2:8">
      <c r="B71" s="50">
        <v>2459064.3153417744</v>
      </c>
      <c r="C71" s="57">
        <f t="shared" si="2"/>
        <v>-0.92360111698508263</v>
      </c>
      <c r="D71" s="54">
        <v>1520.0422000000001</v>
      </c>
      <c r="E71" s="54"/>
      <c r="F71" s="54"/>
      <c r="G71" s="54"/>
      <c r="H71" s="55"/>
    </row>
    <row r="72" spans="2:8">
      <c r="B72" s="50">
        <v>2459064.3222861439</v>
      </c>
      <c r="C72" s="57">
        <f t="shared" si="2"/>
        <v>-0.9166567474603653</v>
      </c>
      <c r="D72" s="54">
        <v>1519.8312000000001</v>
      </c>
      <c r="E72" s="54"/>
      <c r="F72" s="54"/>
      <c r="G72" s="54"/>
      <c r="H72" s="55"/>
    </row>
    <row r="73" spans="2:8">
      <c r="B73" s="50">
        <v>2459064.3292305139</v>
      </c>
      <c r="C73" s="57">
        <f t="shared" si="2"/>
        <v>-0.90971237746998668</v>
      </c>
      <c r="D73" s="54">
        <v>1517.0590999999999</v>
      </c>
      <c r="E73" s="54"/>
      <c r="F73" s="54"/>
      <c r="G73" s="54"/>
      <c r="H73" s="55"/>
    </row>
    <row r="74" spans="2:8">
      <c r="B74" s="50">
        <v>2459064.3361748834</v>
      </c>
      <c r="C74" s="57">
        <f t="shared" si="2"/>
        <v>-0.90276800794526935</v>
      </c>
      <c r="D74" s="54">
        <v>1517.7257</v>
      </c>
      <c r="E74" s="54"/>
      <c r="F74" s="54"/>
      <c r="G74" s="54"/>
      <c r="H74" s="55"/>
    </row>
    <row r="75" spans="2:8">
      <c r="B75" s="50">
        <v>2459064.3431192529</v>
      </c>
      <c r="C75" s="57">
        <f t="shared" si="2"/>
        <v>-0.89582363842055202</v>
      </c>
      <c r="D75" s="54">
        <v>1521.1851999999999</v>
      </c>
      <c r="E75" s="54"/>
      <c r="F75" s="54"/>
      <c r="G75" s="54"/>
      <c r="H75" s="55"/>
    </row>
    <row r="76" spans="2:8">
      <c r="B76" s="50">
        <v>2459064.3500636229</v>
      </c>
      <c r="C76" s="57">
        <f t="shared" si="2"/>
        <v>-0.8888792684301734</v>
      </c>
      <c r="D76" s="54">
        <v>1515.6243999999999</v>
      </c>
      <c r="E76" s="54"/>
      <c r="F76" s="54"/>
      <c r="G76" s="54"/>
      <c r="H76" s="55"/>
    </row>
    <row r="77" spans="2:8">
      <c r="B77" s="50">
        <v>2459064.3570079925</v>
      </c>
      <c r="C77" s="57">
        <f t="shared" si="2"/>
        <v>-0.88193489890545607</v>
      </c>
      <c r="D77" s="54">
        <v>1519.4979000000001</v>
      </c>
      <c r="E77" s="54"/>
      <c r="F77" s="54"/>
      <c r="G77" s="54"/>
      <c r="H77" s="55"/>
    </row>
    <row r="78" spans="2:8">
      <c r="B78" s="50">
        <v>2459064.363952362</v>
      </c>
      <c r="C78" s="57">
        <f t="shared" si="2"/>
        <v>-0.87499052938073874</v>
      </c>
      <c r="D78" s="54">
        <v>1520.8356000000001</v>
      </c>
      <c r="E78" s="54"/>
      <c r="F78" s="54"/>
      <c r="G78" s="54"/>
      <c r="H78" s="55"/>
    </row>
    <row r="79" spans="2:8">
      <c r="B79" s="50">
        <v>2459064.370896732</v>
      </c>
      <c r="C79" s="57">
        <f t="shared" si="2"/>
        <v>-0.86804615939036012</v>
      </c>
      <c r="D79" s="54">
        <v>1522.7601</v>
      </c>
      <c r="E79" s="54"/>
      <c r="F79" s="54"/>
      <c r="G79" s="54"/>
      <c r="H79" s="55"/>
    </row>
    <row r="80" spans="2:8">
      <c r="B80" s="50">
        <v>2459064.3778411015</v>
      </c>
      <c r="C80" s="57">
        <f t="shared" si="2"/>
        <v>-0.86110178986564279</v>
      </c>
      <c r="D80" s="54">
        <v>1520.5726</v>
      </c>
      <c r="E80" s="54"/>
      <c r="F80" s="54"/>
      <c r="G80" s="54"/>
      <c r="H80" s="55"/>
    </row>
    <row r="81" spans="2:8">
      <c r="B81" s="50">
        <v>2459064.384785471</v>
      </c>
      <c r="C81" s="57">
        <f t="shared" si="2"/>
        <v>-0.85415742034092546</v>
      </c>
      <c r="D81" s="54">
        <v>1517.4817</v>
      </c>
      <c r="E81" s="54"/>
      <c r="F81" s="54"/>
      <c r="G81" s="54"/>
      <c r="H81" s="55"/>
    </row>
    <row r="82" spans="2:8">
      <c r="B82" s="50">
        <v>2459064.391729841</v>
      </c>
      <c r="C82" s="57">
        <f t="shared" si="2"/>
        <v>-0.84721305035054684</v>
      </c>
      <c r="D82" s="54">
        <v>1516.1718000000001</v>
      </c>
      <c r="E82" s="54"/>
      <c r="F82" s="54"/>
      <c r="G82" s="54"/>
      <c r="H82" s="55"/>
    </row>
    <row r="83" spans="2:8">
      <c r="B83" s="50">
        <v>2459064.3986742105</v>
      </c>
      <c r="C83" s="57">
        <f t="shared" si="2"/>
        <v>-0.84026868082582951</v>
      </c>
      <c r="D83" s="54">
        <v>1517.8996999999999</v>
      </c>
      <c r="E83" s="54"/>
      <c r="F83" s="54"/>
      <c r="G83" s="54"/>
      <c r="H83" s="55"/>
    </row>
    <row r="84" spans="2:8">
      <c r="B84" s="50">
        <v>2459064.4056185801</v>
      </c>
      <c r="C84" s="57">
        <f t="shared" si="2"/>
        <v>-0.83332431130111217</v>
      </c>
      <c r="D84" s="54">
        <v>1523.2355</v>
      </c>
      <c r="E84" s="54"/>
      <c r="F84" s="54"/>
      <c r="G84" s="54"/>
      <c r="H84" s="55"/>
    </row>
    <row r="85" spans="2:8">
      <c r="B85" s="50">
        <v>2459064.41256295</v>
      </c>
      <c r="C85" s="57">
        <f t="shared" si="2"/>
        <v>-0.82637994131073356</v>
      </c>
      <c r="D85" s="54">
        <v>1514.877</v>
      </c>
      <c r="E85" s="54"/>
      <c r="F85" s="54"/>
      <c r="G85" s="54"/>
      <c r="H85" s="55"/>
    </row>
    <row r="86" spans="2:8">
      <c r="B86" s="50">
        <v>2459064.4195073196</v>
      </c>
      <c r="C86" s="57">
        <f t="shared" si="2"/>
        <v>-0.81943557178601623</v>
      </c>
      <c r="D86" s="54">
        <v>1519.3248000000001</v>
      </c>
      <c r="E86" s="54"/>
      <c r="F86" s="54"/>
      <c r="G86" s="54"/>
      <c r="H86" s="55"/>
    </row>
    <row r="87" spans="2:8">
      <c r="B87" s="50">
        <v>2459064.4264516891</v>
      </c>
      <c r="C87" s="57">
        <f t="shared" si="2"/>
        <v>-0.81249120226129889</v>
      </c>
      <c r="D87" s="54">
        <v>1515.54</v>
      </c>
      <c r="E87" s="54"/>
      <c r="F87" s="54"/>
      <c r="G87" s="54"/>
      <c r="H87" s="55"/>
    </row>
    <row r="88" spans="2:8">
      <c r="B88" s="50">
        <v>2459064.4333960586</v>
      </c>
      <c r="C88" s="57">
        <f t="shared" si="2"/>
        <v>-0.80554683273658156</v>
      </c>
      <c r="D88" s="54">
        <v>1520.6107999999999</v>
      </c>
      <c r="E88" s="54"/>
      <c r="F88" s="54"/>
      <c r="G88" s="54"/>
      <c r="H88" s="55"/>
    </row>
    <row r="89" spans="2:8">
      <c r="B89" s="50">
        <v>2459064.4403404281</v>
      </c>
      <c r="C89" s="57">
        <f t="shared" si="2"/>
        <v>-0.79860246321186423</v>
      </c>
      <c r="D89" s="54">
        <v>1518.8453</v>
      </c>
      <c r="E89" s="54"/>
      <c r="F89" s="54"/>
      <c r="G89" s="54"/>
      <c r="H89" s="55"/>
    </row>
    <row r="90" spans="2:8">
      <c r="B90" s="50">
        <v>2459064.4472847981</v>
      </c>
      <c r="C90" s="57">
        <f t="shared" si="2"/>
        <v>-0.79165809322148561</v>
      </c>
      <c r="D90" s="54">
        <v>1516.9623999999999</v>
      </c>
      <c r="E90" s="54"/>
      <c r="F90" s="54"/>
      <c r="G90" s="54"/>
      <c r="H90" s="55"/>
    </row>
    <row r="91" spans="2:8">
      <c r="B91" s="50">
        <v>2459064.4542291677</v>
      </c>
      <c r="C91" s="57">
        <f t="shared" si="2"/>
        <v>-0.78471372369676828</v>
      </c>
      <c r="D91" s="54">
        <v>1522.1677</v>
      </c>
      <c r="E91" s="54"/>
      <c r="F91" s="54"/>
      <c r="G91" s="54"/>
      <c r="H91" s="55"/>
    </row>
    <row r="92" spans="2:8">
      <c r="B92" s="50">
        <v>2459064.4611735372</v>
      </c>
      <c r="C92" s="57">
        <f t="shared" si="2"/>
        <v>-0.77776935417205095</v>
      </c>
      <c r="D92" s="54">
        <v>1515.9712</v>
      </c>
      <c r="E92" s="54"/>
      <c r="F92" s="54"/>
      <c r="G92" s="54"/>
      <c r="H92" s="55"/>
    </row>
    <row r="93" spans="2:8">
      <c r="B93" s="50">
        <v>2459064.4681179067</v>
      </c>
      <c r="C93" s="57">
        <f t="shared" si="2"/>
        <v>-0.77082498464733362</v>
      </c>
      <c r="D93" s="54">
        <v>1515.4906000000001</v>
      </c>
      <c r="E93" s="54"/>
      <c r="F93" s="54"/>
      <c r="G93" s="54"/>
      <c r="H93" s="55"/>
    </row>
    <row r="94" spans="2:8">
      <c r="B94" s="50">
        <v>2459064.4750622762</v>
      </c>
      <c r="C94" s="57">
        <f t="shared" si="2"/>
        <v>-0.76388061512261629</v>
      </c>
      <c r="D94" s="54">
        <v>1518.3979999999999</v>
      </c>
      <c r="E94" s="54"/>
      <c r="F94" s="54"/>
      <c r="G94" s="54"/>
      <c r="H94" s="55"/>
    </row>
    <row r="95" spans="2:8">
      <c r="B95" s="50">
        <v>2459064.4820066458</v>
      </c>
      <c r="C95" s="57">
        <f t="shared" si="2"/>
        <v>-0.75693624559789896</v>
      </c>
      <c r="D95" s="54">
        <v>1518.337</v>
      </c>
      <c r="E95" s="54"/>
      <c r="F95" s="54"/>
      <c r="G95" s="54"/>
      <c r="H95" s="55"/>
    </row>
    <row r="96" spans="2:8">
      <c r="B96" s="50">
        <v>2459064.4889510153</v>
      </c>
      <c r="C96" s="57">
        <f t="shared" si="2"/>
        <v>-0.74999187607318163</v>
      </c>
      <c r="D96" s="54">
        <v>1516.7270000000001</v>
      </c>
      <c r="E96" s="54"/>
      <c r="F96" s="54"/>
      <c r="G96" s="54"/>
      <c r="H96" s="55"/>
    </row>
    <row r="97" spans="2:8">
      <c r="B97" s="50">
        <v>2459064.4958953848</v>
      </c>
      <c r="C97" s="57">
        <f t="shared" si="2"/>
        <v>-0.7430475065484643</v>
      </c>
      <c r="D97" s="54">
        <v>1517.1404</v>
      </c>
      <c r="E97" s="54"/>
      <c r="F97" s="54"/>
      <c r="G97" s="54"/>
      <c r="H97" s="55"/>
    </row>
    <row r="98" spans="2:8">
      <c r="B98" s="50">
        <v>2459064.5028397543</v>
      </c>
      <c r="C98" s="57">
        <f t="shared" si="2"/>
        <v>-0.73610313702374697</v>
      </c>
      <c r="D98" s="54">
        <v>1518.7150999999999</v>
      </c>
      <c r="E98" s="54"/>
      <c r="F98" s="54"/>
      <c r="G98" s="54"/>
      <c r="H98" s="55"/>
    </row>
    <row r="99" spans="2:8">
      <c r="B99" s="50">
        <v>2459064.5097841239</v>
      </c>
      <c r="C99" s="57">
        <f t="shared" si="2"/>
        <v>-0.72915876749902964</v>
      </c>
      <c r="D99" s="54">
        <v>1520.15</v>
      </c>
      <c r="E99" s="54"/>
      <c r="F99" s="54"/>
      <c r="G99" s="54"/>
      <c r="H99" s="55"/>
    </row>
    <row r="100" spans="2:8">
      <c r="B100" s="50">
        <v>2459064.5167284934</v>
      </c>
      <c r="C100" s="57">
        <f t="shared" si="2"/>
        <v>-0.72221439797431231</v>
      </c>
      <c r="D100" s="54">
        <v>1517.6687999999999</v>
      </c>
      <c r="E100" s="54"/>
      <c r="F100" s="54"/>
      <c r="G100" s="54"/>
      <c r="H100" s="55"/>
    </row>
    <row r="101" spans="2:8">
      <c r="B101" s="50">
        <v>2459064.5236728629</v>
      </c>
      <c r="C101" s="57">
        <f t="shared" si="2"/>
        <v>-0.71527002844959497</v>
      </c>
      <c r="D101" s="54">
        <v>1513.0791999999999</v>
      </c>
      <c r="E101" s="54"/>
      <c r="F101" s="54"/>
      <c r="G101" s="54"/>
      <c r="H101" s="55"/>
    </row>
    <row r="102" spans="2:8">
      <c r="B102" s="50">
        <v>2459064.5306172324</v>
      </c>
      <c r="C102" s="57">
        <f t="shared" si="2"/>
        <v>-0.70832565892487764</v>
      </c>
      <c r="D102" s="54">
        <v>1518.5319999999999</v>
      </c>
      <c r="E102" s="54"/>
      <c r="F102" s="54"/>
      <c r="G102" s="54"/>
      <c r="H102" s="55"/>
    </row>
    <row r="103" spans="2:8">
      <c r="B103" s="50">
        <v>2459064.537561602</v>
      </c>
      <c r="C103" s="57">
        <f t="shared" si="2"/>
        <v>-0.70138128940016031</v>
      </c>
      <c r="D103" s="54">
        <v>1518.8241</v>
      </c>
      <c r="E103" s="54"/>
      <c r="F103" s="54"/>
      <c r="G103" s="54"/>
      <c r="H103" s="55"/>
    </row>
    <row r="104" spans="2:8">
      <c r="B104" s="50">
        <v>2459064.5445059715</v>
      </c>
      <c r="C104" s="57">
        <f t="shared" si="2"/>
        <v>-0.69443691987544298</v>
      </c>
      <c r="D104" s="54">
        <v>1516.1665</v>
      </c>
      <c r="E104" s="54"/>
      <c r="F104" s="54"/>
      <c r="G104" s="54"/>
      <c r="H104" s="55"/>
    </row>
    <row r="105" spans="2:8">
      <c r="B105" s="50">
        <v>2459064.551450341</v>
      </c>
      <c r="C105" s="57">
        <f t="shared" si="2"/>
        <v>-0.68749255035072565</v>
      </c>
      <c r="D105" s="54">
        <v>1521.3312000000001</v>
      </c>
      <c r="E105" s="54"/>
      <c r="F105" s="54"/>
      <c r="G105" s="54"/>
      <c r="H105" s="55"/>
    </row>
    <row r="106" spans="2:8">
      <c r="B106" s="50">
        <v>2459064.5583947105</v>
      </c>
      <c r="C106" s="57">
        <f t="shared" si="2"/>
        <v>-0.68054818082600832</v>
      </c>
      <c r="D106" s="54">
        <v>1520.2031999999999</v>
      </c>
      <c r="E106" s="54"/>
      <c r="F106" s="54"/>
      <c r="G106" s="54"/>
      <c r="H106" s="55"/>
    </row>
    <row r="107" spans="2:8">
      <c r="B107" s="50">
        <v>2459064.5653390801</v>
      </c>
      <c r="C107" s="57">
        <f t="shared" si="2"/>
        <v>-0.67360381130129099</v>
      </c>
      <c r="D107" s="54">
        <v>1518.8996999999999</v>
      </c>
      <c r="E107" s="54"/>
      <c r="F107" s="54"/>
      <c r="G107" s="54"/>
      <c r="H107" s="55"/>
    </row>
    <row r="108" spans="2:8">
      <c r="B108" s="50">
        <v>2459064.5722834496</v>
      </c>
      <c r="C108" s="57">
        <f t="shared" si="2"/>
        <v>-0.66665944177657366</v>
      </c>
      <c r="D108" s="54">
        <v>1515.2361000000001</v>
      </c>
      <c r="E108" s="54"/>
      <c r="F108" s="54"/>
      <c r="G108" s="54"/>
      <c r="H108" s="55"/>
    </row>
    <row r="109" spans="2:8">
      <c r="B109" s="50">
        <v>2459064.5792278191</v>
      </c>
      <c r="C109" s="57">
        <f t="shared" si="2"/>
        <v>-0.65971507225185633</v>
      </c>
      <c r="D109" s="54">
        <v>1520.3702000000001</v>
      </c>
      <c r="E109" s="54"/>
      <c r="F109" s="54"/>
      <c r="G109" s="54"/>
      <c r="H109" s="55"/>
    </row>
    <row r="110" spans="2:8">
      <c r="B110" s="50">
        <v>2459064.5861721886</v>
      </c>
      <c r="C110" s="57">
        <f t="shared" si="2"/>
        <v>-0.652770702727139</v>
      </c>
      <c r="D110" s="54">
        <v>1519.2188000000001</v>
      </c>
      <c r="E110" s="54"/>
      <c r="F110" s="54"/>
      <c r="G110" s="54"/>
      <c r="H110" s="55"/>
    </row>
    <row r="111" spans="2:8">
      <c r="B111" s="50">
        <v>2459064.5931165582</v>
      </c>
      <c r="C111" s="57">
        <f t="shared" si="2"/>
        <v>-0.64582633320242167</v>
      </c>
      <c r="D111" s="54">
        <v>1520.1863000000001</v>
      </c>
      <c r="E111" s="54"/>
      <c r="F111" s="54"/>
      <c r="G111" s="54"/>
      <c r="H111" s="55"/>
    </row>
    <row r="112" spans="2:8">
      <c r="B112" s="50">
        <v>2459064.6000609272</v>
      </c>
      <c r="C112" s="57">
        <f t="shared" si="2"/>
        <v>-0.63888196414336562</v>
      </c>
      <c r="D112" s="54">
        <v>1518.7782999999999</v>
      </c>
      <c r="E112" s="54"/>
      <c r="F112" s="54"/>
      <c r="G112" s="54"/>
      <c r="H112" s="55"/>
    </row>
    <row r="113" spans="2:8">
      <c r="B113" s="50">
        <v>2459064.6070052967</v>
      </c>
      <c r="C113" s="57">
        <f t="shared" si="2"/>
        <v>-0.63193759461864829</v>
      </c>
      <c r="D113" s="54">
        <v>1520.4459999999999</v>
      </c>
      <c r="E113" s="54"/>
      <c r="F113" s="54"/>
      <c r="G113" s="54"/>
      <c r="H113" s="55"/>
    </row>
    <row r="114" spans="2:8">
      <c r="B114" s="50">
        <v>2459064.6139496663</v>
      </c>
      <c r="C114" s="57">
        <f t="shared" si="2"/>
        <v>-0.62499322509393096</v>
      </c>
      <c r="D114" s="54">
        <v>1521.3227999999999</v>
      </c>
      <c r="E114" s="54"/>
      <c r="F114" s="54"/>
      <c r="G114" s="54"/>
      <c r="H114" s="55"/>
    </row>
    <row r="115" spans="2:8">
      <c r="B115" s="50">
        <v>2459064.6208940358</v>
      </c>
      <c r="C115" s="57">
        <f t="shared" si="2"/>
        <v>-0.61804885556921363</v>
      </c>
      <c r="D115" s="54">
        <v>1525.7317</v>
      </c>
      <c r="E115" s="54"/>
      <c r="F115" s="54"/>
      <c r="G115" s="54"/>
      <c r="H115" s="55"/>
    </row>
    <row r="116" spans="2:8">
      <c r="B116" s="50">
        <v>2459064.6278384053</v>
      </c>
      <c r="C116" s="57">
        <f t="shared" si="2"/>
        <v>-0.6111044860444963</v>
      </c>
      <c r="D116" s="54">
        <v>1520.3468</v>
      </c>
      <c r="E116" s="54"/>
      <c r="F116" s="54"/>
      <c r="G116" s="54"/>
      <c r="H116" s="55"/>
    </row>
    <row r="117" spans="2:8">
      <c r="B117" s="50">
        <v>2459064.6347827744</v>
      </c>
      <c r="C117" s="57">
        <f t="shared" si="2"/>
        <v>-0.60416011698544025</v>
      </c>
      <c r="D117" s="54">
        <v>1511.7922000000001</v>
      </c>
      <c r="E117" s="54"/>
      <c r="F117" s="54"/>
      <c r="G117" s="54"/>
      <c r="H117" s="55"/>
    </row>
    <row r="118" spans="2:8">
      <c r="B118" s="50">
        <v>2459064.6417271439</v>
      </c>
      <c r="C118" s="57">
        <f t="shared" si="2"/>
        <v>-0.59721574746072292</v>
      </c>
      <c r="D118" s="54">
        <v>1517.0345</v>
      </c>
      <c r="E118" s="54"/>
      <c r="F118" s="54"/>
      <c r="G118" s="54"/>
      <c r="H118" s="55"/>
    </row>
    <row r="119" spans="2:8">
      <c r="B119" s="50">
        <v>2459064.6486715134</v>
      </c>
      <c r="C119" s="57">
        <f t="shared" si="2"/>
        <v>-0.59027137793600559</v>
      </c>
      <c r="D119" s="54">
        <v>1515.3811000000001</v>
      </c>
      <c r="E119" s="54"/>
      <c r="F119" s="54"/>
      <c r="G119" s="54"/>
      <c r="H119" s="55"/>
    </row>
    <row r="120" spans="2:8">
      <c r="B120" s="50">
        <v>2459064.6556158829</v>
      </c>
      <c r="C120" s="57">
        <f t="shared" si="2"/>
        <v>-0.58332700841128826</v>
      </c>
      <c r="D120" s="54">
        <v>1513.4831999999999</v>
      </c>
      <c r="E120" s="54"/>
      <c r="F120" s="54"/>
      <c r="G120" s="54"/>
      <c r="H120" s="55"/>
    </row>
    <row r="121" spans="2:8">
      <c r="B121" s="50">
        <v>2459064.662560252</v>
      </c>
      <c r="C121" s="57">
        <f t="shared" si="2"/>
        <v>-0.57638263935223222</v>
      </c>
      <c r="D121" s="54">
        <v>1517.3409999999999</v>
      </c>
      <c r="E121" s="54"/>
      <c r="F121" s="54"/>
      <c r="G121" s="54"/>
      <c r="H121" s="55"/>
    </row>
    <row r="122" spans="2:8">
      <c r="B122" s="50">
        <v>2459064.6695046215</v>
      </c>
      <c r="C122" s="57">
        <f t="shared" si="2"/>
        <v>-0.56943826982751489</v>
      </c>
      <c r="D122" s="54">
        <v>1517.0433</v>
      </c>
      <c r="E122" s="54"/>
      <c r="F122" s="54"/>
      <c r="G122" s="54"/>
      <c r="H122" s="55"/>
    </row>
    <row r="123" spans="2:8">
      <c r="B123" s="50">
        <v>2459064.6764489911</v>
      </c>
      <c r="C123" s="57">
        <f t="shared" si="2"/>
        <v>-0.56249390030279756</v>
      </c>
      <c r="D123" s="54">
        <v>1516.1695999999999</v>
      </c>
      <c r="E123" s="54"/>
      <c r="F123" s="54"/>
      <c r="G123" s="54"/>
      <c r="H123" s="55"/>
    </row>
    <row r="124" spans="2:8">
      <c r="B124" s="50">
        <v>2459064.6833933601</v>
      </c>
      <c r="C124" s="57">
        <f t="shared" si="2"/>
        <v>-0.55554953124374151</v>
      </c>
      <c r="D124" s="54">
        <v>1516.5980999999999</v>
      </c>
      <c r="E124" s="54"/>
      <c r="F124" s="54"/>
      <c r="G124" s="54"/>
      <c r="H124" s="55"/>
    </row>
    <row r="125" spans="2:8">
      <c r="B125" s="50">
        <v>2459064.6903377296</v>
      </c>
      <c r="C125" s="57">
        <f t="shared" si="2"/>
        <v>-0.54860516171902418</v>
      </c>
      <c r="D125" s="54">
        <v>1514.1777</v>
      </c>
      <c r="E125" s="54"/>
      <c r="F125" s="54"/>
      <c r="G125" s="54"/>
      <c r="H125" s="55"/>
    </row>
    <row r="126" spans="2:8">
      <c r="B126" s="50">
        <v>2459064.6972820992</v>
      </c>
      <c r="C126" s="57">
        <f t="shared" si="2"/>
        <v>-0.54166079219430685</v>
      </c>
      <c r="D126" s="54">
        <v>1522.7094</v>
      </c>
      <c r="E126" s="54"/>
      <c r="F126" s="54"/>
      <c r="G126" s="54"/>
      <c r="H126" s="55"/>
    </row>
    <row r="127" spans="2:8">
      <c r="B127" s="50">
        <v>2459064.7042264682</v>
      </c>
      <c r="C127" s="57">
        <f t="shared" si="2"/>
        <v>-0.53471642313525081</v>
      </c>
      <c r="D127" s="54">
        <v>1517.1793</v>
      </c>
      <c r="E127" s="54"/>
      <c r="F127" s="54"/>
      <c r="G127" s="54"/>
      <c r="H127" s="55"/>
    </row>
    <row r="128" spans="2:8">
      <c r="B128" s="50">
        <v>2459064.7111708377</v>
      </c>
      <c r="C128" s="57">
        <f t="shared" si="2"/>
        <v>-0.52777205361053348</v>
      </c>
      <c r="D128" s="54">
        <v>1517.1741999999999</v>
      </c>
      <c r="E128" s="54"/>
      <c r="F128" s="54"/>
      <c r="G128" s="54"/>
      <c r="H128" s="55"/>
    </row>
    <row r="129" spans="2:8">
      <c r="B129" s="50">
        <v>2459064.7181152068</v>
      </c>
      <c r="C129" s="57">
        <f t="shared" si="2"/>
        <v>-0.52082768455147743</v>
      </c>
      <c r="D129" s="54">
        <v>1515.8880999999999</v>
      </c>
      <c r="E129" s="54"/>
      <c r="F129" s="54"/>
      <c r="G129" s="54"/>
      <c r="H129" s="55"/>
    </row>
    <row r="130" spans="2:8">
      <c r="B130" s="50">
        <v>2459064.7250595763</v>
      </c>
      <c r="C130" s="57">
        <f t="shared" si="2"/>
        <v>-0.5138833150267601</v>
      </c>
      <c r="D130" s="54">
        <v>1513.9857999999999</v>
      </c>
      <c r="E130" s="54"/>
      <c r="F130" s="54"/>
      <c r="G130" s="54"/>
      <c r="H130" s="55"/>
    </row>
    <row r="131" spans="2:8">
      <c r="B131" s="50">
        <v>2459064.7320039459</v>
      </c>
      <c r="C131" s="57">
        <f t="shared" ref="C131:C194" si="3">B131-$K$30</f>
        <v>-0.50693894550204277</v>
      </c>
      <c r="D131" s="54">
        <v>1517.9369999999999</v>
      </c>
      <c r="E131" s="54"/>
      <c r="F131" s="54"/>
      <c r="G131" s="54"/>
      <c r="H131" s="55"/>
    </row>
    <row r="132" spans="2:8">
      <c r="B132" s="50">
        <v>2459064.7389483149</v>
      </c>
      <c r="C132" s="57">
        <f t="shared" si="3"/>
        <v>-0.49999457644298673</v>
      </c>
      <c r="D132" s="54">
        <v>1515.5730000000001</v>
      </c>
      <c r="E132" s="54"/>
      <c r="F132" s="54"/>
      <c r="G132" s="54"/>
      <c r="H132" s="55"/>
    </row>
    <row r="133" spans="2:8">
      <c r="B133" s="50">
        <v>2459064.7458926844</v>
      </c>
      <c r="C133" s="57">
        <f t="shared" si="3"/>
        <v>-0.4930502069182694</v>
      </c>
      <c r="D133" s="54">
        <v>1520.8132000000001</v>
      </c>
      <c r="E133" s="54"/>
      <c r="F133" s="54"/>
      <c r="G133" s="54"/>
      <c r="H133" s="55"/>
    </row>
    <row r="134" spans="2:8">
      <c r="B134" s="50">
        <v>2459064.7528370535</v>
      </c>
      <c r="C134" s="57">
        <f t="shared" si="3"/>
        <v>-0.48610583785921335</v>
      </c>
      <c r="D134" s="54">
        <v>1517.0382999999999</v>
      </c>
      <c r="E134" s="54"/>
      <c r="F134" s="54"/>
      <c r="G134" s="54"/>
      <c r="H134" s="55"/>
    </row>
    <row r="135" spans="2:8">
      <c r="B135" s="50">
        <v>2459064.759781423</v>
      </c>
      <c r="C135" s="57">
        <f t="shared" si="3"/>
        <v>-0.47916146833449602</v>
      </c>
      <c r="D135" s="54">
        <v>1520.5530000000001</v>
      </c>
      <c r="E135" s="54"/>
      <c r="F135" s="54"/>
      <c r="G135" s="54"/>
      <c r="H135" s="55"/>
    </row>
    <row r="136" spans="2:8">
      <c r="B136" s="50">
        <v>2459064.7667257921</v>
      </c>
      <c r="C136" s="57">
        <f t="shared" si="3"/>
        <v>-0.47221709927543998</v>
      </c>
      <c r="D136" s="54">
        <v>1520.1364000000001</v>
      </c>
      <c r="E136" s="54"/>
      <c r="F136" s="54"/>
      <c r="G136" s="54"/>
      <c r="H136" s="55"/>
    </row>
    <row r="137" spans="2:8">
      <c r="B137" s="50">
        <v>2459064.7736701616</v>
      </c>
      <c r="C137" s="57">
        <f t="shared" si="3"/>
        <v>-0.46527272975072265</v>
      </c>
      <c r="D137" s="54">
        <v>1523.3163999999999</v>
      </c>
      <c r="E137" s="54"/>
      <c r="F137" s="54"/>
      <c r="G137" s="54"/>
      <c r="H137" s="55"/>
    </row>
    <row r="138" spans="2:8">
      <c r="B138" s="50">
        <v>2459064.7806145307</v>
      </c>
      <c r="C138" s="57">
        <f t="shared" si="3"/>
        <v>-0.4583283606916666</v>
      </c>
      <c r="D138" s="54">
        <v>1514.3597</v>
      </c>
      <c r="E138" s="54"/>
      <c r="F138" s="54"/>
      <c r="G138" s="54"/>
      <c r="H138" s="55"/>
    </row>
    <row r="139" spans="2:8">
      <c r="B139" s="50">
        <v>2459064.7875589002</v>
      </c>
      <c r="C139" s="57">
        <f t="shared" si="3"/>
        <v>-0.45138399116694927</v>
      </c>
      <c r="D139" s="54">
        <v>1514.9463000000001</v>
      </c>
      <c r="E139" s="54"/>
      <c r="F139" s="54"/>
      <c r="G139" s="54"/>
      <c r="H139" s="55"/>
    </row>
    <row r="140" spans="2:8">
      <c r="B140" s="50">
        <v>2459064.7945032693</v>
      </c>
      <c r="C140" s="57">
        <f t="shared" si="3"/>
        <v>-0.44443962210789323</v>
      </c>
      <c r="D140" s="54">
        <v>1517.4508000000001</v>
      </c>
      <c r="E140" s="54"/>
      <c r="F140" s="54"/>
      <c r="G140" s="54"/>
      <c r="H140" s="55"/>
    </row>
    <row r="141" spans="2:8">
      <c r="B141" s="50">
        <v>2459064.8014476388</v>
      </c>
      <c r="C141" s="57">
        <f t="shared" si="3"/>
        <v>-0.4374952525831759</v>
      </c>
      <c r="D141" s="54">
        <v>1515.8837000000001</v>
      </c>
      <c r="E141" s="54"/>
      <c r="F141" s="54"/>
      <c r="G141" s="54"/>
      <c r="H141" s="55"/>
    </row>
    <row r="142" spans="2:8">
      <c r="B142" s="50">
        <v>2459064.8083920078</v>
      </c>
      <c r="C142" s="57">
        <f t="shared" si="3"/>
        <v>-0.43055088352411985</v>
      </c>
      <c r="D142" s="54">
        <v>1517.9636</v>
      </c>
      <c r="E142" s="54"/>
      <c r="F142" s="54"/>
      <c r="G142" s="54"/>
      <c r="H142" s="55"/>
    </row>
    <row r="143" spans="2:8">
      <c r="B143" s="50">
        <v>2459064.8153363774</v>
      </c>
      <c r="C143" s="57">
        <f t="shared" si="3"/>
        <v>-0.42360651399940252</v>
      </c>
      <c r="D143" s="54">
        <v>1517.3994</v>
      </c>
      <c r="E143" s="54"/>
      <c r="F143" s="54"/>
      <c r="G143" s="54"/>
      <c r="H143" s="55"/>
    </row>
    <row r="144" spans="2:8">
      <c r="B144" s="50">
        <v>2459064.8222807464</v>
      </c>
      <c r="C144" s="57">
        <f t="shared" si="3"/>
        <v>-0.41666214494034648</v>
      </c>
      <c r="D144" s="54">
        <v>1514.8998999999999</v>
      </c>
      <c r="E144" s="54"/>
      <c r="F144" s="54"/>
      <c r="G144" s="54"/>
      <c r="H144" s="55"/>
    </row>
    <row r="145" spans="2:8">
      <c r="B145" s="50">
        <v>2459064.8292251155</v>
      </c>
      <c r="C145" s="57">
        <f t="shared" si="3"/>
        <v>-0.40971777588129044</v>
      </c>
      <c r="D145" s="54">
        <v>1522.0003999999999</v>
      </c>
      <c r="E145" s="54"/>
      <c r="F145" s="54"/>
      <c r="G145" s="54"/>
      <c r="H145" s="55"/>
    </row>
    <row r="146" spans="2:8">
      <c r="B146" s="50">
        <v>2459064.836169485</v>
      </c>
      <c r="C146" s="57">
        <f t="shared" si="3"/>
        <v>-0.4027734063565731</v>
      </c>
      <c r="D146" s="54">
        <v>1518.0758000000001</v>
      </c>
      <c r="E146" s="54"/>
      <c r="F146" s="54"/>
      <c r="G146" s="54"/>
      <c r="H146" s="55"/>
    </row>
    <row r="147" spans="2:8">
      <c r="B147" s="50">
        <v>2459064.8431138541</v>
      </c>
      <c r="C147" s="57">
        <f t="shared" si="3"/>
        <v>-0.39582903729751706</v>
      </c>
      <c r="D147" s="54">
        <v>1514.8490999999999</v>
      </c>
      <c r="E147" s="54"/>
      <c r="F147" s="54"/>
      <c r="G147" s="54"/>
      <c r="H147" s="55"/>
    </row>
    <row r="148" spans="2:8">
      <c r="B148" s="50">
        <v>2459064.8500582231</v>
      </c>
      <c r="C148" s="57">
        <f t="shared" si="3"/>
        <v>-0.38888466823846102</v>
      </c>
      <c r="D148" s="54">
        <v>1519.5605</v>
      </c>
      <c r="E148" s="54"/>
      <c r="F148" s="54"/>
      <c r="G148" s="54"/>
      <c r="H148" s="55"/>
    </row>
    <row r="149" spans="2:8">
      <c r="B149" s="50">
        <v>2459064.8570025926</v>
      </c>
      <c r="C149" s="57">
        <f t="shared" si="3"/>
        <v>-0.38194029871374369</v>
      </c>
      <c r="D149" s="54">
        <v>1516.1738</v>
      </c>
      <c r="E149" s="54"/>
      <c r="F149" s="54"/>
      <c r="G149" s="54"/>
      <c r="H149" s="55"/>
    </row>
    <row r="150" spans="2:8">
      <c r="B150" s="50">
        <v>2459064.8639469617</v>
      </c>
      <c r="C150" s="57">
        <f t="shared" si="3"/>
        <v>-0.37499592965468764</v>
      </c>
      <c r="D150" s="54">
        <v>1520.4629</v>
      </c>
      <c r="E150" s="54"/>
      <c r="F150" s="54"/>
      <c r="G150" s="54"/>
      <c r="H150" s="55"/>
    </row>
    <row r="151" spans="2:8">
      <c r="B151" s="50">
        <v>2459064.8708913312</v>
      </c>
      <c r="C151" s="57">
        <f t="shared" si="3"/>
        <v>-0.36805156012997031</v>
      </c>
      <c r="D151" s="54">
        <v>1516.8259</v>
      </c>
      <c r="E151" s="54"/>
      <c r="F151" s="54"/>
      <c r="G151" s="54"/>
      <c r="H151" s="55"/>
    </row>
    <row r="152" spans="2:8">
      <c r="B152" s="50">
        <v>2459064.8778357003</v>
      </c>
      <c r="C152" s="57">
        <f t="shared" si="3"/>
        <v>-0.36110719107091427</v>
      </c>
      <c r="D152" s="54">
        <v>1514.8884</v>
      </c>
      <c r="E152" s="54"/>
      <c r="F152" s="54"/>
      <c r="G152" s="54"/>
      <c r="H152" s="55"/>
    </row>
    <row r="153" spans="2:8">
      <c r="B153" s="50">
        <v>2459064.8847800693</v>
      </c>
      <c r="C153" s="57">
        <f t="shared" si="3"/>
        <v>-0.35416282201185822</v>
      </c>
      <c r="D153" s="54">
        <v>1521.5655999999999</v>
      </c>
      <c r="E153" s="54"/>
      <c r="F153" s="54"/>
      <c r="G153" s="54"/>
      <c r="H153" s="55"/>
    </row>
    <row r="154" spans="2:8">
      <c r="B154" s="50">
        <v>2459064.8917244384</v>
      </c>
      <c r="C154" s="57">
        <f t="shared" si="3"/>
        <v>-0.34721845295280218</v>
      </c>
      <c r="D154" s="54">
        <v>1516.4269999999999</v>
      </c>
      <c r="E154" s="54"/>
      <c r="F154" s="54"/>
      <c r="G154" s="54"/>
      <c r="H154" s="55"/>
    </row>
    <row r="155" spans="2:8">
      <c r="B155" s="50">
        <v>2459064.8986688079</v>
      </c>
      <c r="C155" s="57">
        <f t="shared" si="3"/>
        <v>-0.34027408342808485</v>
      </c>
      <c r="D155" s="54">
        <v>1524.9689000000001</v>
      </c>
      <c r="E155" s="54"/>
      <c r="F155" s="54"/>
      <c r="G155" s="54"/>
      <c r="H155" s="55"/>
    </row>
    <row r="156" spans="2:8">
      <c r="B156" s="50">
        <v>2459064.905613177</v>
      </c>
      <c r="C156" s="57">
        <f t="shared" si="3"/>
        <v>-0.33332971436902881</v>
      </c>
      <c r="D156" s="54">
        <v>1518.4907000000001</v>
      </c>
      <c r="E156" s="54"/>
      <c r="F156" s="54"/>
      <c r="G156" s="54"/>
      <c r="H156" s="55"/>
    </row>
    <row r="157" spans="2:8">
      <c r="B157" s="50">
        <v>2459064.912557546</v>
      </c>
      <c r="C157" s="57">
        <f t="shared" si="3"/>
        <v>-0.32638534530997276</v>
      </c>
      <c r="D157" s="54">
        <v>1516.7492999999999</v>
      </c>
      <c r="E157" s="54"/>
      <c r="F157" s="54"/>
      <c r="G157" s="54"/>
      <c r="H157" s="55"/>
    </row>
    <row r="158" spans="2:8">
      <c r="B158" s="50">
        <v>2459064.9195019151</v>
      </c>
      <c r="C158" s="57">
        <f t="shared" si="3"/>
        <v>-0.31944097625091672</v>
      </c>
      <c r="D158" s="54">
        <v>1515.9641999999999</v>
      </c>
      <c r="E158" s="54"/>
      <c r="F158" s="54"/>
      <c r="G158" s="54"/>
      <c r="H158" s="55"/>
    </row>
    <row r="159" spans="2:8">
      <c r="B159" s="50">
        <v>2459064.9264462846</v>
      </c>
      <c r="C159" s="57">
        <f t="shared" si="3"/>
        <v>-0.31249660672619939</v>
      </c>
      <c r="D159" s="54">
        <v>1516.3281999999999</v>
      </c>
      <c r="E159" s="54"/>
      <c r="F159" s="54"/>
      <c r="G159" s="54"/>
      <c r="H159" s="55"/>
    </row>
    <row r="160" spans="2:8">
      <c r="B160" s="50">
        <v>2459064.9333906537</v>
      </c>
      <c r="C160" s="57">
        <f t="shared" si="3"/>
        <v>-0.30555223766714334</v>
      </c>
      <c r="D160" s="54">
        <v>1520.0902000000001</v>
      </c>
      <c r="E160" s="54"/>
      <c r="F160" s="54"/>
      <c r="G160" s="54"/>
      <c r="H160" s="55"/>
    </row>
    <row r="161" spans="2:8">
      <c r="B161" s="50">
        <v>2459064.9403350228</v>
      </c>
      <c r="C161" s="57">
        <f t="shared" si="3"/>
        <v>-0.2986078686080873</v>
      </c>
      <c r="D161" s="54">
        <v>1524.6251</v>
      </c>
      <c r="E161" s="54"/>
      <c r="F161" s="54"/>
      <c r="G161" s="54"/>
      <c r="H161" s="55"/>
    </row>
    <row r="162" spans="2:8">
      <c r="B162" s="50">
        <v>2459064.9472793918</v>
      </c>
      <c r="C162" s="57">
        <f t="shared" si="3"/>
        <v>-0.29166349954903126</v>
      </c>
      <c r="D162" s="54">
        <v>1520.8159000000001</v>
      </c>
      <c r="E162" s="54"/>
      <c r="F162" s="54"/>
      <c r="G162" s="54"/>
      <c r="H162" s="55"/>
    </row>
    <row r="163" spans="2:8">
      <c r="B163" s="50">
        <v>2459064.9542237609</v>
      </c>
      <c r="C163" s="57">
        <f t="shared" si="3"/>
        <v>-0.28471913048997521</v>
      </c>
      <c r="D163" s="54">
        <v>1521.9241999999999</v>
      </c>
      <c r="E163" s="54"/>
      <c r="F163" s="54"/>
      <c r="G163" s="54"/>
      <c r="H163" s="55"/>
    </row>
    <row r="164" spans="2:8">
      <c r="B164" s="50">
        <v>2459064.9611681304</v>
      </c>
      <c r="C164" s="57">
        <f t="shared" si="3"/>
        <v>-0.27777476096525788</v>
      </c>
      <c r="D164" s="54">
        <v>1515.904</v>
      </c>
      <c r="E164" s="54"/>
      <c r="F164" s="54"/>
      <c r="G164" s="54"/>
      <c r="H164" s="55"/>
    </row>
    <row r="165" spans="2:8">
      <c r="B165" s="50">
        <v>2459064.9681124995</v>
      </c>
      <c r="C165" s="57">
        <f t="shared" si="3"/>
        <v>-0.27083039190620184</v>
      </c>
      <c r="D165" s="54">
        <v>1521.7829999999999</v>
      </c>
      <c r="E165" s="54"/>
      <c r="F165" s="54"/>
      <c r="G165" s="54"/>
      <c r="H165" s="55"/>
    </row>
    <row r="166" spans="2:8">
      <c r="B166" s="50">
        <v>2459064.9750568685</v>
      </c>
      <c r="C166" s="57">
        <f t="shared" si="3"/>
        <v>-0.2638860228471458</v>
      </c>
      <c r="D166" s="54">
        <v>1514.8889999999999</v>
      </c>
      <c r="E166" s="54"/>
      <c r="F166" s="54"/>
      <c r="G166" s="54"/>
      <c r="H166" s="55"/>
    </row>
    <row r="167" spans="2:8">
      <c r="B167" s="50">
        <v>2459064.9820012376</v>
      </c>
      <c r="C167" s="57">
        <f t="shared" si="3"/>
        <v>-0.25694165378808975</v>
      </c>
      <c r="D167" s="54">
        <v>1519.432</v>
      </c>
      <c r="E167" s="54"/>
      <c r="F167" s="54"/>
      <c r="G167" s="54"/>
      <c r="H167" s="55"/>
    </row>
    <row r="168" spans="2:8">
      <c r="B168" s="50">
        <v>2459064.9889456066</v>
      </c>
      <c r="C168" s="57">
        <f t="shared" si="3"/>
        <v>-0.24999728472903371</v>
      </c>
      <c r="D168" s="54">
        <v>1521.1090999999999</v>
      </c>
      <c r="E168" s="54"/>
      <c r="F168" s="54"/>
      <c r="G168" s="54"/>
      <c r="H168" s="55"/>
    </row>
    <row r="169" spans="2:8">
      <c r="B169" s="50">
        <v>2459064.9958899757</v>
      </c>
      <c r="C169" s="57">
        <f t="shared" si="3"/>
        <v>-0.24305291566997766</v>
      </c>
      <c r="D169" s="54">
        <v>1519.1898000000001</v>
      </c>
      <c r="E169" s="54"/>
      <c r="F169" s="54"/>
      <c r="G169" s="54"/>
      <c r="H169" s="55"/>
    </row>
    <row r="170" spans="2:8">
      <c r="B170" s="50">
        <v>2459065.0028343447</v>
      </c>
      <c r="C170" s="57">
        <f t="shared" si="3"/>
        <v>-0.23610854661092162</v>
      </c>
      <c r="D170" s="54">
        <v>1514.9911999999999</v>
      </c>
      <c r="E170" s="54"/>
      <c r="F170" s="54"/>
      <c r="G170" s="54"/>
      <c r="H170" s="55"/>
    </row>
    <row r="171" spans="2:8">
      <c r="B171" s="50">
        <v>2459065.0097787138</v>
      </c>
      <c r="C171" s="57">
        <f t="shared" si="3"/>
        <v>-0.22916417755186558</v>
      </c>
      <c r="D171" s="54">
        <v>1519.2098000000001</v>
      </c>
      <c r="E171" s="54"/>
      <c r="F171" s="54"/>
      <c r="G171" s="54"/>
      <c r="H171" s="55"/>
    </row>
    <row r="172" spans="2:8">
      <c r="B172" s="50">
        <v>2459065.0167230829</v>
      </c>
      <c r="C172" s="57">
        <f t="shared" si="3"/>
        <v>-0.22221980849280953</v>
      </c>
      <c r="D172" s="54">
        <v>1510.7808</v>
      </c>
      <c r="E172" s="54"/>
      <c r="F172" s="54"/>
      <c r="G172" s="54"/>
      <c r="H172" s="55"/>
    </row>
    <row r="173" spans="2:8">
      <c r="B173" s="50">
        <v>2459065.0236674524</v>
      </c>
      <c r="C173" s="57">
        <f t="shared" si="3"/>
        <v>-0.2152754389680922</v>
      </c>
      <c r="D173" s="54">
        <v>1512.3721</v>
      </c>
      <c r="E173" s="54"/>
      <c r="F173" s="54"/>
      <c r="G173" s="54"/>
      <c r="H173" s="55"/>
    </row>
    <row r="174" spans="2:8">
      <c r="B174" s="50">
        <v>2459065.0306118215</v>
      </c>
      <c r="C174" s="57">
        <f t="shared" si="3"/>
        <v>-0.20833106990903616</v>
      </c>
      <c r="D174" s="54">
        <v>1516.5302999999999</v>
      </c>
      <c r="E174" s="54"/>
      <c r="F174" s="54"/>
      <c r="G174" s="54"/>
      <c r="H174" s="55"/>
    </row>
    <row r="175" spans="2:8">
      <c r="B175" s="50">
        <v>2459065.0375561905</v>
      </c>
      <c r="C175" s="57">
        <f t="shared" si="3"/>
        <v>-0.20138670084998012</v>
      </c>
      <c r="D175" s="54">
        <v>1516.2279000000001</v>
      </c>
      <c r="E175" s="54"/>
      <c r="F175" s="54"/>
      <c r="G175" s="54"/>
      <c r="H175" s="55"/>
    </row>
    <row r="176" spans="2:8">
      <c r="B176" s="50">
        <v>2459065.0445005596</v>
      </c>
      <c r="C176" s="57">
        <f t="shared" si="3"/>
        <v>-0.19444233179092407</v>
      </c>
      <c r="D176" s="54">
        <v>1521.4572000000001</v>
      </c>
      <c r="E176" s="54"/>
      <c r="F176" s="54"/>
      <c r="G176" s="54"/>
      <c r="H176" s="55"/>
    </row>
    <row r="177" spans="1:8">
      <c r="B177" s="50">
        <v>2459065.0514449286</v>
      </c>
      <c r="C177" s="57">
        <f t="shared" si="3"/>
        <v>-0.18749796273186803</v>
      </c>
      <c r="D177" s="54">
        <v>1519.7815000000001</v>
      </c>
      <c r="E177" s="54"/>
      <c r="F177" s="54"/>
      <c r="G177" s="54"/>
      <c r="H177" s="55"/>
    </row>
    <row r="178" spans="1:8">
      <c r="B178" s="50">
        <v>2459065.0583892977</v>
      </c>
      <c r="C178" s="57">
        <f t="shared" si="3"/>
        <v>-0.18055359367281199</v>
      </c>
      <c r="D178" s="54">
        <v>1521.0197000000001</v>
      </c>
      <c r="E178" s="54"/>
      <c r="F178" s="54"/>
      <c r="G178" s="54"/>
      <c r="H178" s="55"/>
    </row>
    <row r="179" spans="1:8">
      <c r="B179" s="50">
        <v>2459065.0653336667</v>
      </c>
      <c r="C179" s="57">
        <f t="shared" si="3"/>
        <v>-0.17360922461375594</v>
      </c>
      <c r="D179" s="54">
        <v>1519.4104</v>
      </c>
      <c r="E179" s="54"/>
      <c r="F179" s="54"/>
      <c r="G179" s="54"/>
      <c r="H179" s="55"/>
    </row>
    <row r="180" spans="1:8">
      <c r="B180" s="50">
        <v>2459065.0722780358</v>
      </c>
      <c r="C180" s="57">
        <f t="shared" si="3"/>
        <v>-0.1666648555546999</v>
      </c>
      <c r="D180" s="54">
        <v>1516.2546</v>
      </c>
      <c r="E180" s="54"/>
      <c r="F180" s="54"/>
      <c r="G180" s="54"/>
      <c r="H180" s="55"/>
    </row>
    <row r="181" spans="1:8">
      <c r="B181" s="50">
        <v>2459065.0792224049</v>
      </c>
      <c r="C181" s="57">
        <f t="shared" si="3"/>
        <v>-0.15972048649564385</v>
      </c>
      <c r="D181" s="54">
        <v>1513.9879000000001</v>
      </c>
      <c r="E181" s="54"/>
      <c r="F181" s="54"/>
      <c r="G181" s="54"/>
      <c r="H181" s="55"/>
    </row>
    <row r="182" spans="1:8">
      <c r="B182" s="50">
        <v>2459065.0861667735</v>
      </c>
      <c r="C182" s="57">
        <f t="shared" si="3"/>
        <v>-0.1527761179022491</v>
      </c>
      <c r="D182" s="54">
        <v>1516.5889999999999</v>
      </c>
      <c r="E182" s="54"/>
      <c r="F182" s="54"/>
      <c r="G182" s="54"/>
      <c r="H182" s="55"/>
    </row>
    <row r="183" spans="1:8">
      <c r="A183" s="49" t="s">
        <v>37</v>
      </c>
      <c r="B183" s="50">
        <v>2459065.0931111425</v>
      </c>
      <c r="C183" s="57">
        <f t="shared" si="3"/>
        <v>-0.14583174884319305</v>
      </c>
      <c r="D183" s="54"/>
      <c r="E183" s="54">
        <v>1511.9861000000001</v>
      </c>
      <c r="F183" s="54"/>
      <c r="G183" s="54"/>
      <c r="H183" s="55"/>
    </row>
    <row r="184" spans="1:8">
      <c r="B184" s="50">
        <v>2459065.1000555116</v>
      </c>
      <c r="C184" s="57">
        <f t="shared" si="3"/>
        <v>-0.13888737978413701</v>
      </c>
      <c r="D184" s="54"/>
      <c r="E184" s="54">
        <v>1510.8910000000001</v>
      </c>
      <c r="F184" s="54"/>
      <c r="G184" s="54"/>
      <c r="H184" s="55"/>
    </row>
    <row r="185" spans="1:8">
      <c r="B185" s="50">
        <v>2459065.1069998806</v>
      </c>
      <c r="C185" s="57">
        <f t="shared" si="3"/>
        <v>-0.13194301072508097</v>
      </c>
      <c r="D185" s="54"/>
      <c r="E185" s="54">
        <v>1507.4237000000001</v>
      </c>
      <c r="F185" s="54"/>
      <c r="G185" s="54"/>
      <c r="H185" s="55"/>
    </row>
    <row r="186" spans="1:8">
      <c r="B186" s="50">
        <v>2459065.1139442497</v>
      </c>
      <c r="C186" s="57">
        <f t="shared" si="3"/>
        <v>-0.12499864166602492</v>
      </c>
      <c r="D186" s="54"/>
      <c r="E186" s="54">
        <v>1506.7542000000001</v>
      </c>
      <c r="F186" s="54"/>
      <c r="G186" s="54"/>
      <c r="H186" s="55"/>
    </row>
    <row r="187" spans="1:8">
      <c r="B187" s="50">
        <v>2459065.1208886188</v>
      </c>
      <c r="C187" s="57">
        <f t="shared" si="3"/>
        <v>-0.11805427260696888</v>
      </c>
      <c r="D187" s="54"/>
      <c r="E187" s="54">
        <v>1498.7565999999999</v>
      </c>
      <c r="F187" s="54"/>
      <c r="G187" s="54"/>
      <c r="H187" s="55"/>
    </row>
    <row r="188" spans="1:8">
      <c r="A188" s="49" t="s">
        <v>38</v>
      </c>
      <c r="B188" s="50">
        <v>2459065.1278329878</v>
      </c>
      <c r="C188" s="57">
        <f t="shared" si="3"/>
        <v>-0.11110990354791284</v>
      </c>
      <c r="D188" s="54"/>
      <c r="E188" s="54"/>
      <c r="F188" s="54">
        <v>1503.1957</v>
      </c>
      <c r="G188" s="54"/>
      <c r="H188" s="55"/>
    </row>
    <row r="189" spans="1:8">
      <c r="B189" s="50">
        <v>2459065.1347773569</v>
      </c>
      <c r="C189" s="57">
        <f t="shared" si="3"/>
        <v>-0.10416553448885679</v>
      </c>
      <c r="D189" s="54"/>
      <c r="E189" s="54"/>
      <c r="F189" s="54">
        <v>1500.6775</v>
      </c>
      <c r="G189" s="54"/>
      <c r="H189" s="55"/>
    </row>
    <row r="190" spans="1:8">
      <c r="B190" s="50">
        <v>2459065.1417217259</v>
      </c>
      <c r="C190" s="57">
        <f t="shared" si="3"/>
        <v>-9.7221165429800749E-2</v>
      </c>
      <c r="D190" s="54"/>
      <c r="E190" s="54"/>
      <c r="F190" s="54">
        <v>1504.5201</v>
      </c>
      <c r="G190" s="54"/>
      <c r="H190" s="55"/>
    </row>
    <row r="191" spans="1:8">
      <c r="B191" s="50">
        <v>2459065.148666095</v>
      </c>
      <c r="C191" s="57">
        <f t="shared" si="3"/>
        <v>-9.0276796370744705E-2</v>
      </c>
      <c r="D191" s="54"/>
      <c r="E191" s="54"/>
      <c r="F191" s="54">
        <v>1501.8036999999999</v>
      </c>
      <c r="G191" s="54"/>
      <c r="H191" s="55"/>
    </row>
    <row r="192" spans="1:8">
      <c r="B192" s="50">
        <v>2459065.1556104636</v>
      </c>
      <c r="C192" s="57">
        <f t="shared" si="3"/>
        <v>-8.3332427777349949E-2</v>
      </c>
      <c r="D192" s="54"/>
      <c r="E192" s="54"/>
      <c r="F192" s="54">
        <v>1500.8707999999999</v>
      </c>
      <c r="G192" s="54"/>
      <c r="H192" s="55"/>
    </row>
    <row r="193" spans="1:8">
      <c r="B193" s="50">
        <v>2459065.1625548326</v>
      </c>
      <c r="C193" s="57">
        <f t="shared" si="3"/>
        <v>-7.6388058718293905E-2</v>
      </c>
      <c r="D193" s="54"/>
      <c r="E193" s="54"/>
      <c r="F193" s="54">
        <v>1496.5862</v>
      </c>
      <c r="G193" s="54"/>
      <c r="H193" s="55"/>
    </row>
    <row r="194" spans="1:8">
      <c r="B194" s="50">
        <v>2459065.1694992017</v>
      </c>
      <c r="C194" s="57">
        <f t="shared" si="3"/>
        <v>-6.9443689659237862E-2</v>
      </c>
      <c r="D194" s="54"/>
      <c r="E194" s="54"/>
      <c r="F194" s="54">
        <v>1497.646</v>
      </c>
      <c r="G194" s="54"/>
      <c r="H194" s="55"/>
    </row>
    <row r="195" spans="1:8">
      <c r="B195" s="50">
        <v>2459065.1764435708</v>
      </c>
      <c r="C195" s="57">
        <f t="shared" ref="C195:C258" si="4">B195-$K$30</f>
        <v>-6.2499320600181818E-2</v>
      </c>
      <c r="D195" s="54"/>
      <c r="E195" s="54"/>
      <c r="F195" s="54">
        <v>1493.8855000000001</v>
      </c>
      <c r="G195" s="54"/>
      <c r="H195" s="55"/>
    </row>
    <row r="196" spans="1:8">
      <c r="B196" s="50">
        <v>2459065.1833879398</v>
      </c>
      <c r="C196" s="57">
        <f t="shared" si="4"/>
        <v>-5.5554951541125774E-2</v>
      </c>
      <c r="D196" s="54"/>
      <c r="E196" s="54"/>
      <c r="F196" s="54">
        <v>1500.6237000000001</v>
      </c>
      <c r="G196" s="54"/>
      <c r="H196" s="55"/>
    </row>
    <row r="197" spans="1:8">
      <c r="B197" s="50">
        <v>2459065.1903323084</v>
      </c>
      <c r="C197" s="57">
        <f t="shared" si="4"/>
        <v>-4.8610582947731018E-2</v>
      </c>
      <c r="D197" s="54"/>
      <c r="E197" s="54"/>
      <c r="F197" s="54">
        <v>1495.2307000000001</v>
      </c>
      <c r="G197" s="54"/>
      <c r="H197" s="55"/>
    </row>
    <row r="198" spans="1:8">
      <c r="B198" s="50">
        <v>2459065.1972766775</v>
      </c>
      <c r="C198" s="57">
        <f t="shared" si="4"/>
        <v>-4.1666213888674974E-2</v>
      </c>
      <c r="D198" s="54"/>
      <c r="E198" s="54"/>
      <c r="F198" s="54">
        <v>1494.8062</v>
      </c>
      <c r="G198" s="54"/>
      <c r="H198" s="55"/>
    </row>
    <row r="199" spans="1:8">
      <c r="B199" s="50">
        <v>2459065.2042210465</v>
      </c>
      <c r="C199" s="57">
        <f t="shared" si="4"/>
        <v>-3.4721844829618931E-2</v>
      </c>
      <c r="D199" s="54"/>
      <c r="E199" s="54"/>
      <c r="F199" s="54">
        <v>1492.6847</v>
      </c>
      <c r="G199" s="54"/>
      <c r="H199" s="55"/>
    </row>
    <row r="200" spans="1:8">
      <c r="B200" s="50">
        <v>2459065.2111654156</v>
      </c>
      <c r="C200" s="57">
        <f t="shared" si="4"/>
        <v>-2.7777475770562887E-2</v>
      </c>
      <c r="D200" s="54"/>
      <c r="E200" s="54"/>
      <c r="F200" s="54">
        <v>1499.6519000000001</v>
      </c>
      <c r="G200" s="54"/>
      <c r="H200" s="55"/>
    </row>
    <row r="201" spans="1:8">
      <c r="B201" s="50">
        <v>2459065.2181097842</v>
      </c>
      <c r="C201" s="57">
        <f t="shared" si="4"/>
        <v>-2.0833107177168131E-2</v>
      </c>
      <c r="D201" s="54"/>
      <c r="E201" s="54"/>
      <c r="F201" s="54">
        <v>1496.2902999999999</v>
      </c>
      <c r="G201" s="54"/>
      <c r="H201" s="55"/>
    </row>
    <row r="202" spans="1:8">
      <c r="B202" s="50">
        <v>2459065.2250541532</v>
      </c>
      <c r="C202" s="57">
        <f t="shared" si="4"/>
        <v>-1.3888738118112087E-2</v>
      </c>
      <c r="D202" s="54"/>
      <c r="E202" s="54"/>
      <c r="F202" s="54">
        <v>1497.5254</v>
      </c>
      <c r="G202" s="54"/>
      <c r="H202" s="55"/>
    </row>
    <row r="203" spans="1:8">
      <c r="B203" s="50">
        <v>2459065.2319985223</v>
      </c>
      <c r="C203" s="57">
        <f t="shared" si="4"/>
        <v>-6.9443690590560436E-3</v>
      </c>
      <c r="D203" s="54"/>
      <c r="E203" s="54"/>
      <c r="F203" s="54">
        <v>1500.4039</v>
      </c>
      <c r="G203" s="54"/>
      <c r="H203" s="55"/>
    </row>
    <row r="204" spans="1:8">
      <c r="A204" s="49" t="s">
        <v>72</v>
      </c>
      <c r="B204" s="50">
        <v>2459065.2389428914</v>
      </c>
      <c r="C204" s="57">
        <f t="shared" si="4"/>
        <v>0</v>
      </c>
      <c r="D204" s="54"/>
      <c r="E204" s="54"/>
      <c r="F204" s="54">
        <v>1496.7734</v>
      </c>
      <c r="G204" s="54"/>
      <c r="H204" s="55"/>
    </row>
    <row r="205" spans="1:8">
      <c r="B205" s="50">
        <v>2459065.24588726</v>
      </c>
      <c r="C205" s="57">
        <f t="shared" si="4"/>
        <v>6.9443685933947563E-3</v>
      </c>
      <c r="D205" s="54"/>
      <c r="E205" s="54"/>
      <c r="F205" s="54">
        <v>1493.5550000000001</v>
      </c>
      <c r="G205" s="54"/>
      <c r="H205" s="55"/>
    </row>
    <row r="206" spans="1:8">
      <c r="B206" s="50">
        <v>2459065.252831629</v>
      </c>
      <c r="C206" s="57">
        <f t="shared" si="4"/>
        <v>1.38887376524508E-2</v>
      </c>
      <c r="D206" s="54"/>
      <c r="E206" s="54"/>
      <c r="F206" s="54">
        <v>1496.7107000000001</v>
      </c>
      <c r="G206" s="54"/>
      <c r="H206" s="55"/>
    </row>
    <row r="207" spans="1:8">
      <c r="B207" s="50">
        <v>2459065.2597759981</v>
      </c>
      <c r="C207" s="57">
        <f t="shared" si="4"/>
        <v>2.0833106711506844E-2</v>
      </c>
      <c r="D207" s="54"/>
      <c r="E207" s="54"/>
      <c r="F207" s="54">
        <v>1502.1525999999999</v>
      </c>
      <c r="G207" s="54"/>
      <c r="H207" s="55"/>
    </row>
    <row r="208" spans="1:8">
      <c r="B208" s="50">
        <v>2459065.2667203667</v>
      </c>
      <c r="C208" s="57">
        <f t="shared" si="4"/>
        <v>2.77774753049016E-2</v>
      </c>
      <c r="D208" s="54"/>
      <c r="E208" s="54"/>
      <c r="F208" s="54">
        <v>1494.9048</v>
      </c>
      <c r="G208" s="54"/>
      <c r="H208" s="55"/>
    </row>
    <row r="209" spans="1:8">
      <c r="B209" s="50">
        <v>2459065.2736647357</v>
      </c>
      <c r="C209" s="57">
        <f t="shared" si="4"/>
        <v>3.4721844363957644E-2</v>
      </c>
      <c r="D209" s="54"/>
      <c r="E209" s="54"/>
      <c r="F209" s="54">
        <v>1493.0083999999999</v>
      </c>
      <c r="G209" s="54"/>
      <c r="H209" s="55"/>
    </row>
    <row r="210" spans="1:8">
      <c r="B210" s="50">
        <v>2459065.2806091048</v>
      </c>
      <c r="C210" s="57">
        <f t="shared" si="4"/>
        <v>4.1666213423013687E-2</v>
      </c>
      <c r="D210" s="54"/>
      <c r="E210" s="54"/>
      <c r="F210" s="54">
        <v>1497.009</v>
      </c>
      <c r="G210" s="54"/>
      <c r="H210" s="55"/>
    </row>
    <row r="211" spans="1:8">
      <c r="B211" s="50">
        <v>2459065.2875534734</v>
      </c>
      <c r="C211" s="57">
        <f t="shared" si="4"/>
        <v>4.8610582016408443E-2</v>
      </c>
      <c r="D211" s="54"/>
      <c r="E211" s="54"/>
      <c r="F211" s="54">
        <v>1494.5354</v>
      </c>
      <c r="G211" s="54"/>
      <c r="H211" s="55"/>
    </row>
    <row r="212" spans="1:8">
      <c r="B212" s="50">
        <v>2459065.2944978424</v>
      </c>
      <c r="C212" s="57">
        <f t="shared" si="4"/>
        <v>5.5554951075464487E-2</v>
      </c>
      <c r="D212" s="54"/>
      <c r="E212" s="54"/>
      <c r="F212" s="54">
        <v>1499.4038</v>
      </c>
      <c r="G212" s="54"/>
      <c r="H212" s="55"/>
    </row>
    <row r="213" spans="1:8">
      <c r="B213" s="50">
        <v>2459065.3014422115</v>
      </c>
      <c r="C213" s="57">
        <f t="shared" si="4"/>
        <v>6.2499320134520531E-2</v>
      </c>
      <c r="D213" s="54"/>
      <c r="E213" s="54"/>
      <c r="F213" s="54">
        <v>1498.7687000000001</v>
      </c>
      <c r="G213" s="54"/>
      <c r="H213" s="55"/>
    </row>
    <row r="214" spans="1:8">
      <c r="B214" s="50">
        <v>2459065.3083865801</v>
      </c>
      <c r="C214" s="57">
        <f t="shared" si="4"/>
        <v>6.9443688727915287E-2</v>
      </c>
      <c r="D214" s="54"/>
      <c r="E214" s="54"/>
      <c r="F214" s="54">
        <v>1497.8756000000001</v>
      </c>
      <c r="G214" s="54"/>
      <c r="H214" s="55"/>
    </row>
    <row r="215" spans="1:8">
      <c r="B215" s="50">
        <v>2459065.3153309491</v>
      </c>
      <c r="C215" s="57">
        <f t="shared" si="4"/>
        <v>7.6388057786971331E-2</v>
      </c>
      <c r="D215" s="54"/>
      <c r="E215" s="54"/>
      <c r="F215" s="54">
        <v>1501.8544999999999</v>
      </c>
      <c r="G215" s="54"/>
      <c r="H215" s="55"/>
    </row>
    <row r="216" spans="1:8">
      <c r="B216" s="50">
        <v>2459065.3222753177</v>
      </c>
      <c r="C216" s="57">
        <f t="shared" si="4"/>
        <v>8.3332426380366087E-2</v>
      </c>
      <c r="D216" s="54"/>
      <c r="E216" s="54"/>
      <c r="F216" s="54">
        <v>1496.1857</v>
      </c>
      <c r="G216" s="54"/>
      <c r="H216" s="55"/>
    </row>
    <row r="217" spans="1:8">
      <c r="B217" s="50">
        <v>2459065.3292196868</v>
      </c>
      <c r="C217" s="57">
        <f t="shared" si="4"/>
        <v>9.0276795439422131E-2</v>
      </c>
      <c r="D217" s="54"/>
      <c r="E217" s="54"/>
      <c r="F217" s="54">
        <v>1499.5958000000001</v>
      </c>
      <c r="G217" s="54"/>
      <c r="H217" s="55"/>
    </row>
    <row r="218" spans="1:8">
      <c r="B218" s="50">
        <v>2459065.3361640554</v>
      </c>
      <c r="C218" s="57">
        <f t="shared" si="4"/>
        <v>9.7221164032816887E-2</v>
      </c>
      <c r="D218" s="54"/>
      <c r="E218" s="54"/>
      <c r="F218" s="54">
        <v>1500.7313999999999</v>
      </c>
      <c r="G218" s="54"/>
      <c r="H218" s="55"/>
    </row>
    <row r="219" spans="1:8">
      <c r="B219" s="50">
        <v>2459065.3431084245</v>
      </c>
      <c r="C219" s="57">
        <f t="shared" si="4"/>
        <v>0.10416553309187293</v>
      </c>
      <c r="D219" s="54"/>
      <c r="E219" s="54"/>
      <c r="F219" s="54">
        <v>1499.9191000000001</v>
      </c>
      <c r="G219" s="54"/>
      <c r="H219" s="55"/>
    </row>
    <row r="220" spans="1:8">
      <c r="A220" s="49" t="s">
        <v>39</v>
      </c>
      <c r="B220" s="50">
        <v>2459065.3500527935</v>
      </c>
      <c r="C220" s="57">
        <f t="shared" si="4"/>
        <v>0.11110990215092897</v>
      </c>
      <c r="D220" s="54"/>
      <c r="E220" s="54"/>
      <c r="F220" s="54">
        <v>1502.5507</v>
      </c>
      <c r="G220" s="54"/>
      <c r="H220" s="55"/>
    </row>
    <row r="221" spans="1:8">
      <c r="B221" s="50">
        <v>2459065.3569971621</v>
      </c>
      <c r="C221" s="57">
        <f t="shared" si="4"/>
        <v>0.11805427074432373</v>
      </c>
      <c r="D221" s="54"/>
      <c r="E221" s="54"/>
      <c r="F221" s="54"/>
      <c r="G221" s="54">
        <v>1503.3762999999999</v>
      </c>
      <c r="H221" s="55"/>
    </row>
    <row r="222" spans="1:8">
      <c r="B222" s="50">
        <v>2459065.3639415312</v>
      </c>
      <c r="C222" s="57">
        <f t="shared" si="4"/>
        <v>0.12499863980337977</v>
      </c>
      <c r="D222" s="54"/>
      <c r="E222" s="54"/>
      <c r="F222" s="54"/>
      <c r="G222" s="54">
        <v>1508.7179000000001</v>
      </c>
      <c r="H222" s="55"/>
    </row>
    <row r="223" spans="1:8">
      <c r="B223" s="50">
        <v>2459065.3708858998</v>
      </c>
      <c r="C223" s="57">
        <f t="shared" si="4"/>
        <v>0.13194300839677453</v>
      </c>
      <c r="D223" s="54"/>
      <c r="E223" s="54"/>
      <c r="F223" s="54"/>
      <c r="G223" s="54">
        <v>1503.5829000000001</v>
      </c>
      <c r="H223" s="55"/>
    </row>
    <row r="224" spans="1:8">
      <c r="B224" s="50">
        <v>2459065.3778302688</v>
      </c>
      <c r="C224" s="57">
        <f t="shared" si="4"/>
        <v>0.13888737745583057</v>
      </c>
      <c r="D224" s="54"/>
      <c r="E224" s="54"/>
      <c r="F224" s="54"/>
      <c r="G224" s="54">
        <v>1514.0479</v>
      </c>
      <c r="H224" s="55"/>
    </row>
    <row r="225" spans="1:8">
      <c r="A225" s="49" t="s">
        <v>71</v>
      </c>
      <c r="B225" s="50">
        <v>2459065.3847746374</v>
      </c>
      <c r="C225" s="57">
        <f t="shared" si="4"/>
        <v>0.14583174604922533</v>
      </c>
      <c r="D225" s="54"/>
      <c r="E225" s="54"/>
      <c r="F225" s="54"/>
      <c r="G225" s="54">
        <v>1513.4445000000001</v>
      </c>
      <c r="H225" s="55"/>
    </row>
    <row r="226" spans="1:8">
      <c r="B226" s="50">
        <v>2459065.3917190065</v>
      </c>
      <c r="C226" s="57">
        <f t="shared" si="4"/>
        <v>0.15277611510828137</v>
      </c>
      <c r="D226" s="54">
        <v>1520.693</v>
      </c>
      <c r="E226" s="54"/>
      <c r="F226" s="54"/>
      <c r="G226" s="54"/>
      <c r="H226" s="55"/>
    </row>
    <row r="227" spans="1:8">
      <c r="B227" s="50">
        <v>2459065.3986633751</v>
      </c>
      <c r="C227" s="57">
        <f t="shared" si="4"/>
        <v>0.15972048370167613</v>
      </c>
      <c r="D227" s="54">
        <v>1524.5360000000001</v>
      </c>
      <c r="E227" s="54"/>
      <c r="F227" s="54"/>
      <c r="G227" s="54"/>
      <c r="H227" s="55"/>
    </row>
    <row r="228" spans="1:8">
      <c r="B228" s="50">
        <v>2459065.4056077441</v>
      </c>
      <c r="C228" s="57">
        <f t="shared" si="4"/>
        <v>0.16666485276073217</v>
      </c>
      <c r="D228" s="54">
        <v>1516.2434000000001</v>
      </c>
      <c r="E228" s="54"/>
      <c r="F228" s="54"/>
      <c r="G228" s="54"/>
      <c r="H228" s="55"/>
    </row>
    <row r="229" spans="1:8">
      <c r="B229" s="50">
        <v>2459065.4125521127</v>
      </c>
      <c r="C229" s="57">
        <f t="shared" si="4"/>
        <v>0.17360922135412693</v>
      </c>
      <c r="D229" s="54">
        <v>1521.1786999999999</v>
      </c>
      <c r="E229" s="54"/>
      <c r="F229" s="54"/>
      <c r="G229" s="54"/>
      <c r="H229" s="55"/>
    </row>
    <row r="230" spans="1:8">
      <c r="B230" s="50">
        <v>2459065.4194964813</v>
      </c>
      <c r="C230" s="57">
        <f t="shared" si="4"/>
        <v>0.18055358994752169</v>
      </c>
      <c r="D230" s="54">
        <v>1516.2434000000001</v>
      </c>
      <c r="E230" s="54"/>
      <c r="F230" s="54"/>
      <c r="G230" s="54"/>
      <c r="H230" s="55"/>
    </row>
    <row r="231" spans="1:8">
      <c r="B231" s="50">
        <v>2459065.4264408504</v>
      </c>
      <c r="C231" s="57">
        <f t="shared" si="4"/>
        <v>0.18749795900657773</v>
      </c>
      <c r="D231" s="54">
        <v>1521.0133000000001</v>
      </c>
      <c r="E231" s="54"/>
      <c r="F231" s="54"/>
      <c r="G231" s="54"/>
      <c r="H231" s="55"/>
    </row>
    <row r="232" spans="1:8">
      <c r="B232" s="50">
        <v>2459065.433385219</v>
      </c>
      <c r="C232" s="57">
        <f t="shared" si="4"/>
        <v>0.19444232759997249</v>
      </c>
      <c r="D232" s="54">
        <v>1521.4635000000001</v>
      </c>
      <c r="E232" s="54"/>
      <c r="F232" s="54"/>
      <c r="G232" s="54"/>
      <c r="H232" s="55"/>
    </row>
    <row r="233" spans="1:8">
      <c r="B233" s="50">
        <v>2459065.440329588</v>
      </c>
      <c r="C233" s="57">
        <f t="shared" si="4"/>
        <v>0.20138669665902853</v>
      </c>
      <c r="D233" s="54">
        <v>1519.3153</v>
      </c>
      <c r="E233" s="54"/>
      <c r="F233" s="54"/>
      <c r="G233" s="54"/>
      <c r="H233" s="55"/>
    </row>
    <row r="234" spans="1:8">
      <c r="B234" s="50">
        <v>2459065.4472739566</v>
      </c>
      <c r="C234" s="57">
        <f t="shared" si="4"/>
        <v>0.20833106525242329</v>
      </c>
      <c r="D234" s="54">
        <v>1517.9595999999999</v>
      </c>
      <c r="E234" s="54"/>
      <c r="F234" s="54"/>
      <c r="G234" s="54"/>
      <c r="H234" s="55"/>
    </row>
    <row r="235" spans="1:8">
      <c r="B235" s="50">
        <v>2459065.4542183257</v>
      </c>
      <c r="C235" s="57">
        <f t="shared" si="4"/>
        <v>0.21527543431147933</v>
      </c>
      <c r="D235" s="54">
        <v>1515.6560999999999</v>
      </c>
      <c r="E235" s="54"/>
      <c r="F235" s="54"/>
      <c r="G235" s="54"/>
      <c r="H235" s="55"/>
    </row>
    <row r="236" spans="1:8">
      <c r="B236" s="50">
        <v>2459065.4611626943</v>
      </c>
      <c r="C236" s="57">
        <f t="shared" si="4"/>
        <v>0.22221980290487409</v>
      </c>
      <c r="D236" s="54">
        <v>1520.7729999999999</v>
      </c>
      <c r="E236" s="54"/>
      <c r="F236" s="54"/>
      <c r="G236" s="54"/>
      <c r="H236" s="55"/>
    </row>
    <row r="237" spans="1:8">
      <c r="B237" s="50">
        <v>2459065.4681070629</v>
      </c>
      <c r="C237" s="57">
        <f t="shared" si="4"/>
        <v>0.22916417149826884</v>
      </c>
      <c r="D237" s="54">
        <v>1522.5418999999999</v>
      </c>
      <c r="E237" s="54"/>
      <c r="F237" s="54"/>
      <c r="G237" s="54"/>
      <c r="H237" s="55"/>
    </row>
    <row r="238" spans="1:8">
      <c r="B238" s="50">
        <v>2459065.4750514319</v>
      </c>
      <c r="C238" s="57">
        <f t="shared" si="4"/>
        <v>0.23610854055732489</v>
      </c>
      <c r="D238" s="54">
        <v>1517.1907000000001</v>
      </c>
      <c r="E238" s="54"/>
      <c r="F238" s="54"/>
      <c r="G238" s="54"/>
      <c r="H238" s="55"/>
    </row>
    <row r="239" spans="1:8">
      <c r="B239" s="50">
        <v>2459065.4819958005</v>
      </c>
      <c r="C239" s="57">
        <f t="shared" si="4"/>
        <v>0.24305290915071964</v>
      </c>
      <c r="D239" s="54">
        <v>1521.1261999999999</v>
      </c>
      <c r="E239" s="54"/>
      <c r="F239" s="54"/>
      <c r="G239" s="54"/>
      <c r="H239" s="55"/>
    </row>
    <row r="240" spans="1:8">
      <c r="B240" s="50">
        <v>2459065.4889401691</v>
      </c>
      <c r="C240" s="57">
        <f t="shared" si="4"/>
        <v>0.2499972777441144</v>
      </c>
      <c r="D240" s="54">
        <v>1517.2849000000001</v>
      </c>
      <c r="E240" s="54"/>
      <c r="F240" s="54"/>
      <c r="G240" s="54"/>
      <c r="H240" s="55"/>
    </row>
    <row r="241" spans="2:8">
      <c r="B241" s="50">
        <v>2459065.4958845382</v>
      </c>
      <c r="C241" s="57">
        <f t="shared" si="4"/>
        <v>0.25694164680317044</v>
      </c>
      <c r="D241" s="54">
        <v>1517.2673</v>
      </c>
      <c r="E241" s="54"/>
      <c r="F241" s="54"/>
      <c r="G241" s="54"/>
      <c r="H241" s="55"/>
    </row>
    <row r="242" spans="2:8">
      <c r="B242" s="50">
        <v>2459065.5028289068</v>
      </c>
      <c r="C242" s="57">
        <f t="shared" si="4"/>
        <v>0.2638860153965652</v>
      </c>
      <c r="D242" s="54">
        <v>1515.1703</v>
      </c>
      <c r="E242" s="54"/>
      <c r="F242" s="54"/>
      <c r="G242" s="54"/>
      <c r="H242" s="55"/>
    </row>
    <row r="243" spans="2:8">
      <c r="B243" s="50">
        <v>2459065.5097732753</v>
      </c>
      <c r="C243" s="57">
        <f t="shared" si="4"/>
        <v>0.27083038398995996</v>
      </c>
      <c r="D243" s="54">
        <v>1520.7904000000001</v>
      </c>
      <c r="E243" s="54"/>
      <c r="F243" s="54"/>
      <c r="G243" s="54"/>
      <c r="H243" s="55"/>
    </row>
    <row r="244" spans="2:8">
      <c r="B244" s="50">
        <v>2459065.5167176444</v>
      </c>
      <c r="C244" s="57">
        <f t="shared" si="4"/>
        <v>0.277774753049016</v>
      </c>
      <c r="D244" s="54">
        <v>1522.7037</v>
      </c>
      <c r="E244" s="54"/>
      <c r="F244" s="54"/>
      <c r="G244" s="54"/>
      <c r="H244" s="55"/>
    </row>
    <row r="245" spans="2:8">
      <c r="B245" s="50">
        <v>2459065.523662013</v>
      </c>
      <c r="C245" s="57">
        <f t="shared" si="4"/>
        <v>0.28471912164241076</v>
      </c>
      <c r="D245" s="54">
        <v>1523.135</v>
      </c>
      <c r="E245" s="54"/>
      <c r="F245" s="54"/>
      <c r="G245" s="54"/>
      <c r="H245" s="55"/>
    </row>
    <row r="246" spans="2:8">
      <c r="B246" s="50">
        <v>2459065.5306063816</v>
      </c>
      <c r="C246" s="57">
        <f t="shared" si="4"/>
        <v>0.29166349023580551</v>
      </c>
      <c r="D246" s="54">
        <v>1517.6715999999999</v>
      </c>
      <c r="E246" s="54"/>
      <c r="F246" s="54"/>
      <c r="G246" s="54"/>
      <c r="H246" s="55"/>
    </row>
    <row r="247" spans="2:8">
      <c r="B247" s="50">
        <v>2459065.5375507507</v>
      </c>
      <c r="C247" s="57">
        <f t="shared" si="4"/>
        <v>0.29860785929486156</v>
      </c>
      <c r="D247" s="54">
        <v>1520.4659999999999</v>
      </c>
      <c r="E247" s="54"/>
      <c r="F247" s="54"/>
      <c r="G247" s="54"/>
      <c r="H247" s="55"/>
    </row>
    <row r="248" spans="2:8">
      <c r="B248" s="50">
        <v>2459065.5444951192</v>
      </c>
      <c r="C248" s="57">
        <f t="shared" si="4"/>
        <v>0.30555222788825631</v>
      </c>
      <c r="D248" s="54">
        <v>1517.3453</v>
      </c>
      <c r="E248" s="54"/>
      <c r="F248" s="54"/>
      <c r="G248" s="54"/>
      <c r="H248" s="55"/>
    </row>
    <row r="249" spans="2:8">
      <c r="B249" s="50">
        <v>2459065.5514394878</v>
      </c>
      <c r="C249" s="57">
        <f t="shared" si="4"/>
        <v>0.31249659648165107</v>
      </c>
      <c r="D249" s="54">
        <v>1521.0445999999999</v>
      </c>
      <c r="E249" s="54"/>
      <c r="F249" s="54"/>
      <c r="G249" s="54"/>
      <c r="H249" s="55"/>
    </row>
    <row r="250" spans="2:8">
      <c r="B250" s="50">
        <v>2459065.5583838564</v>
      </c>
      <c r="C250" s="57">
        <f t="shared" si="4"/>
        <v>0.31944096507504582</v>
      </c>
      <c r="D250" s="54">
        <v>1517.9282000000001</v>
      </c>
      <c r="E250" s="54"/>
      <c r="F250" s="54"/>
      <c r="G250" s="54"/>
      <c r="H250" s="55"/>
    </row>
    <row r="251" spans="2:8">
      <c r="B251" s="50">
        <v>2459065.5653282255</v>
      </c>
      <c r="C251" s="57">
        <f t="shared" si="4"/>
        <v>0.32638533413410187</v>
      </c>
      <c r="D251" s="54">
        <v>1517.1690000000001</v>
      </c>
      <c r="E251" s="54"/>
      <c r="F251" s="54"/>
      <c r="G251" s="54"/>
      <c r="H251" s="55"/>
    </row>
    <row r="252" spans="2:8">
      <c r="B252" s="50">
        <v>2459065.5722725941</v>
      </c>
      <c r="C252" s="57">
        <f t="shared" si="4"/>
        <v>0.33332970272749662</v>
      </c>
      <c r="D252" s="54">
        <v>1517.1420000000001</v>
      </c>
      <c r="E252" s="54"/>
      <c r="F252" s="54"/>
      <c r="G252" s="54"/>
      <c r="H252" s="55"/>
    </row>
    <row r="253" spans="2:8">
      <c r="B253" s="50">
        <v>2459065.5792169627</v>
      </c>
      <c r="C253" s="57">
        <f t="shared" si="4"/>
        <v>0.34027407132089138</v>
      </c>
      <c r="D253" s="54">
        <v>1520.2877000000001</v>
      </c>
      <c r="E253" s="54"/>
      <c r="F253" s="54"/>
      <c r="G253" s="54"/>
      <c r="H253" s="55"/>
    </row>
    <row r="254" spans="2:8">
      <c r="B254" s="50">
        <v>2459065.5861613313</v>
      </c>
      <c r="C254" s="57">
        <f t="shared" si="4"/>
        <v>0.34721843991428614</v>
      </c>
      <c r="D254" s="54">
        <v>1521.2402</v>
      </c>
      <c r="E254" s="54"/>
      <c r="F254" s="54"/>
      <c r="G254" s="54"/>
      <c r="H254" s="55"/>
    </row>
    <row r="255" spans="2:8">
      <c r="B255" s="50">
        <v>2459065.5931056999</v>
      </c>
      <c r="C255" s="57">
        <f t="shared" si="4"/>
        <v>0.35416280850768089</v>
      </c>
      <c r="D255" s="54">
        <v>1517.6041</v>
      </c>
      <c r="E255" s="54"/>
      <c r="F255" s="54"/>
      <c r="G255" s="54"/>
      <c r="H255" s="55"/>
    </row>
    <row r="256" spans="2:8">
      <c r="B256" s="50">
        <v>2459065.6000500689</v>
      </c>
      <c r="C256" s="57">
        <f t="shared" si="4"/>
        <v>0.36110717756673694</v>
      </c>
      <c r="D256" s="54">
        <v>1518.3715999999999</v>
      </c>
      <c r="E256" s="54"/>
      <c r="F256" s="54"/>
      <c r="G256" s="54"/>
      <c r="H256" s="55"/>
    </row>
    <row r="257" spans="2:8">
      <c r="B257" s="50">
        <v>2459065.6069944375</v>
      </c>
      <c r="C257" s="57">
        <f t="shared" si="4"/>
        <v>0.36805154616013169</v>
      </c>
      <c r="D257" s="54">
        <v>1519.6573000000001</v>
      </c>
      <c r="E257" s="54"/>
      <c r="F257" s="54"/>
      <c r="G257" s="54"/>
      <c r="H257" s="55"/>
    </row>
    <row r="258" spans="2:8">
      <c r="B258" s="50">
        <v>2459065.6139388061</v>
      </c>
      <c r="C258" s="57">
        <f t="shared" si="4"/>
        <v>0.37499591475352645</v>
      </c>
      <c r="D258" s="54">
        <v>1510.4302</v>
      </c>
      <c r="E258" s="54"/>
      <c r="F258" s="54"/>
      <c r="G258" s="54"/>
      <c r="H258" s="55"/>
    </row>
    <row r="259" spans="2:8">
      <c r="B259" s="50">
        <v>2459065.6208831747</v>
      </c>
      <c r="C259" s="57">
        <f t="shared" ref="C259:C322" si="5">B259-$K$30</f>
        <v>0.38194028334692121</v>
      </c>
      <c r="D259" s="54">
        <v>1518.3358000000001</v>
      </c>
      <c r="E259" s="54"/>
      <c r="F259" s="54"/>
      <c r="G259" s="54"/>
      <c r="H259" s="55"/>
    </row>
    <row r="260" spans="2:8">
      <c r="B260" s="50">
        <v>2459065.6278275433</v>
      </c>
      <c r="C260" s="57">
        <f t="shared" si="5"/>
        <v>0.38888465194031596</v>
      </c>
      <c r="D260" s="54">
        <v>1513.1841999999999</v>
      </c>
      <c r="E260" s="54"/>
      <c r="F260" s="54"/>
      <c r="G260" s="54"/>
      <c r="H260" s="55"/>
    </row>
    <row r="261" spans="2:8">
      <c r="B261" s="50">
        <v>2459065.6347719119</v>
      </c>
      <c r="C261" s="57">
        <f t="shared" si="5"/>
        <v>0.39582902053371072</v>
      </c>
      <c r="D261" s="54">
        <v>1521.2129</v>
      </c>
      <c r="E261" s="54"/>
      <c r="F261" s="54"/>
      <c r="G261" s="54"/>
      <c r="H261" s="55"/>
    </row>
    <row r="262" spans="2:8">
      <c r="B262" s="50">
        <v>2459065.641716281</v>
      </c>
      <c r="C262" s="57">
        <f t="shared" si="5"/>
        <v>0.40277338959276676</v>
      </c>
      <c r="D262" s="54">
        <v>1518.5856000000001</v>
      </c>
      <c r="E262" s="54"/>
      <c r="F262" s="54"/>
      <c r="G262" s="54"/>
      <c r="H262" s="55"/>
    </row>
    <row r="263" spans="2:8">
      <c r="B263" s="50">
        <v>2459065.6486606495</v>
      </c>
      <c r="C263" s="57">
        <f t="shared" si="5"/>
        <v>0.40971775818616152</v>
      </c>
      <c r="D263" s="54">
        <v>1516.3314</v>
      </c>
      <c r="E263" s="54"/>
      <c r="F263" s="54"/>
      <c r="G263" s="54"/>
      <c r="H263" s="55"/>
    </row>
    <row r="264" spans="2:8">
      <c r="B264" s="50">
        <v>2459065.6556050181</v>
      </c>
      <c r="C264" s="57">
        <f t="shared" si="5"/>
        <v>0.41666212677955627</v>
      </c>
      <c r="D264" s="54">
        <v>1519.0900999999999</v>
      </c>
      <c r="E264" s="54"/>
      <c r="F264" s="54"/>
      <c r="G264" s="54"/>
      <c r="H264" s="55"/>
    </row>
    <row r="265" spans="2:8">
      <c r="B265" s="50">
        <v>2459065.6625493867</v>
      </c>
      <c r="C265" s="57">
        <f t="shared" si="5"/>
        <v>0.42360649537295103</v>
      </c>
      <c r="D265" s="54">
        <v>1520.921</v>
      </c>
      <c r="E265" s="54"/>
      <c r="F265" s="54"/>
      <c r="G265" s="54"/>
      <c r="H265" s="55"/>
    </row>
    <row r="266" spans="2:8">
      <c r="B266" s="50">
        <v>2459065.6694937553</v>
      </c>
      <c r="C266" s="57">
        <f t="shared" si="5"/>
        <v>0.43055086396634579</v>
      </c>
      <c r="D266" s="54">
        <v>1519.9503999999999</v>
      </c>
      <c r="E266" s="54"/>
      <c r="F266" s="54"/>
      <c r="G266" s="54"/>
      <c r="H266" s="55"/>
    </row>
    <row r="267" spans="2:8">
      <c r="B267" s="50">
        <v>2459065.6764381239</v>
      </c>
      <c r="C267" s="57">
        <f t="shared" si="5"/>
        <v>0.43749523255974054</v>
      </c>
      <c r="D267" s="54">
        <v>1520.9238</v>
      </c>
      <c r="E267" s="54"/>
      <c r="F267" s="54"/>
      <c r="G267" s="54"/>
      <c r="H267" s="55"/>
    </row>
    <row r="268" spans="2:8">
      <c r="B268" s="50">
        <v>2459065.6833824925</v>
      </c>
      <c r="C268" s="57">
        <f t="shared" si="5"/>
        <v>0.4444396011531353</v>
      </c>
      <c r="D268" s="54">
        <v>1512.3662999999999</v>
      </c>
      <c r="E268" s="54"/>
      <c r="F268" s="54"/>
      <c r="G268" s="54"/>
      <c r="H268" s="55"/>
    </row>
    <row r="269" spans="2:8">
      <c r="B269" s="50">
        <v>2459065.6903268611</v>
      </c>
      <c r="C269" s="57">
        <f t="shared" si="5"/>
        <v>0.45138396974653006</v>
      </c>
      <c r="D269" s="54">
        <v>1515.2693999999999</v>
      </c>
      <c r="E269" s="54"/>
      <c r="F269" s="54"/>
      <c r="G269" s="54"/>
      <c r="H269" s="55"/>
    </row>
    <row r="270" spans="2:8">
      <c r="B270" s="50">
        <v>2459065.6972712297</v>
      </c>
      <c r="C270" s="57">
        <f t="shared" si="5"/>
        <v>0.45832833833992481</v>
      </c>
      <c r="D270" s="54">
        <v>1514.7625</v>
      </c>
      <c r="E270" s="54"/>
      <c r="F270" s="54"/>
      <c r="G270" s="54"/>
      <c r="H270" s="55"/>
    </row>
    <row r="271" spans="2:8">
      <c r="B271" s="50">
        <v>2459065.7042155988</v>
      </c>
      <c r="C271" s="57">
        <f t="shared" si="5"/>
        <v>0.46527270739898086</v>
      </c>
      <c r="D271" s="54">
        <v>1517.1075000000001</v>
      </c>
      <c r="E271" s="54"/>
      <c r="F271" s="54"/>
      <c r="G271" s="54"/>
      <c r="H271" s="55"/>
    </row>
    <row r="272" spans="2:8">
      <c r="B272" s="50">
        <v>2459065.7111599674</v>
      </c>
      <c r="C272" s="57">
        <f t="shared" si="5"/>
        <v>0.47221707599237561</v>
      </c>
      <c r="D272" s="54">
        <v>1518.8430000000001</v>
      </c>
      <c r="E272" s="54"/>
      <c r="F272" s="54"/>
      <c r="G272" s="54"/>
      <c r="H272" s="55"/>
    </row>
    <row r="273" spans="2:8">
      <c r="B273" s="50">
        <v>2459065.7181043359</v>
      </c>
      <c r="C273" s="57">
        <f t="shared" si="5"/>
        <v>0.47916144458577037</v>
      </c>
      <c r="D273" s="54">
        <v>1517.9581000000001</v>
      </c>
      <c r="E273" s="54"/>
      <c r="F273" s="54"/>
      <c r="G273" s="54"/>
      <c r="H273" s="55"/>
    </row>
    <row r="274" spans="2:8">
      <c r="B274" s="50">
        <v>2459065.7250487045</v>
      </c>
      <c r="C274" s="57">
        <f t="shared" si="5"/>
        <v>0.48610581317916512</v>
      </c>
      <c r="D274" s="54">
        <v>1518.3552</v>
      </c>
      <c r="E274" s="54"/>
      <c r="F274" s="54"/>
      <c r="G274" s="54"/>
      <c r="H274" s="55"/>
    </row>
    <row r="275" spans="2:8">
      <c r="B275" s="50">
        <v>2459065.7319930731</v>
      </c>
      <c r="C275" s="57">
        <f t="shared" si="5"/>
        <v>0.49305018177255988</v>
      </c>
      <c r="D275" s="54">
        <v>1513.3989999999999</v>
      </c>
      <c r="E275" s="54"/>
      <c r="F275" s="54"/>
      <c r="G275" s="54"/>
      <c r="H275" s="55"/>
    </row>
    <row r="276" spans="2:8">
      <c r="B276" s="50">
        <v>2459065.7389374417</v>
      </c>
      <c r="C276" s="57">
        <f t="shared" si="5"/>
        <v>0.49999455036595464</v>
      </c>
      <c r="D276" s="54">
        <v>1527.9625000000001</v>
      </c>
      <c r="E276" s="54"/>
      <c r="F276" s="54"/>
      <c r="G276" s="54"/>
      <c r="H276" s="55"/>
    </row>
    <row r="277" spans="2:8">
      <c r="B277" s="50">
        <v>2459065.7458818103</v>
      </c>
      <c r="C277" s="57">
        <f t="shared" si="5"/>
        <v>0.50693891895934939</v>
      </c>
      <c r="D277" s="54">
        <v>1516.1586</v>
      </c>
      <c r="E277" s="54"/>
      <c r="F277" s="54"/>
      <c r="G277" s="54"/>
      <c r="H277" s="55"/>
    </row>
    <row r="278" spans="2:8">
      <c r="B278" s="50">
        <v>2459065.7528261789</v>
      </c>
      <c r="C278" s="57">
        <f t="shared" si="5"/>
        <v>0.51388328755274415</v>
      </c>
      <c r="D278" s="54">
        <v>1517.69</v>
      </c>
      <c r="E278" s="54"/>
      <c r="F278" s="54"/>
      <c r="G278" s="54"/>
      <c r="H278" s="55"/>
    </row>
    <row r="279" spans="2:8">
      <c r="B279" s="50">
        <v>2459065.7597705475</v>
      </c>
      <c r="C279" s="57">
        <f t="shared" si="5"/>
        <v>0.52082765614613891</v>
      </c>
      <c r="D279" s="54">
        <v>1511.288</v>
      </c>
      <c r="E279" s="54"/>
      <c r="F279" s="54"/>
      <c r="G279" s="54"/>
      <c r="H279" s="55"/>
    </row>
    <row r="280" spans="2:8">
      <c r="B280" s="50">
        <v>2459065.7667149161</v>
      </c>
      <c r="C280" s="57">
        <f t="shared" si="5"/>
        <v>0.52777202473953366</v>
      </c>
      <c r="D280" s="54">
        <v>1522.7327</v>
      </c>
      <c r="E280" s="54"/>
      <c r="F280" s="54"/>
      <c r="G280" s="54"/>
      <c r="H280" s="55"/>
    </row>
    <row r="281" spans="2:8">
      <c r="B281" s="50">
        <v>2459065.7736592847</v>
      </c>
      <c r="C281" s="57">
        <f t="shared" si="5"/>
        <v>0.53471639333292842</v>
      </c>
      <c r="D281" s="54">
        <v>1513.1427000000001</v>
      </c>
      <c r="E281" s="54"/>
      <c r="F281" s="54"/>
      <c r="G281" s="54"/>
      <c r="H281" s="55"/>
    </row>
    <row r="282" spans="2:8">
      <c r="B282" s="50">
        <v>2459065.7806036533</v>
      </c>
      <c r="C282" s="57">
        <f t="shared" si="5"/>
        <v>0.54166076192632318</v>
      </c>
      <c r="D282" s="54">
        <v>1521.4453000000001</v>
      </c>
      <c r="E282" s="54"/>
      <c r="F282" s="54"/>
      <c r="G282" s="54"/>
      <c r="H282" s="55"/>
    </row>
    <row r="283" spans="2:8">
      <c r="B283" s="50">
        <v>2459065.7875480219</v>
      </c>
      <c r="C283" s="57">
        <f t="shared" si="5"/>
        <v>0.54860513051971793</v>
      </c>
      <c r="D283" s="54">
        <v>1519.6914999999999</v>
      </c>
      <c r="E283" s="54"/>
      <c r="F283" s="54"/>
      <c r="G283" s="54"/>
      <c r="H283" s="55"/>
    </row>
    <row r="284" spans="2:8">
      <c r="B284" s="50">
        <v>2459065.7944923905</v>
      </c>
      <c r="C284" s="57">
        <f t="shared" si="5"/>
        <v>0.55554949911311269</v>
      </c>
      <c r="D284" s="54">
        <v>1519.0731000000001</v>
      </c>
      <c r="E284" s="54"/>
      <c r="F284" s="54"/>
      <c r="G284" s="54"/>
      <c r="H284" s="55"/>
    </row>
    <row r="285" spans="2:8">
      <c r="B285" s="50">
        <v>2459065.8014367586</v>
      </c>
      <c r="C285" s="57">
        <f t="shared" si="5"/>
        <v>0.56249386724084616</v>
      </c>
      <c r="D285" s="54">
        <v>1517.7644</v>
      </c>
      <c r="E285" s="54"/>
      <c r="F285" s="54"/>
      <c r="G285" s="54"/>
      <c r="H285" s="55"/>
    </row>
    <row r="286" spans="2:8">
      <c r="B286" s="50">
        <v>2459065.8083811272</v>
      </c>
      <c r="C286" s="57">
        <f t="shared" si="5"/>
        <v>0.56943823583424091</v>
      </c>
      <c r="D286" s="54">
        <v>1515.0931</v>
      </c>
      <c r="E286" s="54"/>
      <c r="F286" s="54"/>
      <c r="G286" s="54"/>
      <c r="H286" s="55"/>
    </row>
    <row r="287" spans="2:8">
      <c r="B287" s="50">
        <v>2459065.8153254958</v>
      </c>
      <c r="C287" s="57">
        <f t="shared" si="5"/>
        <v>0.57638260442763567</v>
      </c>
      <c r="D287" s="54">
        <v>1516.2755999999999</v>
      </c>
      <c r="E287" s="54"/>
      <c r="F287" s="54"/>
      <c r="G287" s="54"/>
      <c r="H287" s="55"/>
    </row>
    <row r="288" spans="2:8">
      <c r="B288" s="50">
        <v>2459065.8222698644</v>
      </c>
      <c r="C288" s="57">
        <f t="shared" si="5"/>
        <v>0.58332697302103043</v>
      </c>
      <c r="D288" s="54">
        <v>1514.9434000000001</v>
      </c>
      <c r="E288" s="54"/>
      <c r="F288" s="54"/>
      <c r="G288" s="54"/>
      <c r="H288" s="55"/>
    </row>
    <row r="289" spans="2:8">
      <c r="B289" s="50">
        <v>2459065.829214233</v>
      </c>
      <c r="C289" s="57">
        <f t="shared" si="5"/>
        <v>0.59027134161442518</v>
      </c>
      <c r="D289" s="54">
        <v>1518.4623999999999</v>
      </c>
      <c r="E289" s="54"/>
      <c r="F289" s="54"/>
      <c r="G289" s="54"/>
      <c r="H289" s="55"/>
    </row>
    <row r="290" spans="2:8">
      <c r="B290" s="50">
        <v>2459065.8361586016</v>
      </c>
      <c r="C290" s="57">
        <f t="shared" si="5"/>
        <v>0.59721571020781994</v>
      </c>
      <c r="D290" s="54">
        <v>1514.2118</v>
      </c>
      <c r="E290" s="54"/>
      <c r="F290" s="54"/>
      <c r="G290" s="54"/>
      <c r="H290" s="55"/>
    </row>
    <row r="291" spans="2:8">
      <c r="B291" s="50">
        <v>2459065.8431029702</v>
      </c>
      <c r="C291" s="57">
        <f t="shared" si="5"/>
        <v>0.60416007880121469</v>
      </c>
      <c r="D291" s="54">
        <v>1524.8136999999999</v>
      </c>
      <c r="E291" s="54"/>
      <c r="F291" s="54"/>
      <c r="G291" s="54"/>
      <c r="H291" s="55"/>
    </row>
    <row r="292" spans="2:8">
      <c r="B292" s="50">
        <v>2459065.8500473388</v>
      </c>
      <c r="C292" s="57">
        <f t="shared" si="5"/>
        <v>0.61110444739460945</v>
      </c>
      <c r="D292" s="54">
        <v>1521.8794</v>
      </c>
      <c r="E292" s="54"/>
      <c r="F292" s="54"/>
      <c r="G292" s="54"/>
      <c r="H292" s="55"/>
    </row>
    <row r="293" spans="2:8">
      <c r="B293" s="50">
        <v>2459065.8569917073</v>
      </c>
      <c r="C293" s="57">
        <f t="shared" si="5"/>
        <v>0.61804881598800421</v>
      </c>
      <c r="D293" s="54">
        <v>1516.6289999999999</v>
      </c>
      <c r="E293" s="54"/>
      <c r="F293" s="54"/>
      <c r="G293" s="54"/>
      <c r="H293" s="55"/>
    </row>
    <row r="294" spans="2:8">
      <c r="B294" s="50">
        <v>2459065.8639360759</v>
      </c>
      <c r="C294" s="57">
        <f t="shared" si="5"/>
        <v>0.62499318458139896</v>
      </c>
      <c r="D294" s="54">
        <v>1519.8713</v>
      </c>
      <c r="E294" s="54"/>
      <c r="F294" s="54"/>
      <c r="G294" s="54"/>
      <c r="H294" s="55"/>
    </row>
    <row r="295" spans="2:8">
      <c r="B295" s="50">
        <v>2459065.8708804441</v>
      </c>
      <c r="C295" s="57">
        <f t="shared" si="5"/>
        <v>0.63193755270913243</v>
      </c>
      <c r="D295" s="54">
        <v>1523.1086</v>
      </c>
      <c r="E295" s="54"/>
      <c r="F295" s="54"/>
      <c r="G295" s="54"/>
      <c r="H295" s="55"/>
    </row>
    <row r="296" spans="2:8">
      <c r="B296" s="50">
        <v>2459065.8778248127</v>
      </c>
      <c r="C296" s="57">
        <f t="shared" si="5"/>
        <v>0.63888192130252719</v>
      </c>
      <c r="D296" s="54">
        <v>1517.1033</v>
      </c>
      <c r="E296" s="54"/>
      <c r="F296" s="54"/>
      <c r="G296" s="54"/>
      <c r="H296" s="55"/>
    </row>
    <row r="297" spans="2:8">
      <c r="B297" s="50">
        <v>2459065.8847691813</v>
      </c>
      <c r="C297" s="57">
        <f t="shared" si="5"/>
        <v>0.64582628989592195</v>
      </c>
      <c r="D297" s="54">
        <v>1519.2739999999999</v>
      </c>
      <c r="E297" s="54"/>
      <c r="F297" s="54"/>
      <c r="G297" s="54"/>
      <c r="H297" s="55"/>
    </row>
    <row r="298" spans="2:8">
      <c r="B298" s="50">
        <v>2459065.8917135498</v>
      </c>
      <c r="C298" s="57">
        <f t="shared" si="5"/>
        <v>0.6527706584893167</v>
      </c>
      <c r="D298" s="54">
        <v>1519.825</v>
      </c>
      <c r="E298" s="54"/>
      <c r="F298" s="54"/>
      <c r="G298" s="54"/>
      <c r="H298" s="55"/>
    </row>
    <row r="299" spans="2:8">
      <c r="B299" s="50">
        <v>2459065.8986579184</v>
      </c>
      <c r="C299" s="57">
        <f t="shared" si="5"/>
        <v>0.65971502708271146</v>
      </c>
      <c r="D299" s="54">
        <v>1518.3403000000001</v>
      </c>
      <c r="E299" s="54"/>
      <c r="F299" s="54"/>
      <c r="G299" s="54"/>
      <c r="H299" s="55"/>
    </row>
    <row r="300" spans="2:8">
      <c r="B300" s="50">
        <v>2459065.905602287</v>
      </c>
      <c r="C300" s="57">
        <f t="shared" si="5"/>
        <v>0.66665939567610621</v>
      </c>
      <c r="D300" s="54">
        <v>1522.1033</v>
      </c>
      <c r="E300" s="54"/>
      <c r="F300" s="54"/>
      <c r="G300" s="54"/>
      <c r="H300" s="55"/>
    </row>
    <row r="301" spans="2:8">
      <c r="B301" s="50">
        <v>2459065.9125466556</v>
      </c>
      <c r="C301" s="57">
        <f t="shared" si="5"/>
        <v>0.67360376426950097</v>
      </c>
      <c r="D301" s="54">
        <v>1518.0309999999999</v>
      </c>
      <c r="E301" s="54"/>
      <c r="F301" s="54"/>
      <c r="G301" s="54"/>
      <c r="H301" s="55"/>
    </row>
    <row r="302" spans="2:8">
      <c r="B302" s="50">
        <v>2459065.9194910238</v>
      </c>
      <c r="C302" s="57">
        <f t="shared" si="5"/>
        <v>0.68054813239723444</v>
      </c>
      <c r="D302" s="54">
        <v>1518.0236</v>
      </c>
      <c r="E302" s="54"/>
      <c r="F302" s="54"/>
      <c r="G302" s="54"/>
      <c r="H302" s="55"/>
    </row>
    <row r="303" spans="2:8">
      <c r="B303" s="50">
        <v>2459065.9264353923</v>
      </c>
      <c r="C303" s="57">
        <f t="shared" si="5"/>
        <v>0.6874925009906292</v>
      </c>
      <c r="D303" s="54">
        <v>1516.9485999999999</v>
      </c>
      <c r="E303" s="54"/>
      <c r="F303" s="54"/>
      <c r="G303" s="54"/>
      <c r="H303" s="55"/>
    </row>
    <row r="304" spans="2:8">
      <c r="B304" s="50">
        <v>2459065.9333797609</v>
      </c>
      <c r="C304" s="57">
        <f t="shared" si="5"/>
        <v>0.69443686958402395</v>
      </c>
      <c r="D304" s="54">
        <v>1517.5857000000001</v>
      </c>
      <c r="E304" s="54"/>
      <c r="F304" s="54"/>
      <c r="G304" s="54"/>
      <c r="H304" s="55"/>
    </row>
    <row r="305" spans="2:8">
      <c r="B305" s="50">
        <v>2459065.9403241295</v>
      </c>
      <c r="C305" s="57">
        <f t="shared" si="5"/>
        <v>0.70138123817741871</v>
      </c>
      <c r="D305" s="54">
        <v>1519.2092</v>
      </c>
      <c r="E305" s="54"/>
      <c r="F305" s="54"/>
      <c r="G305" s="54"/>
      <c r="H305" s="55"/>
    </row>
    <row r="306" spans="2:8">
      <c r="B306" s="50">
        <v>2459065.9472684977</v>
      </c>
      <c r="C306" s="57">
        <f t="shared" si="5"/>
        <v>0.70832560630515218</v>
      </c>
      <c r="D306" s="54">
        <v>1522.0726</v>
      </c>
      <c r="E306" s="54"/>
      <c r="F306" s="54"/>
      <c r="G306" s="54"/>
      <c r="H306" s="55"/>
    </row>
    <row r="307" spans="2:8">
      <c r="B307" s="50">
        <v>2459065.9542128663</v>
      </c>
      <c r="C307" s="57">
        <f t="shared" si="5"/>
        <v>0.71526997489854693</v>
      </c>
      <c r="D307" s="54">
        <v>1521.5229999999999</v>
      </c>
      <c r="E307" s="54"/>
      <c r="F307" s="54"/>
      <c r="G307" s="54"/>
      <c r="H307" s="55"/>
    </row>
    <row r="308" spans="2:8">
      <c r="B308" s="50">
        <v>2459065.9611572349</v>
      </c>
      <c r="C308" s="57">
        <f t="shared" si="5"/>
        <v>0.72221434349194169</v>
      </c>
      <c r="D308" s="54">
        <v>1512.5306</v>
      </c>
      <c r="E308" s="54"/>
      <c r="F308" s="54"/>
      <c r="G308" s="54"/>
      <c r="H308" s="55"/>
    </row>
    <row r="309" spans="2:8">
      <c r="B309" s="50">
        <v>2459065.9681016034</v>
      </c>
      <c r="C309" s="57">
        <f t="shared" si="5"/>
        <v>0.72915871208533645</v>
      </c>
      <c r="D309" s="54">
        <v>1518.7218</v>
      </c>
      <c r="E309" s="54"/>
      <c r="F309" s="54"/>
      <c r="G309" s="54"/>
      <c r="H309" s="55"/>
    </row>
    <row r="310" spans="2:8">
      <c r="B310" s="50">
        <v>2459065.9750459716</v>
      </c>
      <c r="C310" s="57">
        <f t="shared" si="5"/>
        <v>0.73610308021306992</v>
      </c>
      <c r="D310" s="54">
        <v>1516.3373999999999</v>
      </c>
      <c r="E310" s="54"/>
      <c r="F310" s="54"/>
      <c r="G310" s="54"/>
      <c r="H310" s="55"/>
    </row>
    <row r="311" spans="2:8">
      <c r="B311" s="50">
        <v>2459065.9819903402</v>
      </c>
      <c r="C311" s="57">
        <f t="shared" si="5"/>
        <v>0.74304744880646467</v>
      </c>
      <c r="D311" s="54">
        <v>1518.8948</v>
      </c>
      <c r="E311" s="54"/>
      <c r="F311" s="54"/>
      <c r="G311" s="54"/>
      <c r="H311" s="55"/>
    </row>
    <row r="312" spans="2:8">
      <c r="B312" s="50">
        <v>2459065.9889347088</v>
      </c>
      <c r="C312" s="57">
        <f t="shared" si="5"/>
        <v>0.74999181739985943</v>
      </c>
      <c r="D312" s="54">
        <v>1517.9308000000001</v>
      </c>
      <c r="E312" s="54"/>
      <c r="F312" s="54"/>
      <c r="G312" s="54"/>
      <c r="H312" s="55"/>
    </row>
    <row r="313" spans="2:8">
      <c r="B313" s="50">
        <v>2459065.9958790774</v>
      </c>
      <c r="C313" s="57">
        <f t="shared" si="5"/>
        <v>0.75693618599325418</v>
      </c>
      <c r="D313" s="54">
        <v>1519.6433</v>
      </c>
      <c r="E313" s="54"/>
      <c r="F313" s="54"/>
      <c r="G313" s="54"/>
      <c r="H313" s="55"/>
    </row>
    <row r="314" spans="2:8">
      <c r="B314" s="50">
        <v>2459066.0028234455</v>
      </c>
      <c r="C314" s="57">
        <f t="shared" si="5"/>
        <v>0.76388055412098765</v>
      </c>
      <c r="D314" s="54">
        <v>1523.5259000000001</v>
      </c>
      <c r="E314" s="54"/>
      <c r="F314" s="54"/>
      <c r="G314" s="54"/>
      <c r="H314" s="55"/>
    </row>
    <row r="315" spans="2:8">
      <c r="B315" s="50">
        <v>2459066.0097678141</v>
      </c>
      <c r="C315" s="57">
        <f t="shared" si="5"/>
        <v>0.77082492271438241</v>
      </c>
      <c r="D315" s="54">
        <v>1514.9539</v>
      </c>
      <c r="E315" s="54"/>
      <c r="F315" s="54"/>
      <c r="G315" s="54"/>
      <c r="H315" s="55"/>
    </row>
    <row r="316" spans="2:8">
      <c r="B316" s="50">
        <v>2459066.0167121827</v>
      </c>
      <c r="C316" s="57">
        <f t="shared" si="5"/>
        <v>0.77776929130777717</v>
      </c>
      <c r="D316" s="54">
        <v>1518.4235000000001</v>
      </c>
      <c r="E316" s="54"/>
      <c r="F316" s="54"/>
      <c r="G316" s="54"/>
      <c r="H316" s="55"/>
    </row>
    <row r="317" spans="2:8">
      <c r="B317" s="50">
        <v>2459066.0236565508</v>
      </c>
      <c r="C317" s="57">
        <f t="shared" si="5"/>
        <v>0.78471365943551064</v>
      </c>
      <c r="D317" s="54">
        <v>1514.7729999999999</v>
      </c>
      <c r="E317" s="54"/>
      <c r="F317" s="54"/>
      <c r="G317" s="54"/>
      <c r="H317" s="55"/>
    </row>
    <row r="318" spans="2:8">
      <c r="B318" s="50">
        <v>2459066.0306009194</v>
      </c>
      <c r="C318" s="57">
        <f t="shared" si="5"/>
        <v>0.79165802802890539</v>
      </c>
      <c r="D318" s="54">
        <v>1520.9141</v>
      </c>
      <c r="E318" s="54"/>
      <c r="F318" s="54"/>
      <c r="G318" s="54"/>
      <c r="H318" s="55"/>
    </row>
    <row r="319" spans="2:8">
      <c r="B319" s="50">
        <v>2459066.037545288</v>
      </c>
      <c r="C319" s="57">
        <f t="shared" si="5"/>
        <v>0.79860239662230015</v>
      </c>
      <c r="D319" s="54">
        <v>1522.0518</v>
      </c>
      <c r="E319" s="54"/>
      <c r="F319" s="54"/>
      <c r="G319" s="54"/>
      <c r="H319" s="55"/>
    </row>
    <row r="320" spans="2:8">
      <c r="B320" s="50">
        <v>2459066.0444896561</v>
      </c>
      <c r="C320" s="57">
        <f t="shared" si="5"/>
        <v>0.80554676475003362</v>
      </c>
      <c r="D320" s="54">
        <v>1524.0574999999999</v>
      </c>
      <c r="E320" s="54"/>
      <c r="F320" s="54"/>
      <c r="G320" s="54"/>
      <c r="H320" s="55"/>
    </row>
    <row r="321" spans="2:8">
      <c r="B321" s="50">
        <v>2459066.0514340247</v>
      </c>
      <c r="C321" s="57">
        <f t="shared" si="5"/>
        <v>0.81249113334342837</v>
      </c>
      <c r="D321" s="54">
        <v>1522.2688000000001</v>
      </c>
      <c r="E321" s="54"/>
      <c r="F321" s="54"/>
      <c r="G321" s="54"/>
      <c r="H321" s="55"/>
    </row>
    <row r="322" spans="2:8">
      <c r="B322" s="50">
        <v>2459066.0583783933</v>
      </c>
      <c r="C322" s="57">
        <f t="shared" si="5"/>
        <v>0.81943550193682313</v>
      </c>
      <c r="D322" s="54">
        <v>1514.7140999999999</v>
      </c>
      <c r="E322" s="54"/>
      <c r="F322" s="54"/>
      <c r="G322" s="54"/>
      <c r="H322" s="55"/>
    </row>
    <row r="323" spans="2:8">
      <c r="B323" s="50">
        <v>2459066.0653227614</v>
      </c>
      <c r="C323" s="57">
        <f t="shared" ref="C323:C386" si="6">B323-$K$30</f>
        <v>0.8263798700645566</v>
      </c>
      <c r="D323" s="54">
        <v>1522.9649999999999</v>
      </c>
      <c r="E323" s="54"/>
      <c r="F323" s="54"/>
      <c r="G323" s="54"/>
      <c r="H323" s="55"/>
    </row>
    <row r="324" spans="2:8">
      <c r="B324" s="50">
        <v>2459066.07226713</v>
      </c>
      <c r="C324" s="57">
        <f t="shared" si="6"/>
        <v>0.83332423865795135</v>
      </c>
      <c r="D324" s="54">
        <v>1515.9894999999999</v>
      </c>
      <c r="E324" s="54"/>
      <c r="F324" s="54"/>
      <c r="G324" s="54"/>
      <c r="H324" s="55"/>
    </row>
    <row r="325" spans="2:8">
      <c r="B325" s="50">
        <v>2459066.0792114986</v>
      </c>
      <c r="C325" s="57">
        <f t="shared" si="6"/>
        <v>0.84026860725134611</v>
      </c>
      <c r="D325" s="54">
        <v>1519.2661000000001</v>
      </c>
      <c r="E325" s="54"/>
      <c r="F325" s="54"/>
      <c r="G325" s="54"/>
      <c r="H325" s="55"/>
    </row>
    <row r="326" spans="2:8">
      <c r="B326" s="50">
        <v>2459066.0861558667</v>
      </c>
      <c r="C326" s="57">
        <f t="shared" si="6"/>
        <v>0.84721297537907958</v>
      </c>
      <c r="D326" s="54">
        <v>1519.6925000000001</v>
      </c>
      <c r="E326" s="54"/>
      <c r="F326" s="54"/>
      <c r="G326" s="54"/>
      <c r="H326" s="55"/>
    </row>
    <row r="327" spans="2:8">
      <c r="B327" s="50">
        <v>2459066.0931002353</v>
      </c>
      <c r="C327" s="57">
        <f t="shared" si="6"/>
        <v>0.85415734397247434</v>
      </c>
      <c r="D327" s="54">
        <v>1522.4498000000001</v>
      </c>
      <c r="E327" s="54"/>
      <c r="F327" s="54"/>
      <c r="G327" s="54"/>
      <c r="H327" s="55"/>
    </row>
    <row r="328" spans="2:8">
      <c r="B328" s="50">
        <v>2459066.1000446035</v>
      </c>
      <c r="C328" s="57">
        <f t="shared" si="6"/>
        <v>0.86110171210020781</v>
      </c>
      <c r="D328" s="54">
        <v>1518.095</v>
      </c>
      <c r="E328" s="54"/>
      <c r="F328" s="54"/>
      <c r="G328" s="54"/>
      <c r="H328" s="55"/>
    </row>
    <row r="329" spans="2:8">
      <c r="B329" s="50">
        <v>2459066.1069889721</v>
      </c>
      <c r="C329" s="57">
        <f t="shared" si="6"/>
        <v>0.86804608069360256</v>
      </c>
      <c r="D329" s="54">
        <v>1520.9608000000001</v>
      </c>
      <c r="E329" s="54"/>
      <c r="F329" s="54"/>
      <c r="G329" s="54"/>
      <c r="H329" s="55"/>
    </row>
    <row r="330" spans="2:8">
      <c r="B330" s="50">
        <v>2459066.1139333406</v>
      </c>
      <c r="C330" s="57">
        <f t="shared" si="6"/>
        <v>0.87499044928699732</v>
      </c>
      <c r="D330" s="54">
        <v>1514.5961</v>
      </c>
      <c r="E330" s="54"/>
      <c r="F330" s="54"/>
      <c r="G330" s="54"/>
      <c r="H330" s="55"/>
    </row>
    <row r="331" spans="2:8">
      <c r="B331" s="50">
        <v>2459066.1208777088</v>
      </c>
      <c r="C331" s="57">
        <f t="shared" si="6"/>
        <v>0.88193481741473079</v>
      </c>
      <c r="D331" s="54">
        <v>1517.5572999999999</v>
      </c>
      <c r="E331" s="54"/>
      <c r="F331" s="54"/>
      <c r="G331" s="54"/>
      <c r="H331" s="55"/>
    </row>
    <row r="332" spans="2:8">
      <c r="B332" s="50">
        <v>2459066.1278220774</v>
      </c>
      <c r="C332" s="57">
        <f t="shared" si="6"/>
        <v>0.88887918600812554</v>
      </c>
      <c r="D332" s="54">
        <v>1517.9031</v>
      </c>
      <c r="E332" s="54"/>
      <c r="F332" s="54"/>
      <c r="G332" s="54"/>
      <c r="H332" s="55"/>
    </row>
    <row r="333" spans="2:8">
      <c r="B333" s="50">
        <v>2459066.1347664455</v>
      </c>
      <c r="C333" s="57">
        <f t="shared" si="6"/>
        <v>0.89582355413585901</v>
      </c>
      <c r="D333" s="54">
        <v>1518.0486000000001</v>
      </c>
      <c r="E333" s="54"/>
      <c r="F333" s="54"/>
      <c r="G333" s="54"/>
      <c r="H333" s="55"/>
    </row>
    <row r="334" spans="2:8">
      <c r="B334" s="50">
        <v>2459066.1417108141</v>
      </c>
      <c r="C334" s="57">
        <f t="shared" si="6"/>
        <v>0.90276792272925377</v>
      </c>
      <c r="D334" s="54">
        <v>1519.2126000000001</v>
      </c>
      <c r="E334" s="54"/>
      <c r="F334" s="54"/>
      <c r="G334" s="54"/>
      <c r="H334" s="55"/>
    </row>
    <row r="335" spans="2:8">
      <c r="B335" s="50">
        <v>2459066.1486551822</v>
      </c>
      <c r="C335" s="57">
        <f t="shared" si="6"/>
        <v>0.90971229085698724</v>
      </c>
      <c r="D335" s="54">
        <v>1514.1278</v>
      </c>
      <c r="E335" s="54"/>
      <c r="F335" s="54"/>
      <c r="G335" s="54"/>
      <c r="H335" s="55"/>
    </row>
    <row r="336" spans="2:8">
      <c r="B336" s="50">
        <v>2459066.1555995508</v>
      </c>
      <c r="C336" s="57">
        <f t="shared" si="6"/>
        <v>0.91665665945038199</v>
      </c>
      <c r="D336" s="54">
        <v>1517.3099</v>
      </c>
      <c r="E336" s="54"/>
      <c r="F336" s="54"/>
      <c r="G336" s="54"/>
      <c r="H336" s="55"/>
    </row>
    <row r="337" spans="2:8">
      <c r="B337" s="50">
        <v>2459066.1625439194</v>
      </c>
      <c r="C337" s="57">
        <f t="shared" si="6"/>
        <v>0.92360102804377675</v>
      </c>
      <c r="D337" s="54">
        <v>1519.8610000000001</v>
      </c>
      <c r="E337" s="54"/>
      <c r="F337" s="54"/>
      <c r="G337" s="54"/>
      <c r="H337" s="55"/>
    </row>
    <row r="338" spans="2:8">
      <c r="B338" s="50">
        <v>2459066.1694882875</v>
      </c>
      <c r="C338" s="57">
        <f t="shared" si="6"/>
        <v>0.93054539617151022</v>
      </c>
      <c r="D338" s="54">
        <v>1522.7778000000001</v>
      </c>
      <c r="E338" s="54"/>
      <c r="F338" s="54"/>
      <c r="G338" s="54"/>
      <c r="H338" s="55"/>
    </row>
    <row r="339" spans="2:8">
      <c r="B339" s="50">
        <v>2459066.1764326561</v>
      </c>
      <c r="C339" s="57">
        <f t="shared" si="6"/>
        <v>0.93748976476490498</v>
      </c>
      <c r="D339" s="54">
        <v>1515.0436999999999</v>
      </c>
      <c r="E339" s="54"/>
      <c r="F339" s="54"/>
      <c r="G339" s="54"/>
      <c r="H339" s="55"/>
    </row>
    <row r="340" spans="2:8">
      <c r="B340" s="50">
        <v>2459066.1833770243</v>
      </c>
      <c r="C340" s="57">
        <f t="shared" si="6"/>
        <v>0.94443413289263844</v>
      </c>
      <c r="D340" s="54">
        <v>1515.4185</v>
      </c>
      <c r="E340" s="54"/>
      <c r="F340" s="54"/>
      <c r="G340" s="54"/>
      <c r="H340" s="55"/>
    </row>
    <row r="341" spans="2:8">
      <c r="B341" s="50">
        <v>2459066.1903213928</v>
      </c>
      <c r="C341" s="57">
        <f t="shared" si="6"/>
        <v>0.9513785014860332</v>
      </c>
      <c r="D341" s="54">
        <v>1516.0518999999999</v>
      </c>
      <c r="E341" s="54"/>
      <c r="F341" s="54"/>
      <c r="G341" s="54"/>
      <c r="H341" s="55"/>
    </row>
    <row r="342" spans="2:8">
      <c r="B342" s="50">
        <v>2459066.197265761</v>
      </c>
      <c r="C342" s="57">
        <f t="shared" si="6"/>
        <v>0.95832286961376667</v>
      </c>
      <c r="D342" s="54">
        <v>1519.8314</v>
      </c>
      <c r="E342" s="54"/>
      <c r="F342" s="54"/>
      <c r="G342" s="54"/>
      <c r="H342" s="55"/>
    </row>
    <row r="343" spans="2:8">
      <c r="B343" s="50">
        <v>2459066.2042101296</v>
      </c>
      <c r="C343" s="57">
        <f t="shared" si="6"/>
        <v>0.96526723820716143</v>
      </c>
      <c r="D343" s="54">
        <v>1520.7572</v>
      </c>
      <c r="E343" s="54"/>
      <c r="F343" s="54"/>
      <c r="G343" s="54"/>
      <c r="H343" s="55"/>
    </row>
    <row r="344" spans="2:8">
      <c r="B344" s="50">
        <v>2459066.2111544977</v>
      </c>
      <c r="C344" s="57">
        <f t="shared" si="6"/>
        <v>0.9722116063348949</v>
      </c>
      <c r="D344" s="54">
        <v>1520.2416000000001</v>
      </c>
      <c r="E344" s="54"/>
      <c r="F344" s="54"/>
      <c r="G344" s="54"/>
      <c r="H344" s="55"/>
    </row>
    <row r="345" spans="2:8">
      <c r="B345" s="50">
        <v>2459066.2180988658</v>
      </c>
      <c r="C345" s="57">
        <f t="shared" si="6"/>
        <v>0.97915597446262836</v>
      </c>
      <c r="D345" s="54">
        <v>1517.7927</v>
      </c>
      <c r="E345" s="54"/>
      <c r="F345" s="54"/>
      <c r="G345" s="54"/>
      <c r="H345" s="55"/>
    </row>
    <row r="346" spans="2:8">
      <c r="B346" s="50">
        <v>2459066.2250432344</v>
      </c>
      <c r="C346" s="57">
        <f t="shared" si="6"/>
        <v>0.98610034305602312</v>
      </c>
      <c r="D346" s="54">
        <v>1521.1270999999999</v>
      </c>
      <c r="E346" s="54"/>
      <c r="F346" s="54"/>
      <c r="G346" s="54"/>
      <c r="H346" s="55"/>
    </row>
    <row r="347" spans="2:8">
      <c r="B347" s="50">
        <v>2459066.2319876025</v>
      </c>
      <c r="C347" s="57">
        <f t="shared" si="6"/>
        <v>0.99304471118375659</v>
      </c>
      <c r="D347" s="54">
        <v>1522.4672</v>
      </c>
      <c r="E347" s="54"/>
      <c r="F347" s="54"/>
      <c r="G347" s="54"/>
      <c r="H347" s="55"/>
    </row>
    <row r="348" spans="2:8">
      <c r="B348" s="51">
        <v>2459066.2389319711</v>
      </c>
      <c r="C348" s="57">
        <f t="shared" si="6"/>
        <v>0.99998907977715135</v>
      </c>
      <c r="D348" s="54">
        <v>1517.1603</v>
      </c>
      <c r="E348" s="54"/>
      <c r="F348" s="54"/>
      <c r="G348" s="54"/>
      <c r="H348" s="55"/>
    </row>
    <row r="349" spans="2:8">
      <c r="B349" s="51">
        <v>2459066.2458763393</v>
      </c>
      <c r="C349" s="57">
        <f t="shared" si="6"/>
        <v>1.0069334479048848</v>
      </c>
      <c r="D349" s="54">
        <v>1518.5234</v>
      </c>
      <c r="E349" s="54"/>
      <c r="F349" s="54"/>
      <c r="G349" s="54"/>
      <c r="H349" s="55"/>
    </row>
    <row r="350" spans="2:8">
      <c r="B350" s="51">
        <v>2459066.2528207079</v>
      </c>
      <c r="C350" s="57">
        <f t="shared" si="6"/>
        <v>1.0138778164982796</v>
      </c>
      <c r="D350" s="54">
        <v>1522.0935999999999</v>
      </c>
      <c r="E350" s="54"/>
      <c r="F350" s="54"/>
      <c r="G350" s="54"/>
      <c r="H350" s="55"/>
    </row>
    <row r="351" spans="2:8">
      <c r="B351" s="51">
        <v>2459066.259765076</v>
      </c>
      <c r="C351" s="57">
        <f t="shared" si="6"/>
        <v>1.020822184626013</v>
      </c>
      <c r="D351" s="54">
        <v>1520.2688000000001</v>
      </c>
      <c r="E351" s="54"/>
      <c r="F351" s="54"/>
      <c r="G351" s="54"/>
      <c r="H351" s="55"/>
    </row>
    <row r="352" spans="2:8">
      <c r="B352" s="51">
        <v>2459066.2667094446</v>
      </c>
      <c r="C352" s="57">
        <f t="shared" si="6"/>
        <v>1.0277665532194078</v>
      </c>
      <c r="D352" s="54">
        <v>1516.2234000000001</v>
      </c>
      <c r="E352" s="54"/>
      <c r="F352" s="54"/>
      <c r="G352" s="54"/>
      <c r="H352" s="55"/>
    </row>
    <row r="353" spans="2:8">
      <c r="B353" s="51">
        <v>2459066.2736538127</v>
      </c>
      <c r="C353" s="57">
        <f t="shared" si="6"/>
        <v>1.0347109213471413</v>
      </c>
      <c r="D353" s="54">
        <v>1515.55</v>
      </c>
      <c r="E353" s="54"/>
      <c r="F353" s="54"/>
      <c r="G353" s="54"/>
      <c r="H353" s="55"/>
    </row>
    <row r="354" spans="2:8">
      <c r="B354" s="51">
        <v>2459066.2805981813</v>
      </c>
      <c r="C354" s="57">
        <f t="shared" si="6"/>
        <v>1.041655289940536</v>
      </c>
      <c r="D354" s="54">
        <v>1517.9780000000001</v>
      </c>
      <c r="E354" s="54"/>
      <c r="F354" s="54"/>
      <c r="G354" s="54"/>
      <c r="H354" s="55"/>
    </row>
    <row r="355" spans="2:8">
      <c r="B355" s="51">
        <v>2459066.2875425494</v>
      </c>
      <c r="C355" s="57">
        <f t="shared" si="6"/>
        <v>1.0485996580682695</v>
      </c>
      <c r="D355" s="54">
        <v>1518.4735000000001</v>
      </c>
      <c r="E355" s="54"/>
      <c r="F355" s="54"/>
      <c r="G355" s="54"/>
      <c r="H355" s="55"/>
    </row>
    <row r="356" spans="2:8">
      <c r="B356" s="51">
        <v>2459066.2944869176</v>
      </c>
      <c r="C356" s="57">
        <f t="shared" si="6"/>
        <v>1.055544026196003</v>
      </c>
      <c r="D356" s="54">
        <v>1514.4711</v>
      </c>
      <c r="E356" s="54"/>
      <c r="F356" s="54"/>
      <c r="G356" s="54"/>
      <c r="H356" s="55"/>
    </row>
    <row r="357" spans="2:8">
      <c r="B357" s="51">
        <v>2459066.3014312861</v>
      </c>
      <c r="C357" s="57">
        <f t="shared" si="6"/>
        <v>1.0624883947893977</v>
      </c>
      <c r="D357" s="54">
        <v>1516.9603</v>
      </c>
      <c r="E357" s="54"/>
      <c r="F357" s="54"/>
      <c r="G357" s="54"/>
      <c r="H357" s="55"/>
    </row>
    <row r="358" spans="2:8">
      <c r="B358" s="51">
        <v>2459066.3083756543</v>
      </c>
      <c r="C358" s="57">
        <f t="shared" si="6"/>
        <v>1.0694327629171312</v>
      </c>
      <c r="D358" s="54">
        <v>1519.8150000000001</v>
      </c>
      <c r="E358" s="54"/>
      <c r="F358" s="54"/>
      <c r="G358" s="54"/>
      <c r="H358" s="55"/>
    </row>
    <row r="359" spans="2:8">
      <c r="B359" s="51">
        <v>2459066.3153200224</v>
      </c>
      <c r="C359" s="57">
        <f t="shared" si="6"/>
        <v>1.0763771310448647</v>
      </c>
      <c r="D359" s="54">
        <v>1517.9646</v>
      </c>
      <c r="E359" s="54"/>
      <c r="F359" s="54"/>
      <c r="G359" s="54"/>
      <c r="H359" s="55"/>
    </row>
    <row r="360" spans="2:8">
      <c r="B360" s="51">
        <v>2459066.322264391</v>
      </c>
      <c r="C360" s="57">
        <f t="shared" si="6"/>
        <v>1.0833214996382594</v>
      </c>
      <c r="D360" s="54">
        <v>1523.3425</v>
      </c>
      <c r="E360" s="54"/>
      <c r="F360" s="54"/>
      <c r="G360" s="54"/>
      <c r="H360" s="55"/>
    </row>
    <row r="361" spans="2:8">
      <c r="B361" s="51">
        <v>2459066.3292087591</v>
      </c>
      <c r="C361" s="57">
        <f t="shared" si="6"/>
        <v>1.0902658677659929</v>
      </c>
      <c r="D361" s="54">
        <v>1516.3793000000001</v>
      </c>
      <c r="E361" s="54"/>
      <c r="F361" s="54"/>
      <c r="G361" s="54"/>
      <c r="H361" s="55"/>
    </row>
    <row r="362" spans="2:8">
      <c r="B362" s="51">
        <v>2459066.3361531273</v>
      </c>
      <c r="C362" s="57">
        <f t="shared" si="6"/>
        <v>1.0972102358937263</v>
      </c>
      <c r="D362" s="54">
        <v>1519.2659000000001</v>
      </c>
      <c r="E362" s="54"/>
      <c r="F362" s="54"/>
      <c r="G362" s="54"/>
      <c r="H362" s="55"/>
    </row>
    <row r="363" spans="2:8">
      <c r="B363" s="51">
        <v>2459066.3430974958</v>
      </c>
      <c r="C363" s="57">
        <f t="shared" si="6"/>
        <v>1.1041546044871211</v>
      </c>
      <c r="D363" s="54">
        <v>1520.4202</v>
      </c>
      <c r="E363" s="54"/>
      <c r="F363" s="54"/>
      <c r="G363" s="54"/>
      <c r="H363" s="55"/>
    </row>
    <row r="364" spans="2:8">
      <c r="B364" s="51">
        <v>2459066.350041864</v>
      </c>
      <c r="C364" s="57">
        <f t="shared" si="6"/>
        <v>1.1110989726148546</v>
      </c>
      <c r="D364" s="54">
        <v>1517.1193000000001</v>
      </c>
      <c r="E364" s="54"/>
      <c r="F364" s="54"/>
      <c r="G364" s="54"/>
      <c r="H364" s="55"/>
    </row>
    <row r="365" spans="2:8">
      <c r="B365" s="51">
        <v>2459066.3569862326</v>
      </c>
      <c r="C365" s="57">
        <f t="shared" si="6"/>
        <v>1.1180433412082493</v>
      </c>
      <c r="D365" s="54">
        <v>1515.6455000000001</v>
      </c>
      <c r="E365" s="54"/>
      <c r="F365" s="54"/>
      <c r="G365" s="54"/>
      <c r="H365" s="55"/>
    </row>
    <row r="366" spans="2:8">
      <c r="B366" s="51">
        <v>2459066.3639306007</v>
      </c>
      <c r="C366" s="57">
        <f t="shared" si="6"/>
        <v>1.1249877093359828</v>
      </c>
      <c r="D366" s="54">
        <v>1517.4629</v>
      </c>
      <c r="E366" s="54"/>
      <c r="F366" s="54"/>
      <c r="G366" s="54"/>
      <c r="H366" s="55"/>
    </row>
    <row r="367" spans="2:8">
      <c r="B367" s="51">
        <v>2459066.3708749688</v>
      </c>
      <c r="C367" s="57">
        <f t="shared" si="6"/>
        <v>1.1319320774637163</v>
      </c>
      <c r="D367" s="54">
        <v>1524.3884</v>
      </c>
      <c r="E367" s="54"/>
      <c r="F367" s="54"/>
      <c r="G367" s="54"/>
      <c r="H367" s="55"/>
    </row>
    <row r="368" spans="2:8">
      <c r="B368" s="51">
        <v>2459066.3778193374</v>
      </c>
      <c r="C368" s="57">
        <f t="shared" si="6"/>
        <v>1.138876446057111</v>
      </c>
      <c r="D368" s="54">
        <v>1514.9597000000001</v>
      </c>
      <c r="E368" s="54"/>
      <c r="F368" s="54"/>
      <c r="G368" s="54"/>
      <c r="H368" s="55"/>
    </row>
    <row r="369" spans="2:8">
      <c r="B369" s="51">
        <v>2459066.3847637055</v>
      </c>
      <c r="C369" s="57">
        <f t="shared" si="6"/>
        <v>1.1458208141848445</v>
      </c>
      <c r="D369" s="54">
        <v>1517.3694</v>
      </c>
      <c r="E369" s="54"/>
      <c r="F369" s="54"/>
      <c r="G369" s="54"/>
      <c r="H369" s="55"/>
    </row>
    <row r="370" spans="2:8">
      <c r="B370" s="51">
        <v>2459066.3917080737</v>
      </c>
      <c r="C370" s="57">
        <f t="shared" si="6"/>
        <v>1.152765182312578</v>
      </c>
      <c r="D370" s="54">
        <v>1515.6637000000001</v>
      </c>
      <c r="E370" s="54"/>
      <c r="F370" s="54"/>
      <c r="G370" s="54"/>
      <c r="H370" s="55"/>
    </row>
    <row r="371" spans="2:8">
      <c r="B371" s="51">
        <v>2459066.3986524418</v>
      </c>
      <c r="C371" s="57">
        <f t="shared" si="6"/>
        <v>1.1597095504403114</v>
      </c>
      <c r="D371" s="54">
        <v>1520.5709999999999</v>
      </c>
      <c r="E371" s="54"/>
      <c r="F371" s="54"/>
      <c r="G371" s="54"/>
      <c r="H371" s="55"/>
    </row>
    <row r="372" spans="2:8">
      <c r="B372" s="51">
        <v>2459066.4055968104</v>
      </c>
      <c r="C372" s="57">
        <f t="shared" si="6"/>
        <v>1.1666539190337062</v>
      </c>
      <c r="D372" s="54">
        <v>1519.0667000000001</v>
      </c>
      <c r="E372" s="54"/>
      <c r="F372" s="54"/>
      <c r="G372" s="54"/>
      <c r="H372" s="55"/>
    </row>
    <row r="373" spans="2:8">
      <c r="B373" s="51">
        <v>2459066.4125411785</v>
      </c>
      <c r="C373" s="57">
        <f t="shared" si="6"/>
        <v>1.1735982871614397</v>
      </c>
      <c r="D373" s="54">
        <v>1517.8588999999999</v>
      </c>
      <c r="E373" s="54"/>
      <c r="F373" s="54"/>
      <c r="G373" s="54"/>
      <c r="H373" s="55"/>
    </row>
    <row r="374" spans="2:8">
      <c r="B374" s="51">
        <v>2459066.4194855466</v>
      </c>
      <c r="C374" s="57">
        <f t="shared" si="6"/>
        <v>1.1805426552891731</v>
      </c>
      <c r="D374" s="54">
        <v>1515.2317</v>
      </c>
      <c r="E374" s="54"/>
      <c r="F374" s="54"/>
      <c r="G374" s="54"/>
      <c r="H374" s="55"/>
    </row>
    <row r="375" spans="2:8">
      <c r="B375" s="51">
        <v>2459066.4264299148</v>
      </c>
      <c r="C375" s="57">
        <f t="shared" si="6"/>
        <v>1.1874870234169066</v>
      </c>
      <c r="D375" s="54">
        <v>1517.2203</v>
      </c>
      <c r="E375" s="54"/>
      <c r="F375" s="54"/>
      <c r="G375" s="54"/>
      <c r="H375" s="55"/>
    </row>
    <row r="376" spans="2:8">
      <c r="B376" s="51">
        <v>2459066.4333742834</v>
      </c>
      <c r="C376" s="57">
        <f t="shared" si="6"/>
        <v>1.1944313920103014</v>
      </c>
      <c r="D376" s="54">
        <v>1516.5518999999999</v>
      </c>
      <c r="E376" s="54"/>
      <c r="F376" s="54"/>
      <c r="G376" s="54"/>
      <c r="H376" s="55"/>
    </row>
    <row r="377" spans="2:8">
      <c r="B377" s="51">
        <v>2459066.4403186515</v>
      </c>
      <c r="C377" s="57">
        <f t="shared" si="6"/>
        <v>1.2013757601380348</v>
      </c>
      <c r="D377" s="54">
        <v>1513.6030000000001</v>
      </c>
      <c r="E377" s="54"/>
      <c r="F377" s="54"/>
      <c r="G377" s="54"/>
      <c r="H377" s="55"/>
    </row>
    <row r="378" spans="2:8">
      <c r="B378" s="51">
        <v>2459066.4472630196</v>
      </c>
      <c r="C378" s="57">
        <f t="shared" si="6"/>
        <v>1.2083201282657683</v>
      </c>
      <c r="D378" s="54">
        <v>1512.5862999999999</v>
      </c>
      <c r="E378" s="54"/>
      <c r="F378" s="54"/>
      <c r="G378" s="54"/>
      <c r="H378" s="55"/>
    </row>
    <row r="379" spans="2:8">
      <c r="B379" s="51">
        <v>2459066.4542073878</v>
      </c>
      <c r="C379" s="57">
        <f t="shared" si="6"/>
        <v>1.2152644963935018</v>
      </c>
      <c r="D379" s="54">
        <v>1517.9447</v>
      </c>
      <c r="E379" s="54"/>
      <c r="F379" s="54"/>
      <c r="G379" s="54"/>
      <c r="H379" s="55"/>
    </row>
    <row r="380" spans="2:8">
      <c r="B380" s="51">
        <v>2459066.4611517563</v>
      </c>
      <c r="C380" s="57">
        <f t="shared" si="6"/>
        <v>1.2222088649868965</v>
      </c>
      <c r="D380" s="54">
        <v>1517.1124</v>
      </c>
      <c r="E380" s="54"/>
      <c r="F380" s="54"/>
      <c r="G380" s="54"/>
      <c r="H380" s="55"/>
    </row>
    <row r="381" spans="2:8">
      <c r="B381" s="51">
        <v>2459066.4680961245</v>
      </c>
      <c r="C381" s="57">
        <f t="shared" si="6"/>
        <v>1.22915323311463</v>
      </c>
      <c r="D381" s="54">
        <v>1516.7046</v>
      </c>
      <c r="E381" s="54"/>
      <c r="F381" s="54"/>
      <c r="G381" s="54"/>
      <c r="H381" s="55"/>
    </row>
    <row r="382" spans="2:8">
      <c r="B382" s="51">
        <v>2459066.4750404926</v>
      </c>
      <c r="C382" s="57">
        <f t="shared" si="6"/>
        <v>1.2360976012423635</v>
      </c>
      <c r="D382" s="54">
        <v>1517.2416000000001</v>
      </c>
      <c r="E382" s="54"/>
      <c r="F382" s="54"/>
      <c r="G382" s="54"/>
      <c r="H382" s="55"/>
    </row>
    <row r="383" spans="2:8">
      <c r="B383" s="51">
        <v>2459066.4819848607</v>
      </c>
      <c r="C383" s="57">
        <f t="shared" si="6"/>
        <v>1.2430419693700969</v>
      </c>
      <c r="D383" s="54">
        <v>1514.6986999999999</v>
      </c>
      <c r="E383" s="54"/>
      <c r="F383" s="54"/>
      <c r="G383" s="54"/>
      <c r="H383" s="55"/>
    </row>
    <row r="384" spans="2:8">
      <c r="B384" s="51">
        <v>2459066.4889292293</v>
      </c>
      <c r="C384" s="57">
        <f t="shared" si="6"/>
        <v>1.2499863379634917</v>
      </c>
      <c r="D384" s="54">
        <v>1516.2421999999999</v>
      </c>
      <c r="E384" s="54"/>
      <c r="F384" s="54"/>
      <c r="G384" s="54"/>
      <c r="H384" s="55"/>
    </row>
    <row r="385" spans="2:8">
      <c r="B385" s="51">
        <v>2459066.4958735975</v>
      </c>
      <c r="C385" s="57">
        <f t="shared" si="6"/>
        <v>1.2569307060912251</v>
      </c>
      <c r="D385" s="54">
        <v>1521.6858</v>
      </c>
      <c r="E385" s="54"/>
      <c r="F385" s="54"/>
      <c r="G385" s="54"/>
      <c r="H385" s="55"/>
    </row>
    <row r="386" spans="2:8">
      <c r="B386" s="51">
        <v>2459066.5028179656</v>
      </c>
      <c r="C386" s="57">
        <f t="shared" si="6"/>
        <v>1.2638750742189586</v>
      </c>
      <c r="D386" s="54">
        <v>1517.4748999999999</v>
      </c>
      <c r="E386" s="54"/>
      <c r="F386" s="54"/>
      <c r="G386" s="54"/>
      <c r="H386" s="55"/>
    </row>
    <row r="387" spans="2:8">
      <c r="B387" s="51">
        <v>2459066.5097623337</v>
      </c>
      <c r="C387" s="57">
        <f t="shared" ref="C387:C405" si="7">B387-$K$30</f>
        <v>1.2708194423466921</v>
      </c>
      <c r="D387" s="54">
        <v>1516.6253999999999</v>
      </c>
      <c r="E387" s="54"/>
      <c r="F387" s="54"/>
      <c r="G387" s="54"/>
      <c r="H387" s="55"/>
    </row>
    <row r="388" spans="2:8">
      <c r="B388" s="51">
        <v>2459066.5167067018</v>
      </c>
      <c r="C388" s="57">
        <f t="shared" si="7"/>
        <v>1.2777638104744256</v>
      </c>
      <c r="D388" s="54">
        <v>1523.5410999999999</v>
      </c>
      <c r="E388" s="54"/>
      <c r="F388" s="54"/>
      <c r="G388" s="54"/>
      <c r="H388" s="55"/>
    </row>
    <row r="389" spans="2:8">
      <c r="B389" s="51">
        <v>2459066.52365107</v>
      </c>
      <c r="C389" s="57">
        <f t="shared" si="7"/>
        <v>1.284708178602159</v>
      </c>
      <c r="D389" s="54">
        <v>1518.6271999999999</v>
      </c>
      <c r="E389" s="54"/>
      <c r="F389" s="54"/>
      <c r="G389" s="54"/>
      <c r="H389" s="55"/>
    </row>
    <row r="390" spans="2:8">
      <c r="B390" s="51">
        <v>2459066.5305954386</v>
      </c>
      <c r="C390" s="57">
        <f t="shared" si="7"/>
        <v>1.2916525471955538</v>
      </c>
      <c r="D390" s="54">
        <v>1518.6394</v>
      </c>
      <c r="E390" s="54"/>
      <c r="F390" s="54"/>
      <c r="G390" s="54"/>
      <c r="H390" s="55"/>
    </row>
    <row r="391" spans="2:8">
      <c r="B391" s="51">
        <v>2459066.5375398067</v>
      </c>
      <c r="C391" s="57">
        <f t="shared" si="7"/>
        <v>1.2985969153232872</v>
      </c>
      <c r="D391" s="54">
        <v>1525.6085</v>
      </c>
      <c r="E391" s="54"/>
      <c r="F391" s="54"/>
      <c r="G391" s="54"/>
      <c r="H391" s="55"/>
    </row>
    <row r="392" spans="2:8">
      <c r="B392" s="51">
        <v>2459066.5444841748</v>
      </c>
      <c r="C392" s="57">
        <f t="shared" si="7"/>
        <v>1.3055412834510207</v>
      </c>
      <c r="D392" s="54">
        <v>1515.6871000000001</v>
      </c>
      <c r="E392" s="54"/>
      <c r="F392" s="54"/>
      <c r="G392" s="54"/>
      <c r="H392" s="55"/>
    </row>
    <row r="393" spans="2:8">
      <c r="B393" s="51">
        <v>2459066.5514285429</v>
      </c>
      <c r="C393" s="57">
        <f t="shared" si="7"/>
        <v>1.3124856515787542</v>
      </c>
      <c r="D393" s="54">
        <v>1523.3927000000001</v>
      </c>
      <c r="E393" s="54"/>
      <c r="F393" s="54"/>
      <c r="G393" s="54"/>
      <c r="H393" s="55"/>
    </row>
    <row r="394" spans="2:8">
      <c r="B394" s="51">
        <v>2459066.5583729111</v>
      </c>
      <c r="C394" s="57">
        <f t="shared" si="7"/>
        <v>1.3194300197064877</v>
      </c>
      <c r="D394" s="54">
        <v>1518.2346</v>
      </c>
      <c r="E394" s="54"/>
      <c r="F394" s="54"/>
      <c r="G394" s="54"/>
      <c r="H394" s="55"/>
    </row>
    <row r="395" spans="2:8">
      <c r="B395" s="51">
        <v>2459066.5653172792</v>
      </c>
      <c r="C395" s="57">
        <f t="shared" si="7"/>
        <v>1.3263743878342211</v>
      </c>
      <c r="D395" s="54">
        <v>1522.123</v>
      </c>
      <c r="E395" s="54"/>
      <c r="F395" s="54"/>
      <c r="G395" s="54"/>
      <c r="H395" s="55"/>
    </row>
    <row r="396" spans="2:8">
      <c r="B396" s="51">
        <v>2459066.5722616473</v>
      </c>
      <c r="C396" s="57">
        <f t="shared" si="7"/>
        <v>1.3333187559619546</v>
      </c>
      <c r="D396" s="54">
        <v>1514.8619000000001</v>
      </c>
      <c r="E396" s="54"/>
      <c r="F396" s="54"/>
      <c r="G396" s="54"/>
      <c r="H396" s="55"/>
    </row>
    <row r="397" spans="2:8">
      <c r="B397" s="51">
        <v>2459066.5792060159</v>
      </c>
      <c r="C397" s="57">
        <f t="shared" si="7"/>
        <v>1.3402631245553493</v>
      </c>
      <c r="D397" s="54">
        <v>1520.1533999999999</v>
      </c>
      <c r="E397" s="54"/>
      <c r="F397" s="54"/>
      <c r="G397" s="54"/>
      <c r="H397" s="55"/>
    </row>
    <row r="398" spans="2:8">
      <c r="B398" s="51">
        <v>2459066.586150384</v>
      </c>
      <c r="C398" s="57">
        <f t="shared" si="7"/>
        <v>1.3472074926830828</v>
      </c>
      <c r="D398" s="54">
        <v>1516.2472</v>
      </c>
      <c r="E398" s="54"/>
      <c r="F398" s="54"/>
      <c r="G398" s="54"/>
      <c r="H398" s="55"/>
    </row>
    <row r="399" spans="2:8">
      <c r="B399" s="51">
        <v>2459066.5930947522</v>
      </c>
      <c r="C399" s="57">
        <f t="shared" si="7"/>
        <v>1.3541518608108163</v>
      </c>
      <c r="D399" s="54">
        <v>1515.2881</v>
      </c>
      <c r="E399" s="54"/>
      <c r="F399" s="54"/>
      <c r="G399" s="54"/>
      <c r="H399" s="55"/>
    </row>
    <row r="400" spans="2:8">
      <c r="B400" s="51">
        <v>2459066.6000391203</v>
      </c>
      <c r="C400" s="57">
        <f t="shared" si="7"/>
        <v>1.3610962289385498</v>
      </c>
      <c r="D400" s="54">
        <v>1516.6313</v>
      </c>
      <c r="E400" s="54"/>
      <c r="F400" s="54"/>
      <c r="G400" s="54"/>
      <c r="H400" s="55"/>
    </row>
    <row r="401" spans="2:8">
      <c r="B401" s="51">
        <v>2459066.6069834884</v>
      </c>
      <c r="C401" s="57">
        <f t="shared" si="7"/>
        <v>1.3680405970662832</v>
      </c>
      <c r="D401" s="54">
        <v>1516.1681000000001</v>
      </c>
      <c r="E401" s="54"/>
      <c r="F401" s="54"/>
      <c r="G401" s="54"/>
      <c r="H401" s="55"/>
    </row>
    <row r="402" spans="2:8">
      <c r="B402" s="51">
        <v>2459066.6139278566</v>
      </c>
      <c r="C402" s="57">
        <f t="shared" si="7"/>
        <v>1.3749849651940167</v>
      </c>
      <c r="D402" s="54">
        <v>1521.3056999999999</v>
      </c>
      <c r="E402" s="54"/>
      <c r="F402" s="54"/>
      <c r="G402" s="54"/>
      <c r="H402" s="55"/>
    </row>
    <row r="403" spans="2:8">
      <c r="B403" s="51">
        <v>2459066.6208722247</v>
      </c>
      <c r="C403" s="57">
        <f t="shared" si="7"/>
        <v>1.3819293333217502</v>
      </c>
      <c r="D403" s="54">
        <v>1522.422</v>
      </c>
      <c r="E403" s="54"/>
      <c r="F403" s="54"/>
      <c r="G403" s="54"/>
      <c r="H403" s="55"/>
    </row>
    <row r="404" spans="2:8">
      <c r="B404" s="51">
        <v>2459066.6278165928</v>
      </c>
      <c r="C404" s="57">
        <f t="shared" si="7"/>
        <v>1.3888737014494836</v>
      </c>
      <c r="D404" s="54">
        <v>1525.3707999999999</v>
      </c>
      <c r="E404" s="54"/>
      <c r="F404" s="54"/>
      <c r="G404" s="54"/>
      <c r="H404" s="55"/>
    </row>
    <row r="405" spans="2:8">
      <c r="B405" s="51">
        <v>2459066.6347609609</v>
      </c>
      <c r="C405" s="57">
        <f t="shared" si="7"/>
        <v>1.3958180695772171</v>
      </c>
      <c r="D405" s="54">
        <v>1517.6768999999999</v>
      </c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361</v>
      </c>
      <c r="E1" s="45">
        <f t="shared" si="0"/>
        <v>5</v>
      </c>
      <c r="F1" s="44">
        <f t="shared" si="0"/>
        <v>32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2459147.0862227129</v>
      </c>
      <c r="C3" s="57">
        <f t="shared" ref="C3:C66" si="1">B3-$K$30</f>
        <v>-1.3993259607814252</v>
      </c>
      <c r="D3" s="54">
        <v>1542.3649</v>
      </c>
      <c r="E3" s="54"/>
      <c r="F3" s="54"/>
      <c r="G3" s="54"/>
      <c r="H3" s="54"/>
    </row>
    <row r="4" spans="1:9">
      <c r="B4" s="50">
        <v>2459147.0931672589</v>
      </c>
      <c r="C4" s="57">
        <f t="shared" si="1"/>
        <v>-1.39238141477108</v>
      </c>
      <c r="D4" s="54">
        <v>1540.6047000000001</v>
      </c>
      <c r="E4" s="54"/>
      <c r="F4" s="54"/>
      <c r="G4" s="54"/>
      <c r="H4" s="54"/>
    </row>
    <row r="5" spans="1:9">
      <c r="B5" s="50">
        <v>2459147.1001118054</v>
      </c>
      <c r="C5" s="57">
        <f t="shared" si="1"/>
        <v>-1.3854368682950735</v>
      </c>
      <c r="D5" s="54">
        <v>1535.5481</v>
      </c>
      <c r="E5" s="54"/>
      <c r="F5" s="54"/>
      <c r="G5" s="54"/>
      <c r="H5" s="54"/>
    </row>
    <row r="6" spans="1:9">
      <c r="B6" s="50">
        <v>2459147.1070563514</v>
      </c>
      <c r="C6" s="57">
        <f t="shared" si="1"/>
        <v>-1.3784923222847283</v>
      </c>
      <c r="D6" s="54">
        <v>1548.9668999999999</v>
      </c>
      <c r="E6" s="54"/>
      <c r="F6" s="54"/>
      <c r="G6" s="54"/>
      <c r="H6" s="54"/>
    </row>
    <row r="7" spans="1:9">
      <c r="B7" s="50">
        <v>2459147.1140008974</v>
      </c>
      <c r="C7" s="57">
        <f t="shared" si="1"/>
        <v>-1.3715477762743831</v>
      </c>
      <c r="D7" s="54">
        <v>1540.6795999999999</v>
      </c>
      <c r="E7" s="54"/>
      <c r="F7" s="54"/>
      <c r="G7" s="54"/>
      <c r="H7" s="54"/>
    </row>
    <row r="8" spans="1:9">
      <c r="B8" s="50">
        <v>2459147.1209454434</v>
      </c>
      <c r="C8" s="57">
        <f t="shared" si="1"/>
        <v>-1.3646032302640378</v>
      </c>
      <c r="D8" s="54">
        <v>1542.2665999999999</v>
      </c>
      <c r="E8" s="54"/>
      <c r="F8" s="54"/>
      <c r="G8" s="54"/>
      <c r="H8" s="54"/>
    </row>
    <row r="9" spans="1:9">
      <c r="B9" s="50">
        <v>2459147.1278899894</v>
      </c>
      <c r="C9" s="57">
        <f t="shared" si="1"/>
        <v>-1.3576586842536926</v>
      </c>
      <c r="D9" s="54">
        <v>1544.1941999999999</v>
      </c>
      <c r="E9" s="54"/>
      <c r="F9" s="54"/>
      <c r="G9" s="54"/>
      <c r="H9" s="54"/>
    </row>
    <row r="10" spans="1:9">
      <c r="B10" s="50">
        <v>2459147.1348345354</v>
      </c>
      <c r="C10" s="57">
        <f t="shared" si="1"/>
        <v>-1.3507141382433474</v>
      </c>
      <c r="D10" s="54">
        <v>1540.6237000000001</v>
      </c>
      <c r="E10" s="54"/>
      <c r="F10" s="54"/>
      <c r="G10" s="54"/>
      <c r="H10" s="54"/>
    </row>
    <row r="11" spans="1:9">
      <c r="B11" s="50">
        <v>2459147.1417790819</v>
      </c>
      <c r="C11" s="57">
        <f t="shared" si="1"/>
        <v>-1.3437695917673409</v>
      </c>
      <c r="D11" s="54">
        <v>1539.2073</v>
      </c>
      <c r="E11" s="54"/>
      <c r="F11" s="54"/>
      <c r="G11" s="54"/>
      <c r="H11" s="54"/>
    </row>
    <row r="12" spans="1:9">
      <c r="B12" s="50">
        <v>2459147.1487236279</v>
      </c>
      <c r="C12" s="57">
        <f t="shared" si="1"/>
        <v>-1.3368250457569957</v>
      </c>
      <c r="D12" s="54">
        <v>1545.0528999999999</v>
      </c>
      <c r="E12" s="54"/>
      <c r="F12" s="54"/>
      <c r="G12" s="54"/>
      <c r="H12" s="54"/>
    </row>
    <row r="13" spans="1:9">
      <c r="B13" s="50">
        <v>2459147.1556681739</v>
      </c>
      <c r="C13" s="57">
        <f t="shared" si="1"/>
        <v>-1.3298804997466505</v>
      </c>
      <c r="D13" s="54">
        <v>1542.79</v>
      </c>
      <c r="E13" s="54"/>
      <c r="F13" s="54"/>
      <c r="G13" s="54"/>
      <c r="H13" s="54"/>
    </row>
    <row r="14" spans="1:9">
      <c r="B14" s="50">
        <v>2459147.1626127199</v>
      </c>
      <c r="C14" s="57">
        <f t="shared" si="1"/>
        <v>-1.3229359537363052</v>
      </c>
      <c r="D14" s="54">
        <v>1545.4371000000001</v>
      </c>
      <c r="E14" s="54"/>
      <c r="F14" s="54"/>
      <c r="G14" s="54"/>
      <c r="H14" s="54"/>
    </row>
    <row r="15" spans="1:9">
      <c r="B15" s="50">
        <v>2459147.1695572659</v>
      </c>
      <c r="C15" s="57">
        <f t="shared" si="1"/>
        <v>-1.31599140772596</v>
      </c>
      <c r="D15" s="54">
        <v>1544.6242999999999</v>
      </c>
      <c r="E15" s="54"/>
      <c r="F15" s="54"/>
      <c r="G15" s="54"/>
      <c r="H15" s="54"/>
    </row>
    <row r="16" spans="1:9">
      <c r="B16" s="50">
        <v>2459147.1765018119</v>
      </c>
      <c r="C16" s="57">
        <f t="shared" si="1"/>
        <v>-1.3090468617156148</v>
      </c>
      <c r="D16" s="54">
        <v>1547.9851000000001</v>
      </c>
      <c r="E16" s="54"/>
      <c r="F16" s="54"/>
      <c r="G16" s="54"/>
      <c r="H16" s="54"/>
    </row>
    <row r="17" spans="2:12">
      <c r="B17" s="50">
        <v>2459147.183446358</v>
      </c>
      <c r="C17" s="57">
        <f t="shared" si="1"/>
        <v>-1.3021023157052696</v>
      </c>
      <c r="D17" s="54">
        <v>1543.2997</v>
      </c>
      <c r="E17" s="54"/>
      <c r="F17" s="54"/>
      <c r="G17" s="54"/>
      <c r="H17" s="54"/>
    </row>
    <row r="18" spans="2:12">
      <c r="B18" s="50">
        <v>2459147.190390904</v>
      </c>
      <c r="C18" s="57">
        <f t="shared" si="1"/>
        <v>-1.2951577696949244</v>
      </c>
      <c r="D18" s="54">
        <v>1543.1007</v>
      </c>
      <c r="E18" s="54"/>
      <c r="F18" s="54"/>
      <c r="G18" s="54"/>
      <c r="H18" s="54"/>
    </row>
    <row r="19" spans="2:12">
      <c r="B19" s="50">
        <v>2459147.19733545</v>
      </c>
      <c r="C19" s="57">
        <f t="shared" si="1"/>
        <v>-1.2882132236845791</v>
      </c>
      <c r="D19" s="54">
        <v>1547.2617</v>
      </c>
      <c r="E19" s="54"/>
      <c r="F19" s="54"/>
      <c r="G19" s="54"/>
      <c r="H19" s="54"/>
    </row>
    <row r="20" spans="2:12">
      <c r="B20" s="50">
        <v>2459147.2042799965</v>
      </c>
      <c r="C20" s="57">
        <f t="shared" si="1"/>
        <v>-1.2812686772085726</v>
      </c>
      <c r="D20" s="54">
        <v>1548.4573</v>
      </c>
      <c r="E20" s="54"/>
      <c r="F20" s="54"/>
      <c r="G20" s="54"/>
      <c r="H20" s="54"/>
    </row>
    <row r="21" spans="2:12">
      <c r="B21" s="50">
        <v>2459147.2112245425</v>
      </c>
      <c r="C21" s="57">
        <f t="shared" si="1"/>
        <v>-1.2743241311982274</v>
      </c>
      <c r="D21" s="54">
        <v>1545.8340000000001</v>
      </c>
      <c r="E21" s="54"/>
      <c r="F21" s="54"/>
      <c r="G21" s="54"/>
      <c r="H21" s="54"/>
    </row>
    <row r="22" spans="2:12">
      <c r="B22" s="50">
        <v>2459147.2181690885</v>
      </c>
      <c r="C22" s="57">
        <f t="shared" si="1"/>
        <v>-1.2673795851878822</v>
      </c>
      <c r="D22" s="54">
        <v>1537.9049</v>
      </c>
      <c r="E22" s="54"/>
      <c r="F22" s="54"/>
      <c r="G22" s="54"/>
      <c r="H22" s="54"/>
    </row>
    <row r="23" spans="2:12">
      <c r="B23" s="50">
        <v>2459147.2251136345</v>
      </c>
      <c r="C23" s="57">
        <f t="shared" si="1"/>
        <v>-1.260435039177537</v>
      </c>
      <c r="D23" s="54">
        <v>1544.3701000000001</v>
      </c>
      <c r="E23" s="54"/>
      <c r="F23" s="54"/>
      <c r="G23" s="54"/>
      <c r="H23" s="54"/>
    </row>
    <row r="24" spans="2:12">
      <c r="B24" s="50">
        <v>2459147.2320581805</v>
      </c>
      <c r="C24" s="57">
        <f t="shared" si="1"/>
        <v>-1.2534904931671917</v>
      </c>
      <c r="D24" s="54">
        <v>1542.5001</v>
      </c>
      <c r="E24" s="54"/>
      <c r="F24" s="54"/>
      <c r="G24" s="54"/>
      <c r="H24" s="54"/>
    </row>
    <row r="25" spans="2:12">
      <c r="B25" s="50">
        <v>2459147.2390027265</v>
      </c>
      <c r="C25" s="57">
        <f t="shared" si="1"/>
        <v>-1.2465459471568465</v>
      </c>
      <c r="D25" s="54">
        <v>1540.6016</v>
      </c>
      <c r="E25" s="54"/>
      <c r="F25" s="54"/>
      <c r="G25" s="54"/>
      <c r="H25" s="54"/>
    </row>
    <row r="26" spans="2:12">
      <c r="B26" s="50">
        <v>2459147.2459472725</v>
      </c>
      <c r="C26" s="57">
        <f t="shared" si="1"/>
        <v>-1.2396014011465013</v>
      </c>
      <c r="D26" s="54">
        <v>1538.7089000000001</v>
      </c>
      <c r="E26" s="54"/>
      <c r="F26" s="54"/>
      <c r="G26" s="54"/>
      <c r="H26" s="54"/>
    </row>
    <row r="27" spans="2:12">
      <c r="B27" s="50">
        <v>2459147.2528918185</v>
      </c>
      <c r="C27" s="57">
        <f t="shared" si="1"/>
        <v>-1.2326568551361561</v>
      </c>
      <c r="D27" s="54">
        <v>1542.7974999999999</v>
      </c>
      <c r="E27" s="54"/>
      <c r="F27" s="54"/>
      <c r="G27" s="54"/>
      <c r="H27" s="54"/>
    </row>
    <row r="28" spans="2:12">
      <c r="B28" s="50">
        <v>2459147.2598363645</v>
      </c>
      <c r="C28" s="57">
        <f t="shared" si="1"/>
        <v>-1.2257123091258109</v>
      </c>
      <c r="D28" s="54">
        <v>1540.4729</v>
      </c>
      <c r="E28" s="54"/>
      <c r="F28" s="54"/>
      <c r="G28" s="54"/>
      <c r="H28" s="54"/>
    </row>
    <row r="29" spans="2:12">
      <c r="B29" s="50">
        <v>2459147.2667809105</v>
      </c>
      <c r="C29" s="57">
        <f t="shared" si="1"/>
        <v>-1.2187677631154656</v>
      </c>
      <c r="D29" s="54">
        <v>1544.3275000000001</v>
      </c>
      <c r="E29" s="54"/>
      <c r="F29" s="54"/>
      <c r="G29" s="54"/>
      <c r="H29" s="54"/>
    </row>
    <row r="30" spans="2:12">
      <c r="B30" s="50">
        <v>2459147.2737254566</v>
      </c>
      <c r="C30" s="57">
        <f t="shared" si="1"/>
        <v>-1.2118232171051204</v>
      </c>
      <c r="D30" s="54">
        <v>1542.5386000000001</v>
      </c>
      <c r="E30" s="54"/>
      <c r="F30" s="54"/>
      <c r="G30" s="54"/>
      <c r="H30" s="54"/>
      <c r="J30" s="36" t="s">
        <v>72</v>
      </c>
      <c r="K30" s="59">
        <f>I205</f>
        <v>2459148.4855486737</v>
      </c>
      <c r="L30" s="96">
        <f>K30-'Planet c'!$G$228</f>
        <v>44129.485548673663</v>
      </c>
    </row>
    <row r="31" spans="2:12">
      <c r="B31" s="50">
        <v>2459147.2806700026</v>
      </c>
      <c r="C31" s="57">
        <f t="shared" si="1"/>
        <v>-1.2048786710947752</v>
      </c>
      <c r="D31" s="54">
        <v>1542.6615999999999</v>
      </c>
      <c r="E31" s="54"/>
      <c r="F31" s="54"/>
      <c r="G31" s="54"/>
      <c r="H31" s="54"/>
      <c r="J31" s="36" t="s">
        <v>37</v>
      </c>
      <c r="K31" s="58">
        <f>INDEX(B:B,MATCH(J31,A:A,0))</f>
        <v>2459148.3431854933</v>
      </c>
    </row>
    <row r="32" spans="2:12">
      <c r="B32" s="50">
        <v>2459147.2876145486</v>
      </c>
      <c r="C32" s="57">
        <f t="shared" si="1"/>
        <v>-1.19793412508443</v>
      </c>
      <c r="D32" s="54">
        <v>1536.7191</v>
      </c>
      <c r="E32" s="54"/>
      <c r="F32" s="54"/>
      <c r="G32" s="54"/>
      <c r="H32" s="54"/>
      <c r="J32" s="36" t="s">
        <v>38</v>
      </c>
      <c r="K32" s="58">
        <f>INDEX(B:B,MATCH(J32,A:A,0))</f>
        <v>2459148.3779082205</v>
      </c>
    </row>
    <row r="33" spans="2:11">
      <c r="B33" s="50">
        <v>2459147.2945590946</v>
      </c>
      <c r="C33" s="57">
        <f t="shared" si="1"/>
        <v>-1.1909895790740848</v>
      </c>
      <c r="D33" s="54">
        <v>1544.4147</v>
      </c>
      <c r="E33" s="54"/>
      <c r="F33" s="54"/>
      <c r="G33" s="54"/>
      <c r="H33" s="54"/>
      <c r="J33" s="36" t="s">
        <v>39</v>
      </c>
      <c r="K33" s="58">
        <f>INDEX(B:B,MATCH(J33,A:A,0))</f>
        <v>2459148.5931891263</v>
      </c>
    </row>
    <row r="34" spans="2:11">
      <c r="B34" s="50">
        <v>2459147.3015036406</v>
      </c>
      <c r="C34" s="57">
        <f t="shared" si="1"/>
        <v>-1.1840450330637395</v>
      </c>
      <c r="D34" s="54">
        <v>1540.7778000000001</v>
      </c>
      <c r="E34" s="54"/>
      <c r="F34" s="54"/>
      <c r="G34" s="54"/>
      <c r="H34" s="54"/>
      <c r="J34" s="36" t="s">
        <v>71</v>
      </c>
      <c r="K34" s="58">
        <f>INDEX(B:B,MATCH(J34,A:A,0))</f>
        <v>2459148.6279118527</v>
      </c>
    </row>
    <row r="35" spans="2:11">
      <c r="B35" s="50">
        <v>2459147.3084481866</v>
      </c>
      <c r="C35" s="57">
        <f t="shared" si="1"/>
        <v>-1.1771004870533943</v>
      </c>
      <c r="D35" s="54">
        <v>1537.6052</v>
      </c>
      <c r="E35" s="54"/>
      <c r="F35" s="54"/>
      <c r="G35" s="54"/>
      <c r="H35" s="54"/>
      <c r="J35" s="38"/>
      <c r="K35" s="39"/>
    </row>
    <row r="36" spans="2:11">
      <c r="B36" s="50">
        <v>2459147.3153927322</v>
      </c>
      <c r="C36" s="57">
        <f t="shared" si="1"/>
        <v>-1.1701559415087104</v>
      </c>
      <c r="D36" s="54">
        <v>1546.9547</v>
      </c>
      <c r="E36" s="54"/>
      <c r="F36" s="54"/>
      <c r="G36" s="54"/>
      <c r="H36" s="54"/>
      <c r="J36" s="36" t="s">
        <v>76</v>
      </c>
      <c r="K36" s="37">
        <f>K32-K31</f>
        <v>3.4722727257758379E-2</v>
      </c>
    </row>
    <row r="37" spans="2:11">
      <c r="B37" s="50">
        <v>2459147.3223372782</v>
      </c>
      <c r="C37" s="57">
        <f t="shared" si="1"/>
        <v>-1.1632113954983652</v>
      </c>
      <c r="D37" s="54">
        <v>1538.6251999999999</v>
      </c>
      <c r="E37" s="54"/>
      <c r="F37" s="54"/>
      <c r="G37" s="54"/>
      <c r="H37" s="54"/>
      <c r="J37" s="36" t="s">
        <v>66</v>
      </c>
      <c r="K37" s="37">
        <f>K33-K32</f>
        <v>0.2152809058316052</v>
      </c>
    </row>
    <row r="38" spans="2:11">
      <c r="B38" s="50">
        <v>2459147.3292818242</v>
      </c>
      <c r="C38" s="57">
        <f t="shared" si="1"/>
        <v>-1.1562668494880199</v>
      </c>
      <c r="D38" s="54">
        <v>1544.7871</v>
      </c>
      <c r="E38" s="54"/>
      <c r="F38" s="54"/>
      <c r="G38" s="54"/>
      <c r="H38" s="54"/>
      <c r="J38" s="36" t="s">
        <v>77</v>
      </c>
      <c r="K38" s="37">
        <f>K34-K33</f>
        <v>3.4722726326435804E-2</v>
      </c>
    </row>
    <row r="39" spans="2:11">
      <c r="B39" s="50">
        <v>2459147.3362263702</v>
      </c>
      <c r="C39" s="57">
        <f t="shared" si="1"/>
        <v>-1.1493223034776747</v>
      </c>
      <c r="D39" s="54">
        <v>1543.3828000000001</v>
      </c>
      <c r="E39" s="54"/>
      <c r="F39" s="54"/>
      <c r="G39" s="54"/>
      <c r="H39" s="54"/>
      <c r="J39" s="36" t="s">
        <v>65</v>
      </c>
      <c r="K39" s="37">
        <f>K34-K31</f>
        <v>0.28472635941579938</v>
      </c>
    </row>
    <row r="40" spans="2:11">
      <c r="B40" s="50">
        <v>2459147.3431709162</v>
      </c>
      <c r="C40" s="57">
        <f t="shared" si="1"/>
        <v>-1.1423777574673295</v>
      </c>
      <c r="D40" s="54">
        <v>1541.6943000000001</v>
      </c>
      <c r="E40" s="54"/>
      <c r="F40" s="54"/>
      <c r="G40" s="54"/>
      <c r="H40" s="54"/>
      <c r="J40" s="38"/>
      <c r="K40" s="39"/>
    </row>
    <row r="41" spans="2:11">
      <c r="B41" s="50">
        <v>2459147.3501154622</v>
      </c>
      <c r="C41" s="57">
        <f t="shared" si="1"/>
        <v>-1.1354332114569843</v>
      </c>
      <c r="D41" s="54">
        <v>1544.9852000000001</v>
      </c>
      <c r="E41" s="54"/>
      <c r="F41" s="54"/>
      <c r="G41" s="54"/>
      <c r="H41" s="54"/>
      <c r="J41" s="36" t="s">
        <v>75</v>
      </c>
      <c r="K41" s="89">
        <v>1521</v>
      </c>
    </row>
    <row r="42" spans="2:11">
      <c r="B42" s="50">
        <v>2459147.3570600082</v>
      </c>
      <c r="C42" s="57">
        <f t="shared" si="1"/>
        <v>-1.1284886654466391</v>
      </c>
      <c r="D42" s="54">
        <v>1540.2992999999999</v>
      </c>
      <c r="E42" s="54"/>
      <c r="F42" s="54"/>
      <c r="G42" s="54"/>
      <c r="H42" s="54"/>
      <c r="J42" s="36" t="s">
        <v>74</v>
      </c>
      <c r="K42" s="90">
        <v>1541.7</v>
      </c>
    </row>
    <row r="43" spans="2:11">
      <c r="B43" s="50">
        <v>2459147.3640045542</v>
      </c>
      <c r="C43" s="57">
        <f t="shared" si="1"/>
        <v>-1.1215441194362938</v>
      </c>
      <c r="D43" s="54">
        <v>1541.2095999999999</v>
      </c>
      <c r="E43" s="54"/>
      <c r="F43" s="54"/>
      <c r="G43" s="54"/>
      <c r="H43" s="54"/>
      <c r="J43" s="36" t="s">
        <v>73</v>
      </c>
      <c r="K43" s="40">
        <f>1-K41/K42</f>
        <v>1.3426736719206134E-2</v>
      </c>
    </row>
    <row r="44" spans="2:11">
      <c r="B44" s="50">
        <v>2459147.3709490998</v>
      </c>
      <c r="C44" s="57">
        <f t="shared" si="1"/>
        <v>-1.1145995738916099</v>
      </c>
      <c r="D44" s="54">
        <v>1543.7184</v>
      </c>
      <c r="E44" s="54"/>
      <c r="F44" s="54"/>
      <c r="G44" s="54"/>
      <c r="H44" s="54"/>
    </row>
    <row r="45" spans="2:11">
      <c r="B45" s="50">
        <v>2459147.3778936458</v>
      </c>
      <c r="C45" s="57">
        <f t="shared" si="1"/>
        <v>-1.1076550278812647</v>
      </c>
      <c r="D45" s="54">
        <v>1540.8820000000001</v>
      </c>
      <c r="E45" s="54"/>
      <c r="F45" s="54"/>
      <c r="G45" s="54"/>
      <c r="H45" s="54"/>
    </row>
    <row r="46" spans="2:11">
      <c r="B46" s="50">
        <v>2459147.3848381918</v>
      </c>
      <c r="C46" s="57">
        <f t="shared" si="1"/>
        <v>-1.1007104818709195</v>
      </c>
      <c r="D46" s="54">
        <v>1546.6514</v>
      </c>
      <c r="E46" s="54"/>
      <c r="F46" s="54"/>
      <c r="G46" s="54"/>
      <c r="H46" s="54"/>
    </row>
    <row r="47" spans="2:11">
      <c r="B47" s="50">
        <v>2459147.3917827378</v>
      </c>
      <c r="C47" s="57">
        <f t="shared" si="1"/>
        <v>-1.0937659358605742</v>
      </c>
      <c r="D47" s="54">
        <v>1540.923</v>
      </c>
      <c r="E47" s="54"/>
      <c r="F47" s="54"/>
      <c r="G47" s="54"/>
      <c r="H47" s="54"/>
    </row>
    <row r="48" spans="2:11">
      <c r="B48" s="50">
        <v>2459147.3987272838</v>
      </c>
      <c r="C48" s="57">
        <f t="shared" si="1"/>
        <v>-1.086821389850229</v>
      </c>
      <c r="D48" s="54">
        <v>1542.9272000000001</v>
      </c>
      <c r="E48" s="54"/>
      <c r="F48" s="54"/>
      <c r="G48" s="54"/>
      <c r="H48" s="54"/>
    </row>
    <row r="49" spans="2:8">
      <c r="B49" s="50">
        <v>2459147.4056718298</v>
      </c>
      <c r="C49" s="57">
        <f t="shared" si="1"/>
        <v>-1.0798768438398838</v>
      </c>
      <c r="D49" s="54">
        <v>1547.7855999999999</v>
      </c>
      <c r="E49" s="54"/>
      <c r="F49" s="54"/>
      <c r="G49" s="54"/>
      <c r="H49" s="54"/>
    </row>
    <row r="50" spans="2:8">
      <c r="B50" s="50">
        <v>2459147.4126163754</v>
      </c>
      <c r="C50" s="57">
        <f t="shared" si="1"/>
        <v>-1.0729322982951999</v>
      </c>
      <c r="D50" s="54">
        <v>1548.2134000000001</v>
      </c>
      <c r="E50" s="54"/>
      <c r="F50" s="54"/>
      <c r="G50" s="54"/>
      <c r="H50" s="54"/>
    </row>
    <row r="51" spans="2:8">
      <c r="B51" s="50">
        <v>2459147.4195609214</v>
      </c>
      <c r="C51" s="57">
        <f t="shared" si="1"/>
        <v>-1.0659877522848547</v>
      </c>
      <c r="D51" s="54">
        <v>1541.0672999999999</v>
      </c>
      <c r="E51" s="54"/>
      <c r="F51" s="54"/>
      <c r="G51" s="54"/>
      <c r="H51" s="54"/>
    </row>
    <row r="52" spans="2:8">
      <c r="B52" s="50">
        <v>2459147.4265054674</v>
      </c>
      <c r="C52" s="57">
        <f t="shared" si="1"/>
        <v>-1.0590432062745094</v>
      </c>
      <c r="D52" s="54">
        <v>1543.4109000000001</v>
      </c>
      <c r="E52" s="54"/>
      <c r="F52" s="54"/>
      <c r="G52" s="54"/>
      <c r="H52" s="54"/>
    </row>
    <row r="53" spans="2:8">
      <c r="B53" s="50">
        <v>2459147.4334500134</v>
      </c>
      <c r="C53" s="57">
        <f t="shared" si="1"/>
        <v>-1.0520986602641642</v>
      </c>
      <c r="D53" s="54">
        <v>1536.9177999999999</v>
      </c>
      <c r="E53" s="54"/>
      <c r="F53" s="54"/>
      <c r="G53" s="54"/>
      <c r="H53" s="54"/>
    </row>
    <row r="54" spans="2:8">
      <c r="B54" s="50">
        <v>2459147.4403945594</v>
      </c>
      <c r="C54" s="57">
        <f t="shared" si="1"/>
        <v>-1.045154114253819</v>
      </c>
      <c r="D54" s="54">
        <v>1539.5257999999999</v>
      </c>
      <c r="E54" s="54"/>
      <c r="F54" s="54"/>
      <c r="G54" s="54"/>
      <c r="H54" s="54"/>
    </row>
    <row r="55" spans="2:8">
      <c r="B55" s="50">
        <v>2459147.447339105</v>
      </c>
      <c r="C55" s="57">
        <f t="shared" si="1"/>
        <v>-1.0382095687091351</v>
      </c>
      <c r="D55" s="54">
        <v>1545.904</v>
      </c>
      <c r="E55" s="54"/>
      <c r="F55" s="54"/>
      <c r="G55" s="54"/>
      <c r="H55" s="54"/>
    </row>
    <row r="56" spans="2:8">
      <c r="B56" s="50">
        <v>2459147.454283651</v>
      </c>
      <c r="C56" s="57">
        <f t="shared" si="1"/>
        <v>-1.0312650226987898</v>
      </c>
      <c r="D56" s="54">
        <v>1543.9471000000001</v>
      </c>
      <c r="E56" s="54"/>
      <c r="F56" s="54"/>
      <c r="G56" s="54"/>
      <c r="H56" s="54"/>
    </row>
    <row r="57" spans="2:8">
      <c r="B57" s="50">
        <v>2459147.461228197</v>
      </c>
      <c r="C57" s="57">
        <f t="shared" si="1"/>
        <v>-1.0243204766884446</v>
      </c>
      <c r="D57" s="54">
        <v>1543.6246000000001</v>
      </c>
      <c r="E57" s="54"/>
      <c r="F57" s="54"/>
      <c r="G57" s="54"/>
      <c r="H57" s="54"/>
    </row>
    <row r="58" spans="2:8">
      <c r="B58" s="50">
        <v>2459147.468172743</v>
      </c>
      <c r="C58" s="57">
        <f t="shared" si="1"/>
        <v>-1.0173759306780994</v>
      </c>
      <c r="D58" s="54">
        <v>1539.1654000000001</v>
      </c>
      <c r="E58" s="54"/>
      <c r="F58" s="54"/>
      <c r="G58" s="54"/>
      <c r="H58" s="54"/>
    </row>
    <row r="59" spans="2:8">
      <c r="B59" s="50">
        <v>2459147.4751172885</v>
      </c>
      <c r="C59" s="57">
        <f t="shared" si="1"/>
        <v>-1.0104313851334155</v>
      </c>
      <c r="D59" s="54">
        <v>1546.9025999999999</v>
      </c>
      <c r="E59" s="54"/>
      <c r="F59" s="54"/>
      <c r="G59" s="54"/>
      <c r="H59" s="54"/>
    </row>
    <row r="60" spans="2:8">
      <c r="B60" s="50">
        <v>2459147.4820618345</v>
      </c>
      <c r="C60" s="57">
        <f t="shared" si="1"/>
        <v>-1.0034868391230702</v>
      </c>
      <c r="D60" s="54">
        <v>1545.2764</v>
      </c>
      <c r="E60" s="54"/>
      <c r="F60" s="54"/>
      <c r="G60" s="54"/>
      <c r="H60" s="54"/>
    </row>
    <row r="61" spans="2:8">
      <c r="B61" s="50">
        <v>2459147.4890063806</v>
      </c>
      <c r="C61" s="57">
        <f t="shared" si="1"/>
        <v>-0.99654229311272502</v>
      </c>
      <c r="D61" s="54">
        <v>1534.0642</v>
      </c>
      <c r="E61" s="54"/>
      <c r="F61" s="54"/>
      <c r="G61" s="54"/>
      <c r="H61" s="54"/>
    </row>
    <row r="62" spans="2:8">
      <c r="B62" s="50">
        <v>2459147.4959509261</v>
      </c>
      <c r="C62" s="57">
        <f t="shared" si="1"/>
        <v>-0.98959774756804109</v>
      </c>
      <c r="D62" s="54">
        <v>1544.2982</v>
      </c>
      <c r="E62" s="54"/>
      <c r="F62" s="54"/>
      <c r="G62" s="54"/>
      <c r="H62" s="54"/>
    </row>
    <row r="63" spans="2:8">
      <c r="B63" s="50">
        <v>2459147.5028954721</v>
      </c>
      <c r="C63" s="57">
        <f t="shared" si="1"/>
        <v>-0.98265320155769587</v>
      </c>
      <c r="D63" s="54">
        <v>1543.2239</v>
      </c>
      <c r="E63" s="54"/>
      <c r="F63" s="54"/>
      <c r="G63" s="54"/>
      <c r="H63" s="54"/>
    </row>
    <row r="64" spans="2:8">
      <c r="B64" s="50">
        <v>2459147.5098400181</v>
      </c>
      <c r="C64" s="57">
        <f t="shared" si="1"/>
        <v>-0.97570865554735065</v>
      </c>
      <c r="D64" s="54">
        <v>1539.9324999999999</v>
      </c>
      <c r="E64" s="54"/>
      <c r="F64" s="54"/>
      <c r="G64" s="54"/>
      <c r="H64" s="54"/>
    </row>
    <row r="65" spans="2:8">
      <c r="B65" s="50">
        <v>2459147.5167845637</v>
      </c>
      <c r="C65" s="57">
        <f t="shared" si="1"/>
        <v>-0.96876411000266671</v>
      </c>
      <c r="D65" s="54">
        <v>1543.2302999999999</v>
      </c>
      <c r="E65" s="54"/>
      <c r="F65" s="54"/>
      <c r="G65" s="54"/>
      <c r="H65" s="54"/>
    </row>
    <row r="66" spans="2:8">
      <c r="B66" s="50">
        <v>2459147.5237291097</v>
      </c>
      <c r="C66" s="57">
        <f t="shared" si="1"/>
        <v>-0.96181956399232149</v>
      </c>
      <c r="D66" s="54">
        <v>1537.6126999999999</v>
      </c>
      <c r="E66" s="54"/>
      <c r="F66" s="54"/>
      <c r="G66" s="54"/>
      <c r="H66" s="54"/>
    </row>
    <row r="67" spans="2:8">
      <c r="B67" s="50">
        <v>2459147.5306736557</v>
      </c>
      <c r="C67" s="57">
        <f t="shared" ref="C67:C130" si="2">B67-$K$30</f>
        <v>-0.95487501798197627</v>
      </c>
      <c r="D67" s="54">
        <v>1543.6074000000001</v>
      </c>
      <c r="E67" s="54"/>
      <c r="F67" s="54"/>
      <c r="G67" s="54"/>
      <c r="H67" s="54"/>
    </row>
    <row r="68" spans="2:8">
      <c r="B68" s="50">
        <v>2459147.5376182012</v>
      </c>
      <c r="C68" s="57">
        <f t="shared" si="2"/>
        <v>-0.94793047243729234</v>
      </c>
      <c r="D68" s="54">
        <v>1534.4784</v>
      </c>
      <c r="E68" s="54"/>
      <c r="F68" s="54"/>
      <c r="G68" s="54"/>
      <c r="H68" s="54"/>
    </row>
    <row r="69" spans="2:8">
      <c r="B69" s="50">
        <v>2459147.5445627472</v>
      </c>
      <c r="C69" s="57">
        <f t="shared" si="2"/>
        <v>-0.94098592642694712</v>
      </c>
      <c r="D69" s="54">
        <v>1540.6876</v>
      </c>
      <c r="E69" s="54"/>
      <c r="F69" s="54"/>
      <c r="G69" s="54"/>
      <c r="H69" s="54"/>
    </row>
    <row r="70" spans="2:8">
      <c r="B70" s="50">
        <v>2459147.5515072932</v>
      </c>
      <c r="C70" s="57">
        <f t="shared" si="2"/>
        <v>-0.9340413804166019</v>
      </c>
      <c r="D70" s="54">
        <v>1541.7699</v>
      </c>
      <c r="E70" s="54"/>
      <c r="F70" s="54"/>
      <c r="G70" s="54"/>
      <c r="H70" s="54"/>
    </row>
    <row r="71" spans="2:8">
      <c r="B71" s="50">
        <v>2459147.5584518388</v>
      </c>
      <c r="C71" s="57">
        <f t="shared" si="2"/>
        <v>-0.92709683487191796</v>
      </c>
      <c r="D71" s="54">
        <v>1536.8344999999999</v>
      </c>
      <c r="E71" s="54"/>
      <c r="F71" s="54"/>
      <c r="G71" s="54"/>
      <c r="H71" s="54"/>
    </row>
    <row r="72" spans="2:8">
      <c r="B72" s="50">
        <v>2459147.5653963848</v>
      </c>
      <c r="C72" s="57">
        <f t="shared" si="2"/>
        <v>-0.92015228886157274</v>
      </c>
      <c r="D72" s="54">
        <v>1540.6233999999999</v>
      </c>
      <c r="E72" s="54"/>
      <c r="F72" s="54"/>
      <c r="G72" s="54"/>
      <c r="H72" s="54"/>
    </row>
    <row r="73" spans="2:8">
      <c r="B73" s="50">
        <v>2459147.5723409303</v>
      </c>
      <c r="C73" s="57">
        <f t="shared" si="2"/>
        <v>-0.91320774331688881</v>
      </c>
      <c r="D73" s="54">
        <v>1539.4165</v>
      </c>
      <c r="E73" s="54"/>
      <c r="F73" s="54"/>
      <c r="G73" s="54"/>
      <c r="H73" s="54"/>
    </row>
    <row r="74" spans="2:8">
      <c r="B74" s="50">
        <v>2459147.5792854764</v>
      </c>
      <c r="C74" s="57">
        <f t="shared" si="2"/>
        <v>-0.90626319730654359</v>
      </c>
      <c r="D74" s="54">
        <v>1542.4365</v>
      </c>
      <c r="E74" s="54"/>
      <c r="F74" s="54"/>
      <c r="G74" s="54"/>
      <c r="H74" s="54"/>
    </row>
    <row r="75" spans="2:8">
      <c r="B75" s="50">
        <v>2459147.5862300224</v>
      </c>
      <c r="C75" s="57">
        <f t="shared" si="2"/>
        <v>-0.89931865129619837</v>
      </c>
      <c r="D75" s="54">
        <v>1541.3289</v>
      </c>
      <c r="E75" s="54"/>
      <c r="F75" s="54"/>
      <c r="G75" s="54"/>
      <c r="H75" s="54"/>
    </row>
    <row r="76" spans="2:8">
      <c r="B76" s="50">
        <v>2459147.5931745679</v>
      </c>
      <c r="C76" s="57">
        <f t="shared" si="2"/>
        <v>-0.89237410575151443</v>
      </c>
      <c r="D76" s="54">
        <v>1541.6927000000001</v>
      </c>
      <c r="E76" s="54"/>
      <c r="F76" s="54"/>
      <c r="G76" s="54"/>
      <c r="H76" s="54"/>
    </row>
    <row r="77" spans="2:8">
      <c r="B77" s="50">
        <v>2459147.6001191139</v>
      </c>
      <c r="C77" s="57">
        <f t="shared" si="2"/>
        <v>-0.88542955974116921</v>
      </c>
      <c r="D77" s="54">
        <v>1540.4817</v>
      </c>
      <c r="E77" s="54"/>
      <c r="F77" s="54"/>
      <c r="G77" s="54"/>
      <c r="H77" s="54"/>
    </row>
    <row r="78" spans="2:8">
      <c r="B78" s="50">
        <v>2459147.6070636595</v>
      </c>
      <c r="C78" s="57">
        <f t="shared" si="2"/>
        <v>-0.87848501419648528</v>
      </c>
      <c r="D78" s="54">
        <v>1542.3751999999999</v>
      </c>
      <c r="E78" s="54"/>
      <c r="F78" s="54"/>
      <c r="G78" s="54"/>
      <c r="H78" s="54"/>
    </row>
    <row r="79" spans="2:8">
      <c r="B79" s="50">
        <v>2459147.6140082055</v>
      </c>
      <c r="C79" s="57">
        <f t="shared" si="2"/>
        <v>-0.87154046818614006</v>
      </c>
      <c r="D79" s="54">
        <v>1544.4467999999999</v>
      </c>
      <c r="E79" s="54"/>
      <c r="F79" s="54"/>
      <c r="G79" s="54"/>
      <c r="H79" s="54"/>
    </row>
    <row r="80" spans="2:8">
      <c r="B80" s="50">
        <v>2459147.620952751</v>
      </c>
      <c r="C80" s="57">
        <f t="shared" si="2"/>
        <v>-0.86459592264145613</v>
      </c>
      <c r="D80" s="54">
        <v>1537.4206999999999</v>
      </c>
      <c r="E80" s="54"/>
      <c r="F80" s="54"/>
      <c r="G80" s="54"/>
      <c r="H80" s="54"/>
    </row>
    <row r="81" spans="2:8">
      <c r="B81" s="50">
        <v>2459147.627897297</v>
      </c>
      <c r="C81" s="57">
        <f t="shared" si="2"/>
        <v>-0.85765137663111091</v>
      </c>
      <c r="D81" s="54">
        <v>1539.4831999999999</v>
      </c>
      <c r="E81" s="54"/>
      <c r="F81" s="54"/>
      <c r="G81" s="54"/>
      <c r="H81" s="54"/>
    </row>
    <row r="82" spans="2:8">
      <c r="B82" s="50">
        <v>2459147.6348418426</v>
      </c>
      <c r="C82" s="57">
        <f t="shared" si="2"/>
        <v>-0.85070683108642697</v>
      </c>
      <c r="D82" s="54">
        <v>1539.1117999999999</v>
      </c>
      <c r="E82" s="54"/>
      <c r="F82" s="54"/>
      <c r="G82" s="54"/>
      <c r="H82" s="54"/>
    </row>
    <row r="83" spans="2:8">
      <c r="B83" s="50">
        <v>2459147.6417863886</v>
      </c>
      <c r="C83" s="57">
        <f t="shared" si="2"/>
        <v>-0.84376228507608175</v>
      </c>
      <c r="D83" s="54">
        <v>1541.5626</v>
      </c>
      <c r="E83" s="54"/>
      <c r="F83" s="54"/>
      <c r="G83" s="54"/>
      <c r="H83" s="54"/>
    </row>
    <row r="84" spans="2:8">
      <c r="B84" s="50">
        <v>2459147.6487309341</v>
      </c>
      <c r="C84" s="57">
        <f t="shared" si="2"/>
        <v>-0.83681773953139782</v>
      </c>
      <c r="D84" s="54">
        <v>1539.4998000000001</v>
      </c>
      <c r="E84" s="54"/>
      <c r="F84" s="54"/>
      <c r="G84" s="54"/>
      <c r="H84" s="54"/>
    </row>
    <row r="85" spans="2:8">
      <c r="B85" s="50">
        <v>2459147.6556754801</v>
      </c>
      <c r="C85" s="57">
        <f t="shared" si="2"/>
        <v>-0.8298731935210526</v>
      </c>
      <c r="D85" s="54">
        <v>1537.7081000000001</v>
      </c>
      <c r="E85" s="54"/>
      <c r="F85" s="54"/>
      <c r="G85" s="54"/>
      <c r="H85" s="54"/>
    </row>
    <row r="86" spans="2:8">
      <c r="B86" s="50">
        <v>2459147.6626200257</v>
      </c>
      <c r="C86" s="57">
        <f t="shared" si="2"/>
        <v>-0.82292864797636867</v>
      </c>
      <c r="D86" s="54">
        <v>1544.758</v>
      </c>
      <c r="E86" s="54"/>
      <c r="F86" s="54"/>
      <c r="G86" s="54"/>
      <c r="H86" s="54"/>
    </row>
    <row r="87" spans="2:8">
      <c r="B87" s="50">
        <v>2459147.6695645717</v>
      </c>
      <c r="C87" s="57">
        <f t="shared" si="2"/>
        <v>-0.81598410196602345</v>
      </c>
      <c r="D87" s="54">
        <v>1536.1334999999999</v>
      </c>
      <c r="E87" s="54"/>
      <c r="F87" s="54"/>
      <c r="G87" s="54"/>
      <c r="H87" s="54"/>
    </row>
    <row r="88" spans="2:8">
      <c r="B88" s="50">
        <v>2459147.6765091172</v>
      </c>
      <c r="C88" s="57">
        <f t="shared" si="2"/>
        <v>-0.80903955642133951</v>
      </c>
      <c r="D88" s="54">
        <v>1537.769</v>
      </c>
      <c r="E88" s="54"/>
      <c r="F88" s="54"/>
      <c r="G88" s="54"/>
      <c r="H88" s="54"/>
    </row>
    <row r="89" spans="2:8">
      <c r="B89" s="50">
        <v>2459147.6834536633</v>
      </c>
      <c r="C89" s="57">
        <f t="shared" si="2"/>
        <v>-0.80209501041099429</v>
      </c>
      <c r="D89" s="54">
        <v>1539.8876</v>
      </c>
      <c r="E89" s="54"/>
      <c r="F89" s="54"/>
      <c r="G89" s="54"/>
      <c r="H89" s="54"/>
    </row>
    <row r="90" spans="2:8">
      <c r="B90" s="50">
        <v>2459147.6903982088</v>
      </c>
      <c r="C90" s="57">
        <f t="shared" si="2"/>
        <v>-0.79515046486631036</v>
      </c>
      <c r="D90" s="54">
        <v>1544.954</v>
      </c>
      <c r="E90" s="54"/>
      <c r="F90" s="54"/>
      <c r="G90" s="54"/>
      <c r="H90" s="54"/>
    </row>
    <row r="91" spans="2:8">
      <c r="B91" s="50">
        <v>2459147.6973427548</v>
      </c>
      <c r="C91" s="57">
        <f t="shared" si="2"/>
        <v>-0.78820591885596514</v>
      </c>
      <c r="D91" s="54">
        <v>1541.0397</v>
      </c>
      <c r="E91" s="54"/>
      <c r="F91" s="54"/>
      <c r="G91" s="54"/>
      <c r="H91" s="54"/>
    </row>
    <row r="92" spans="2:8">
      <c r="B92" s="50">
        <v>2459147.7042873004</v>
      </c>
      <c r="C92" s="57">
        <f t="shared" si="2"/>
        <v>-0.7812613733112812</v>
      </c>
      <c r="D92" s="54">
        <v>1542.3939</v>
      </c>
      <c r="E92" s="54"/>
      <c r="F92" s="54"/>
      <c r="G92" s="54"/>
      <c r="H92" s="54"/>
    </row>
    <row r="93" spans="2:8">
      <c r="B93" s="50">
        <v>2459147.7112318464</v>
      </c>
      <c r="C93" s="57">
        <f t="shared" si="2"/>
        <v>-0.77431682730093598</v>
      </c>
      <c r="D93" s="54">
        <v>1542.7593999999999</v>
      </c>
      <c r="E93" s="54"/>
      <c r="F93" s="54"/>
      <c r="G93" s="54"/>
      <c r="H93" s="54"/>
    </row>
    <row r="94" spans="2:8">
      <c r="B94" s="50">
        <v>2459147.7181763919</v>
      </c>
      <c r="C94" s="57">
        <f t="shared" si="2"/>
        <v>-0.76737228175625205</v>
      </c>
      <c r="D94" s="54">
        <v>1545.5454</v>
      </c>
      <c r="E94" s="54"/>
      <c r="F94" s="54"/>
      <c r="G94" s="54"/>
      <c r="H94" s="54"/>
    </row>
    <row r="95" spans="2:8">
      <c r="B95" s="50">
        <v>2459147.7251209375</v>
      </c>
      <c r="C95" s="57">
        <f t="shared" si="2"/>
        <v>-0.76042773621156812</v>
      </c>
      <c r="D95" s="54">
        <v>1538.4512</v>
      </c>
      <c r="E95" s="54"/>
      <c r="F95" s="54"/>
      <c r="G95" s="54"/>
      <c r="H95" s="54"/>
    </row>
    <row r="96" spans="2:8">
      <c r="B96" s="50">
        <v>2459147.7320654835</v>
      </c>
      <c r="C96" s="57">
        <f t="shared" si="2"/>
        <v>-0.7534831902012229</v>
      </c>
      <c r="D96" s="54">
        <v>1541.8065999999999</v>
      </c>
      <c r="E96" s="54"/>
      <c r="F96" s="54"/>
      <c r="G96" s="54"/>
      <c r="H96" s="54"/>
    </row>
    <row r="97" spans="2:8">
      <c r="B97" s="50">
        <v>2459147.739010029</v>
      </c>
      <c r="C97" s="57">
        <f t="shared" si="2"/>
        <v>-0.74653864465653896</v>
      </c>
      <c r="D97" s="54">
        <v>1545.3109999999999</v>
      </c>
      <c r="E97" s="54"/>
      <c r="F97" s="54"/>
      <c r="G97" s="54"/>
      <c r="H97" s="54"/>
    </row>
    <row r="98" spans="2:8">
      <c r="B98" s="50">
        <v>2459147.745954575</v>
      </c>
      <c r="C98" s="57">
        <f t="shared" si="2"/>
        <v>-0.73959409864619374</v>
      </c>
      <c r="D98" s="54">
        <v>1545.2750000000001</v>
      </c>
      <c r="E98" s="54"/>
      <c r="F98" s="54"/>
      <c r="G98" s="54"/>
      <c r="H98" s="54"/>
    </row>
    <row r="99" spans="2:8">
      <c r="B99" s="50">
        <v>2459147.7528991206</v>
      </c>
      <c r="C99" s="57">
        <f t="shared" si="2"/>
        <v>-0.73264955310150981</v>
      </c>
      <c r="D99" s="54">
        <v>1543.7349999999999</v>
      </c>
      <c r="E99" s="54"/>
      <c r="F99" s="54"/>
      <c r="G99" s="54"/>
      <c r="H99" s="54"/>
    </row>
    <row r="100" spans="2:8">
      <c r="B100" s="50">
        <v>2459147.7598436661</v>
      </c>
      <c r="C100" s="57">
        <f t="shared" si="2"/>
        <v>-0.72570500755682588</v>
      </c>
      <c r="D100" s="54">
        <v>1545.1943000000001</v>
      </c>
      <c r="E100" s="54"/>
      <c r="F100" s="54"/>
      <c r="G100" s="54"/>
      <c r="H100" s="54"/>
    </row>
    <row r="101" spans="2:8">
      <c r="B101" s="50">
        <v>2459147.7667882121</v>
      </c>
      <c r="C101" s="57">
        <f t="shared" si="2"/>
        <v>-0.71876046154648066</v>
      </c>
      <c r="D101" s="54">
        <v>1542.0604000000001</v>
      </c>
      <c r="E101" s="54"/>
      <c r="F101" s="54"/>
      <c r="G101" s="54"/>
      <c r="H101" s="54"/>
    </row>
    <row r="102" spans="2:8">
      <c r="B102" s="50">
        <v>2459147.7737327577</v>
      </c>
      <c r="C102" s="57">
        <f t="shared" si="2"/>
        <v>-0.71181591600179672</v>
      </c>
      <c r="D102" s="54">
        <v>1538.9412</v>
      </c>
      <c r="E102" s="54"/>
      <c r="F102" s="54"/>
      <c r="G102" s="54"/>
      <c r="H102" s="54"/>
    </row>
    <row r="103" spans="2:8">
      <c r="B103" s="50">
        <v>2459147.7806773032</v>
      </c>
      <c r="C103" s="57">
        <f t="shared" si="2"/>
        <v>-0.70487137045711279</v>
      </c>
      <c r="D103" s="54">
        <v>1541.3992000000001</v>
      </c>
      <c r="E103" s="54"/>
      <c r="F103" s="54"/>
      <c r="G103" s="54"/>
      <c r="H103" s="54"/>
    </row>
    <row r="104" spans="2:8">
      <c r="B104" s="50">
        <v>2459147.7876218492</v>
      </c>
      <c r="C104" s="57">
        <f t="shared" si="2"/>
        <v>-0.69792682444676757</v>
      </c>
      <c r="D104" s="54">
        <v>1542.7327</v>
      </c>
      <c r="E104" s="54"/>
      <c r="F104" s="54"/>
      <c r="G104" s="54"/>
      <c r="H104" s="54"/>
    </row>
    <row r="105" spans="2:8">
      <c r="B105" s="50">
        <v>2459147.7945663948</v>
      </c>
      <c r="C105" s="57">
        <f t="shared" si="2"/>
        <v>-0.69098227890208364</v>
      </c>
      <c r="D105" s="54">
        <v>1542.2754</v>
      </c>
      <c r="E105" s="54"/>
      <c r="F105" s="54"/>
      <c r="G105" s="54"/>
      <c r="H105" s="54"/>
    </row>
    <row r="106" spans="2:8">
      <c r="B106" s="50">
        <v>2459147.8015109403</v>
      </c>
      <c r="C106" s="57">
        <f t="shared" si="2"/>
        <v>-0.6840377333573997</v>
      </c>
      <c r="D106" s="54">
        <v>1548.5494000000001</v>
      </c>
      <c r="E106" s="54"/>
      <c r="F106" s="54"/>
      <c r="G106" s="54"/>
      <c r="H106" s="54"/>
    </row>
    <row r="107" spans="2:8">
      <c r="B107" s="50">
        <v>2459147.8084554863</v>
      </c>
      <c r="C107" s="57">
        <f t="shared" si="2"/>
        <v>-0.67709318734705448</v>
      </c>
      <c r="D107" s="54">
        <v>1542.1659999999999</v>
      </c>
      <c r="E107" s="54"/>
      <c r="F107" s="54"/>
      <c r="G107" s="54"/>
      <c r="H107" s="54"/>
    </row>
    <row r="108" spans="2:8">
      <c r="B108" s="50">
        <v>2459147.8154000319</v>
      </c>
      <c r="C108" s="57">
        <f t="shared" si="2"/>
        <v>-0.67014864180237055</v>
      </c>
      <c r="D108" s="54">
        <v>1540.2003</v>
      </c>
      <c r="E108" s="54"/>
      <c r="F108" s="54"/>
      <c r="G108" s="54"/>
      <c r="H108" s="54"/>
    </row>
    <row r="109" spans="2:8">
      <c r="B109" s="50">
        <v>2459147.8223445774</v>
      </c>
      <c r="C109" s="57">
        <f t="shared" si="2"/>
        <v>-0.66320409625768661</v>
      </c>
      <c r="D109" s="54">
        <v>1541.1874</v>
      </c>
      <c r="E109" s="54"/>
      <c r="F109" s="54"/>
      <c r="G109" s="54"/>
      <c r="H109" s="54"/>
    </row>
    <row r="110" spans="2:8">
      <c r="B110" s="50">
        <v>2459147.8292891234</v>
      </c>
      <c r="C110" s="57">
        <f t="shared" si="2"/>
        <v>-0.65625955024734139</v>
      </c>
      <c r="D110" s="54">
        <v>1541.0135</v>
      </c>
      <c r="E110" s="54"/>
      <c r="F110" s="54"/>
      <c r="G110" s="54"/>
      <c r="H110" s="54"/>
    </row>
    <row r="111" spans="2:8">
      <c r="B111" s="50">
        <v>2459147.836233669</v>
      </c>
      <c r="C111" s="57">
        <f t="shared" si="2"/>
        <v>-0.64931500470265746</v>
      </c>
      <c r="D111" s="54">
        <v>1544.6794</v>
      </c>
      <c r="E111" s="54"/>
      <c r="F111" s="54"/>
      <c r="G111" s="54"/>
      <c r="H111" s="54"/>
    </row>
    <row r="112" spans="2:8">
      <c r="B112" s="50">
        <v>2459147.8431782145</v>
      </c>
      <c r="C112" s="57">
        <f t="shared" si="2"/>
        <v>-0.64237045915797353</v>
      </c>
      <c r="D112" s="54">
        <v>1543.1449</v>
      </c>
      <c r="E112" s="54"/>
      <c r="F112" s="54"/>
      <c r="G112" s="54"/>
      <c r="H112" s="54"/>
    </row>
    <row r="113" spans="2:8">
      <c r="B113" s="50">
        <v>2459147.85012276</v>
      </c>
      <c r="C113" s="57">
        <f t="shared" si="2"/>
        <v>-0.63542591361328959</v>
      </c>
      <c r="D113" s="54">
        <v>1544.5657000000001</v>
      </c>
      <c r="E113" s="54"/>
      <c r="F113" s="54"/>
      <c r="G113" s="54"/>
      <c r="H113" s="54"/>
    </row>
    <row r="114" spans="2:8">
      <c r="B114" s="50">
        <v>2459147.8570673061</v>
      </c>
      <c r="C114" s="57">
        <f t="shared" si="2"/>
        <v>-0.62848136760294437</v>
      </c>
      <c r="D114" s="54">
        <v>1538.8364999999999</v>
      </c>
      <c r="E114" s="54"/>
      <c r="F114" s="54"/>
      <c r="G114" s="54"/>
      <c r="H114" s="54"/>
    </row>
    <row r="115" spans="2:8">
      <c r="B115" s="50">
        <v>2459147.8640118516</v>
      </c>
      <c r="C115" s="57">
        <f t="shared" si="2"/>
        <v>-0.62153682205826044</v>
      </c>
      <c r="D115" s="54">
        <v>1540.2077999999999</v>
      </c>
      <c r="E115" s="54"/>
      <c r="F115" s="54"/>
      <c r="G115" s="54"/>
      <c r="H115" s="54"/>
    </row>
    <row r="116" spans="2:8">
      <c r="B116" s="50">
        <v>2459147.8709563971</v>
      </c>
      <c r="C116" s="57">
        <f t="shared" si="2"/>
        <v>-0.61459227651357651</v>
      </c>
      <c r="D116" s="54">
        <v>1537.614</v>
      </c>
      <c r="E116" s="54"/>
      <c r="F116" s="54"/>
      <c r="G116" s="54"/>
      <c r="H116" s="54"/>
    </row>
    <row r="117" spans="2:8">
      <c r="B117" s="50">
        <v>2459147.8779009427</v>
      </c>
      <c r="C117" s="57">
        <f t="shared" si="2"/>
        <v>-0.60764773096889257</v>
      </c>
      <c r="D117" s="54">
        <v>1543.5139999999999</v>
      </c>
      <c r="E117" s="54"/>
      <c r="F117" s="54"/>
      <c r="G117" s="54"/>
      <c r="H117" s="54"/>
    </row>
    <row r="118" spans="2:8">
      <c r="B118" s="50">
        <v>2459147.8848454887</v>
      </c>
      <c r="C118" s="57">
        <f t="shared" si="2"/>
        <v>-0.60070318495854735</v>
      </c>
      <c r="D118" s="54">
        <v>1539.8545999999999</v>
      </c>
      <c r="E118" s="54"/>
      <c r="F118" s="54"/>
      <c r="G118" s="54"/>
      <c r="H118" s="54"/>
    </row>
    <row r="119" spans="2:8">
      <c r="B119" s="50">
        <v>2459147.8917900342</v>
      </c>
      <c r="C119" s="57">
        <f t="shared" si="2"/>
        <v>-0.59375863941386342</v>
      </c>
      <c r="D119" s="54">
        <v>1545.0065</v>
      </c>
      <c r="E119" s="54"/>
      <c r="F119" s="54"/>
      <c r="G119" s="54"/>
      <c r="H119" s="54"/>
    </row>
    <row r="120" spans="2:8">
      <c r="B120" s="50">
        <v>2459147.8987345798</v>
      </c>
      <c r="C120" s="57">
        <f t="shared" si="2"/>
        <v>-0.58681409386917949</v>
      </c>
      <c r="D120" s="54">
        <v>1543.4724000000001</v>
      </c>
      <c r="E120" s="54"/>
      <c r="F120" s="54"/>
      <c r="G120" s="54"/>
      <c r="H120" s="54"/>
    </row>
    <row r="121" spans="2:8">
      <c r="B121" s="50">
        <v>2459147.9056791253</v>
      </c>
      <c r="C121" s="57">
        <f t="shared" si="2"/>
        <v>-0.57986954832449555</v>
      </c>
      <c r="D121" s="54">
        <v>1542.6704999999999</v>
      </c>
      <c r="E121" s="54"/>
      <c r="F121" s="54"/>
      <c r="G121" s="54"/>
      <c r="H121" s="54"/>
    </row>
    <row r="122" spans="2:8">
      <c r="B122" s="50">
        <v>2459147.9126236709</v>
      </c>
      <c r="C122" s="57">
        <f t="shared" si="2"/>
        <v>-0.57292500277981162</v>
      </c>
      <c r="D122" s="54">
        <v>1544.3821</v>
      </c>
      <c r="E122" s="54"/>
      <c r="F122" s="54"/>
      <c r="G122" s="54"/>
      <c r="H122" s="54"/>
    </row>
    <row r="123" spans="2:8">
      <c r="B123" s="50">
        <v>2459147.9195682169</v>
      </c>
      <c r="C123" s="57">
        <f t="shared" si="2"/>
        <v>-0.5659804567694664</v>
      </c>
      <c r="D123" s="54">
        <v>1537.202</v>
      </c>
      <c r="E123" s="54"/>
      <c r="F123" s="54"/>
      <c r="G123" s="54"/>
      <c r="H123" s="54"/>
    </row>
    <row r="124" spans="2:8">
      <c r="B124" s="50">
        <v>2459147.9265127624</v>
      </c>
      <c r="C124" s="57">
        <f t="shared" si="2"/>
        <v>-0.55903591122478247</v>
      </c>
      <c r="D124" s="54">
        <v>1536.3088</v>
      </c>
      <c r="E124" s="54"/>
      <c r="F124" s="54"/>
      <c r="G124" s="54"/>
      <c r="H124" s="54"/>
    </row>
    <row r="125" spans="2:8">
      <c r="B125" s="50">
        <v>2459147.933457308</v>
      </c>
      <c r="C125" s="57">
        <f t="shared" si="2"/>
        <v>-0.55209136568009853</v>
      </c>
      <c r="D125" s="54">
        <v>1543.9849999999999</v>
      </c>
      <c r="E125" s="54"/>
      <c r="F125" s="54"/>
      <c r="G125" s="54"/>
      <c r="H125" s="54"/>
    </row>
    <row r="126" spans="2:8">
      <c r="B126" s="50">
        <v>2459147.9404018535</v>
      </c>
      <c r="C126" s="57">
        <f t="shared" si="2"/>
        <v>-0.5451468201354146</v>
      </c>
      <c r="D126" s="54">
        <v>1541.5719999999999</v>
      </c>
      <c r="E126" s="54"/>
      <c r="F126" s="54"/>
      <c r="G126" s="54"/>
      <c r="H126" s="54"/>
    </row>
    <row r="127" spans="2:8">
      <c r="B127" s="50">
        <v>2459147.9473463991</v>
      </c>
      <c r="C127" s="57">
        <f t="shared" si="2"/>
        <v>-0.53820227459073067</v>
      </c>
      <c r="D127" s="54">
        <v>1537.6222</v>
      </c>
      <c r="E127" s="54"/>
      <c r="F127" s="54"/>
      <c r="G127" s="54"/>
      <c r="H127" s="54"/>
    </row>
    <row r="128" spans="2:8">
      <c r="B128" s="50">
        <v>2459147.9542909446</v>
      </c>
      <c r="C128" s="57">
        <f t="shared" si="2"/>
        <v>-0.53125772904604673</v>
      </c>
      <c r="D128" s="54">
        <v>1543.5791999999999</v>
      </c>
      <c r="E128" s="54"/>
      <c r="F128" s="54"/>
      <c r="G128" s="54"/>
      <c r="H128" s="54"/>
    </row>
    <row r="129" spans="2:8">
      <c r="B129" s="50">
        <v>2459147.9612354906</v>
      </c>
      <c r="C129" s="57">
        <f t="shared" si="2"/>
        <v>-0.52431318303570151</v>
      </c>
      <c r="D129" s="54">
        <v>1539.3921</v>
      </c>
      <c r="E129" s="54"/>
      <c r="F129" s="54"/>
      <c r="G129" s="54"/>
      <c r="H129" s="54"/>
    </row>
    <row r="130" spans="2:8">
      <c r="B130" s="50">
        <v>2459147.9681800362</v>
      </c>
      <c r="C130" s="57">
        <f t="shared" si="2"/>
        <v>-0.51736863749101758</v>
      </c>
      <c r="D130" s="54">
        <v>1542.6030000000001</v>
      </c>
      <c r="E130" s="54"/>
      <c r="F130" s="54"/>
      <c r="G130" s="54"/>
      <c r="H130" s="54"/>
    </row>
    <row r="131" spans="2:8">
      <c r="B131" s="50">
        <v>2459147.9751245817</v>
      </c>
      <c r="C131" s="57">
        <f t="shared" ref="C131:C194" si="3">B131-$K$30</f>
        <v>-0.51042409194633365</v>
      </c>
      <c r="D131" s="54">
        <v>1541.9836</v>
      </c>
      <c r="E131" s="54"/>
      <c r="F131" s="54"/>
      <c r="G131" s="54"/>
      <c r="H131" s="54"/>
    </row>
    <row r="132" spans="2:8">
      <c r="B132" s="50">
        <v>2459147.9820691273</v>
      </c>
      <c r="C132" s="57">
        <f t="shared" si="3"/>
        <v>-0.50347954640164971</v>
      </c>
      <c r="D132" s="54">
        <v>1544.6863000000001</v>
      </c>
      <c r="E132" s="54"/>
      <c r="F132" s="54"/>
      <c r="G132" s="54"/>
      <c r="H132" s="54"/>
    </row>
    <row r="133" spans="2:8">
      <c r="B133" s="50">
        <v>2459147.9890136728</v>
      </c>
      <c r="C133" s="57">
        <f t="shared" si="3"/>
        <v>-0.49653500085696578</v>
      </c>
      <c r="D133" s="54">
        <v>1543.8296</v>
      </c>
      <c r="E133" s="54"/>
      <c r="F133" s="54"/>
      <c r="G133" s="54"/>
      <c r="H133" s="54"/>
    </row>
    <row r="134" spans="2:8">
      <c r="B134" s="50">
        <v>2459147.9959582184</v>
      </c>
      <c r="C134" s="57">
        <f t="shared" si="3"/>
        <v>-0.48959045531228185</v>
      </c>
      <c r="D134" s="54">
        <v>1545.9193</v>
      </c>
      <c r="E134" s="54"/>
      <c r="F134" s="54"/>
      <c r="G134" s="54"/>
      <c r="H134" s="54"/>
    </row>
    <row r="135" spans="2:8">
      <c r="B135" s="50">
        <v>2459148.0029027639</v>
      </c>
      <c r="C135" s="57">
        <f t="shared" si="3"/>
        <v>-0.48264590976759791</v>
      </c>
      <c r="D135" s="54">
        <v>1545.2281</v>
      </c>
      <c r="E135" s="54"/>
      <c r="F135" s="54"/>
      <c r="G135" s="54"/>
      <c r="H135" s="54"/>
    </row>
    <row r="136" spans="2:8">
      <c r="B136" s="50">
        <v>2459148.0098473094</v>
      </c>
      <c r="C136" s="57">
        <f t="shared" si="3"/>
        <v>-0.47570136422291398</v>
      </c>
      <c r="D136" s="54">
        <v>1540.3335999999999</v>
      </c>
      <c r="E136" s="54"/>
      <c r="F136" s="54"/>
      <c r="G136" s="54"/>
      <c r="H136" s="54"/>
    </row>
    <row r="137" spans="2:8">
      <c r="B137" s="50">
        <v>2459148.016791855</v>
      </c>
      <c r="C137" s="57">
        <f t="shared" si="3"/>
        <v>-0.46875681867823005</v>
      </c>
      <c r="D137" s="54">
        <v>1541.4186</v>
      </c>
      <c r="E137" s="54"/>
      <c r="F137" s="54"/>
      <c r="G137" s="54"/>
      <c r="H137" s="54"/>
    </row>
    <row r="138" spans="2:8">
      <c r="B138" s="50">
        <v>2459148.0237364005</v>
      </c>
      <c r="C138" s="57">
        <f t="shared" si="3"/>
        <v>-0.46181227313354611</v>
      </c>
      <c r="D138" s="54">
        <v>1542.8833</v>
      </c>
      <c r="E138" s="54"/>
      <c r="F138" s="54"/>
      <c r="G138" s="54"/>
      <c r="H138" s="54"/>
    </row>
    <row r="139" spans="2:8">
      <c r="B139" s="50">
        <v>2459148.0306809461</v>
      </c>
      <c r="C139" s="57">
        <f t="shared" si="3"/>
        <v>-0.45486772758886218</v>
      </c>
      <c r="D139" s="54">
        <v>1541.4412</v>
      </c>
      <c r="E139" s="54"/>
      <c r="F139" s="54"/>
      <c r="G139" s="54"/>
      <c r="H139" s="54"/>
    </row>
    <row r="140" spans="2:8">
      <c r="B140" s="50">
        <v>2459148.0376254921</v>
      </c>
      <c r="C140" s="57">
        <f t="shared" si="3"/>
        <v>-0.44792318157851696</v>
      </c>
      <c r="D140" s="54">
        <v>1544.2708</v>
      </c>
      <c r="E140" s="54"/>
      <c r="F140" s="54"/>
      <c r="G140" s="54"/>
      <c r="H140" s="54"/>
    </row>
    <row r="141" spans="2:8">
      <c r="B141" s="50">
        <v>2459148.0445700376</v>
      </c>
      <c r="C141" s="57">
        <f t="shared" si="3"/>
        <v>-0.44097863603383303</v>
      </c>
      <c r="D141" s="54">
        <v>1547.0708999999999</v>
      </c>
      <c r="E141" s="54"/>
      <c r="F141" s="54"/>
      <c r="G141" s="54"/>
      <c r="H141" s="54"/>
    </row>
    <row r="142" spans="2:8">
      <c r="B142" s="50">
        <v>2459148.0515145832</v>
      </c>
      <c r="C142" s="57">
        <f t="shared" si="3"/>
        <v>-0.43403409048914909</v>
      </c>
      <c r="D142" s="54">
        <v>1540.7235000000001</v>
      </c>
      <c r="E142" s="54"/>
      <c r="F142" s="54"/>
      <c r="G142" s="54"/>
      <c r="H142" s="54"/>
    </row>
    <row r="143" spans="2:8">
      <c r="B143" s="50">
        <v>2459148.0584591287</v>
      </c>
      <c r="C143" s="57">
        <f t="shared" si="3"/>
        <v>-0.42708954494446516</v>
      </c>
      <c r="D143" s="54">
        <v>1546.1935000000001</v>
      </c>
      <c r="E143" s="54"/>
      <c r="F143" s="54"/>
      <c r="G143" s="54"/>
      <c r="H143" s="54"/>
    </row>
    <row r="144" spans="2:8">
      <c r="B144" s="50">
        <v>2459148.0654036743</v>
      </c>
      <c r="C144" s="57">
        <f t="shared" si="3"/>
        <v>-0.42014499939978123</v>
      </c>
      <c r="D144" s="54">
        <v>1539.9996000000001</v>
      </c>
      <c r="E144" s="54"/>
      <c r="F144" s="54"/>
      <c r="G144" s="54"/>
      <c r="H144" s="54"/>
    </row>
    <row r="145" spans="2:8">
      <c r="B145" s="50">
        <v>2459148.0723482198</v>
      </c>
      <c r="C145" s="57">
        <f t="shared" si="3"/>
        <v>-0.41320045385509729</v>
      </c>
      <c r="D145" s="54">
        <v>1539.1971000000001</v>
      </c>
      <c r="E145" s="54"/>
      <c r="F145" s="54"/>
      <c r="G145" s="54"/>
      <c r="H145" s="54"/>
    </row>
    <row r="146" spans="2:8">
      <c r="B146" s="50">
        <v>2459148.0792927654</v>
      </c>
      <c r="C146" s="57">
        <f t="shared" si="3"/>
        <v>-0.40625590831041336</v>
      </c>
      <c r="D146" s="54">
        <v>1538.96</v>
      </c>
      <c r="E146" s="54"/>
      <c r="F146" s="54"/>
      <c r="G146" s="54"/>
      <c r="H146" s="54"/>
    </row>
    <row r="147" spans="2:8">
      <c r="B147" s="50">
        <v>2459148.0862373109</v>
      </c>
      <c r="C147" s="57">
        <f t="shared" si="3"/>
        <v>-0.39931136276572943</v>
      </c>
      <c r="D147" s="54">
        <v>1537.5895</v>
      </c>
      <c r="E147" s="54"/>
      <c r="F147" s="54"/>
      <c r="G147" s="54"/>
      <c r="H147" s="54"/>
    </row>
    <row r="148" spans="2:8">
      <c r="B148" s="50">
        <v>2459148.0931818564</v>
      </c>
      <c r="C148" s="57">
        <f t="shared" si="3"/>
        <v>-0.39236681722104549</v>
      </c>
      <c r="D148" s="54">
        <v>1539.6056000000001</v>
      </c>
      <c r="E148" s="54"/>
      <c r="F148" s="54"/>
      <c r="G148" s="54"/>
      <c r="H148" s="54"/>
    </row>
    <row r="149" spans="2:8">
      <c r="B149" s="50">
        <v>2459148.100126402</v>
      </c>
      <c r="C149" s="57">
        <f t="shared" si="3"/>
        <v>-0.38542227167636156</v>
      </c>
      <c r="D149" s="54">
        <v>1544.0417</v>
      </c>
      <c r="E149" s="54"/>
      <c r="F149" s="54"/>
      <c r="G149" s="54"/>
      <c r="H149" s="54"/>
    </row>
    <row r="150" spans="2:8">
      <c r="B150" s="50">
        <v>2459148.1070709475</v>
      </c>
      <c r="C150" s="57">
        <f t="shared" si="3"/>
        <v>-0.37847772613167763</v>
      </c>
      <c r="D150" s="54">
        <v>1542.2195999999999</v>
      </c>
      <c r="E150" s="54"/>
      <c r="F150" s="54"/>
      <c r="G150" s="54"/>
      <c r="H150" s="54"/>
    </row>
    <row r="151" spans="2:8">
      <c r="B151" s="50">
        <v>2459148.1140154931</v>
      </c>
      <c r="C151" s="57">
        <f t="shared" si="3"/>
        <v>-0.37153318058699369</v>
      </c>
      <c r="D151" s="54">
        <v>1539.0269000000001</v>
      </c>
      <c r="E151" s="54"/>
      <c r="F151" s="54"/>
      <c r="G151" s="54"/>
      <c r="H151" s="54"/>
    </row>
    <row r="152" spans="2:8">
      <c r="B152" s="50">
        <v>2459148.1209600386</v>
      </c>
      <c r="C152" s="57">
        <f t="shared" si="3"/>
        <v>-0.36458863504230976</v>
      </c>
      <c r="D152" s="54">
        <v>1536.0319999999999</v>
      </c>
      <c r="E152" s="54"/>
      <c r="F152" s="54"/>
      <c r="G152" s="54"/>
      <c r="H152" s="54"/>
    </row>
    <row r="153" spans="2:8">
      <c r="B153" s="50">
        <v>2459148.1279045842</v>
      </c>
      <c r="C153" s="57">
        <f t="shared" si="3"/>
        <v>-0.35764408949762583</v>
      </c>
      <c r="D153" s="54">
        <v>1544.2191</v>
      </c>
      <c r="E153" s="54"/>
      <c r="F153" s="54"/>
      <c r="G153" s="54"/>
      <c r="H153" s="54"/>
    </row>
    <row r="154" spans="2:8">
      <c r="B154" s="50">
        <v>2459148.1348491292</v>
      </c>
      <c r="C154" s="57">
        <f t="shared" si="3"/>
        <v>-0.35069954441860318</v>
      </c>
      <c r="D154" s="54">
        <v>1534.7336</v>
      </c>
      <c r="E154" s="54"/>
      <c r="F154" s="54"/>
      <c r="G154" s="54"/>
      <c r="H154" s="54"/>
    </row>
    <row r="155" spans="2:8">
      <c r="B155" s="50">
        <v>2459148.1417936748</v>
      </c>
      <c r="C155" s="57">
        <f t="shared" si="3"/>
        <v>-0.34375499887391925</v>
      </c>
      <c r="D155" s="54">
        <v>1540.7515000000001</v>
      </c>
      <c r="E155" s="54"/>
      <c r="F155" s="54"/>
      <c r="G155" s="54"/>
      <c r="H155" s="54"/>
    </row>
    <row r="156" spans="2:8">
      <c r="B156" s="50">
        <v>2459148.1487382203</v>
      </c>
      <c r="C156" s="57">
        <f t="shared" si="3"/>
        <v>-0.33681045332923532</v>
      </c>
      <c r="D156" s="54">
        <v>1537.5513000000001</v>
      </c>
      <c r="E156" s="54"/>
      <c r="F156" s="54"/>
      <c r="G156" s="54"/>
      <c r="H156" s="54"/>
    </row>
    <row r="157" spans="2:8">
      <c r="B157" s="50">
        <v>2459148.1556827659</v>
      </c>
      <c r="C157" s="57">
        <f t="shared" si="3"/>
        <v>-0.32986590778455138</v>
      </c>
      <c r="D157" s="54">
        <v>1546.4331999999999</v>
      </c>
      <c r="E157" s="54"/>
      <c r="F157" s="54"/>
      <c r="G157" s="54"/>
      <c r="H157" s="54"/>
    </row>
    <row r="158" spans="2:8">
      <c r="B158" s="50">
        <v>2459148.1626273114</v>
      </c>
      <c r="C158" s="57">
        <f t="shared" si="3"/>
        <v>-0.32292136223986745</v>
      </c>
      <c r="D158" s="54">
        <v>1540.0762</v>
      </c>
      <c r="E158" s="54"/>
      <c r="F158" s="54"/>
      <c r="G158" s="54"/>
      <c r="H158" s="54"/>
    </row>
    <row r="159" spans="2:8">
      <c r="B159" s="50">
        <v>2459148.169571857</v>
      </c>
      <c r="C159" s="57">
        <f t="shared" si="3"/>
        <v>-0.31597681669518352</v>
      </c>
      <c r="D159" s="54">
        <v>1545.6473000000001</v>
      </c>
      <c r="E159" s="54"/>
      <c r="F159" s="54"/>
      <c r="G159" s="54"/>
      <c r="H159" s="54"/>
    </row>
    <row r="160" spans="2:8">
      <c r="B160" s="50">
        <v>2459148.1765164025</v>
      </c>
      <c r="C160" s="57">
        <f t="shared" si="3"/>
        <v>-0.30903227115049958</v>
      </c>
      <c r="D160" s="54">
        <v>1541.5425</v>
      </c>
      <c r="E160" s="54"/>
      <c r="F160" s="54"/>
      <c r="G160" s="54"/>
      <c r="H160" s="54"/>
    </row>
    <row r="161" spans="2:8">
      <c r="B161" s="50">
        <v>2459148.1834609481</v>
      </c>
      <c r="C161" s="57">
        <f t="shared" si="3"/>
        <v>-0.30208772560581565</v>
      </c>
      <c r="D161" s="54">
        <v>1537.6886</v>
      </c>
      <c r="E161" s="54"/>
      <c r="F161" s="54"/>
      <c r="G161" s="54"/>
      <c r="H161" s="54"/>
    </row>
    <row r="162" spans="2:8">
      <c r="B162" s="50">
        <v>2459148.1904054936</v>
      </c>
      <c r="C162" s="57">
        <f t="shared" si="3"/>
        <v>-0.29514318006113172</v>
      </c>
      <c r="D162" s="54">
        <v>1542.9495999999999</v>
      </c>
      <c r="E162" s="54"/>
      <c r="F162" s="54"/>
      <c r="G162" s="54"/>
      <c r="H162" s="54"/>
    </row>
    <row r="163" spans="2:8">
      <c r="B163" s="50">
        <v>2459148.1973500391</v>
      </c>
      <c r="C163" s="57">
        <f t="shared" si="3"/>
        <v>-0.28819863451644778</v>
      </c>
      <c r="D163" s="54">
        <v>1535.6416999999999</v>
      </c>
      <c r="E163" s="54"/>
      <c r="F163" s="54"/>
      <c r="G163" s="54"/>
      <c r="H163" s="54"/>
    </row>
    <row r="164" spans="2:8">
      <c r="B164" s="50">
        <v>2459148.2042945847</v>
      </c>
      <c r="C164" s="57">
        <f t="shared" si="3"/>
        <v>-0.28125408897176385</v>
      </c>
      <c r="D164" s="54">
        <v>1545.7809</v>
      </c>
      <c r="E164" s="54"/>
      <c r="F164" s="54"/>
      <c r="G164" s="54"/>
      <c r="H164" s="54"/>
    </row>
    <row r="165" spans="2:8">
      <c r="B165" s="50">
        <v>2459148.2112391298</v>
      </c>
      <c r="C165" s="57">
        <f t="shared" si="3"/>
        <v>-0.2743095438927412</v>
      </c>
      <c r="D165" s="54">
        <v>1545.5487000000001</v>
      </c>
      <c r="E165" s="54"/>
      <c r="F165" s="54"/>
      <c r="G165" s="54"/>
      <c r="H165" s="54"/>
    </row>
    <row r="166" spans="2:8">
      <c r="B166" s="50">
        <v>2459148.2181836753</v>
      </c>
      <c r="C166" s="57">
        <f t="shared" si="3"/>
        <v>-0.26736499834805727</v>
      </c>
      <c r="D166" s="54">
        <v>1543.0398</v>
      </c>
      <c r="E166" s="54"/>
      <c r="F166" s="54"/>
      <c r="G166" s="54"/>
      <c r="H166" s="54"/>
    </row>
    <row r="167" spans="2:8">
      <c r="B167" s="50">
        <v>2459148.2251282209</v>
      </c>
      <c r="C167" s="57">
        <f t="shared" si="3"/>
        <v>-0.26042045280337334</v>
      </c>
      <c r="D167" s="54">
        <v>1540.8362</v>
      </c>
      <c r="E167" s="54"/>
      <c r="F167" s="54"/>
      <c r="G167" s="54"/>
      <c r="H167" s="54"/>
    </row>
    <row r="168" spans="2:8">
      <c r="B168" s="50">
        <v>2459148.2320727664</v>
      </c>
      <c r="C168" s="57">
        <f t="shared" si="3"/>
        <v>-0.2534759072586894</v>
      </c>
      <c r="D168" s="54">
        <v>1543.4450999999999</v>
      </c>
      <c r="E168" s="54"/>
      <c r="F168" s="54"/>
      <c r="G168" s="54"/>
      <c r="H168" s="54"/>
    </row>
    <row r="169" spans="2:8">
      <c r="B169" s="50">
        <v>2459148.2390173119</v>
      </c>
      <c r="C169" s="57">
        <f t="shared" si="3"/>
        <v>-0.24653136171400547</v>
      </c>
      <c r="D169" s="54">
        <v>1538.7532000000001</v>
      </c>
      <c r="E169" s="54"/>
      <c r="F169" s="54"/>
      <c r="G169" s="54"/>
      <c r="H169" s="54"/>
    </row>
    <row r="170" spans="2:8">
      <c r="B170" s="50">
        <v>2459148.2459618575</v>
      </c>
      <c r="C170" s="57">
        <f t="shared" si="3"/>
        <v>-0.23958681616932154</v>
      </c>
      <c r="D170" s="54">
        <v>1540.5518999999999</v>
      </c>
      <c r="E170" s="54"/>
      <c r="F170" s="54"/>
      <c r="G170" s="54"/>
      <c r="H170" s="54"/>
    </row>
    <row r="171" spans="2:8">
      <c r="B171" s="50">
        <v>2459148.2529064026</v>
      </c>
      <c r="C171" s="57">
        <f t="shared" si="3"/>
        <v>-0.23264227109029889</v>
      </c>
      <c r="D171" s="54">
        <v>1548.4168999999999</v>
      </c>
      <c r="E171" s="54"/>
      <c r="F171" s="54"/>
      <c r="G171" s="54"/>
      <c r="H171" s="54"/>
    </row>
    <row r="172" spans="2:8">
      <c r="B172" s="50">
        <v>2459148.2598509481</v>
      </c>
      <c r="C172" s="57">
        <f t="shared" si="3"/>
        <v>-0.22569772554561496</v>
      </c>
      <c r="D172" s="54">
        <v>1543.3518999999999</v>
      </c>
      <c r="E172" s="54"/>
      <c r="F172" s="54"/>
      <c r="G172" s="54"/>
      <c r="H172" s="54"/>
    </row>
    <row r="173" spans="2:8">
      <c r="B173" s="50">
        <v>2459148.2667954937</v>
      </c>
      <c r="C173" s="57">
        <f t="shared" si="3"/>
        <v>-0.21875318000093102</v>
      </c>
      <c r="D173" s="54">
        <v>1536.0952</v>
      </c>
      <c r="E173" s="54"/>
      <c r="F173" s="54"/>
      <c r="G173" s="54"/>
      <c r="H173" s="54"/>
    </row>
    <row r="174" spans="2:8">
      <c r="B174" s="50">
        <v>2459148.2737400392</v>
      </c>
      <c r="C174" s="57">
        <f t="shared" si="3"/>
        <v>-0.21180863445624709</v>
      </c>
      <c r="D174" s="54">
        <v>1539.1298999999999</v>
      </c>
      <c r="E174" s="54"/>
      <c r="F174" s="54"/>
      <c r="G174" s="54"/>
      <c r="H174" s="54"/>
    </row>
    <row r="175" spans="2:8">
      <c r="B175" s="50">
        <v>2459148.2806845848</v>
      </c>
      <c r="C175" s="57">
        <f t="shared" si="3"/>
        <v>-0.20486408891156316</v>
      </c>
      <c r="D175" s="54">
        <v>1536.9816000000001</v>
      </c>
      <c r="E175" s="54"/>
      <c r="F175" s="54"/>
      <c r="G175" s="54"/>
      <c r="H175" s="54"/>
    </row>
    <row r="176" spans="2:8">
      <c r="B176" s="50">
        <v>2459148.2876291298</v>
      </c>
      <c r="C176" s="57">
        <f t="shared" si="3"/>
        <v>-0.19791954383254051</v>
      </c>
      <c r="D176" s="54">
        <v>1542.9365</v>
      </c>
      <c r="E176" s="54"/>
      <c r="F176" s="54"/>
      <c r="G176" s="54"/>
      <c r="H176" s="54"/>
    </row>
    <row r="177" spans="1:8">
      <c r="B177" s="50">
        <v>2459148.2945736754</v>
      </c>
      <c r="C177" s="57">
        <f t="shared" si="3"/>
        <v>-0.19097499828785658</v>
      </c>
      <c r="D177" s="54">
        <v>1537.5333000000001</v>
      </c>
      <c r="E177" s="54"/>
      <c r="F177" s="54"/>
      <c r="G177" s="54"/>
      <c r="H177" s="54"/>
    </row>
    <row r="178" spans="1:8">
      <c r="B178" s="50">
        <v>2459148.3015182209</v>
      </c>
      <c r="C178" s="57">
        <f t="shared" si="3"/>
        <v>-0.18403045274317265</v>
      </c>
      <c r="D178" s="54">
        <v>1543.2994000000001</v>
      </c>
      <c r="E178" s="54"/>
      <c r="F178" s="54"/>
      <c r="G178" s="54"/>
      <c r="H178" s="54"/>
    </row>
    <row r="179" spans="1:8">
      <c r="B179" s="50">
        <v>2459148.3084627665</v>
      </c>
      <c r="C179" s="57">
        <f t="shared" si="3"/>
        <v>-0.17708590719848871</v>
      </c>
      <c r="D179" s="54">
        <v>1542.1723999999999</v>
      </c>
      <c r="E179" s="54"/>
      <c r="F179" s="54"/>
      <c r="G179" s="54"/>
      <c r="H179" s="54"/>
    </row>
    <row r="180" spans="1:8">
      <c r="B180" s="50">
        <v>2459148.3154073115</v>
      </c>
      <c r="C180" s="57">
        <f t="shared" si="3"/>
        <v>-0.17014136211946607</v>
      </c>
      <c r="D180" s="54">
        <v>1538.1233999999999</v>
      </c>
      <c r="E180" s="54"/>
      <c r="F180" s="54"/>
      <c r="G180" s="54"/>
      <c r="H180" s="54"/>
    </row>
    <row r="181" spans="1:8">
      <c r="B181" s="50">
        <v>2459148.3223518571</v>
      </c>
      <c r="C181" s="57">
        <f t="shared" si="3"/>
        <v>-0.16319681657478213</v>
      </c>
      <c r="D181" s="54">
        <v>1538.7048</v>
      </c>
      <c r="E181" s="54"/>
      <c r="F181" s="54"/>
      <c r="G181" s="54"/>
      <c r="H181" s="54"/>
    </row>
    <row r="182" spans="1:8">
      <c r="B182" s="50">
        <v>2459148.3292964026</v>
      </c>
      <c r="C182" s="57">
        <f t="shared" si="3"/>
        <v>-0.1562522710300982</v>
      </c>
      <c r="D182" s="54">
        <v>1535.3984</v>
      </c>
      <c r="E182" s="54"/>
      <c r="F182" s="54"/>
      <c r="G182" s="54"/>
      <c r="H182" s="54"/>
    </row>
    <row r="183" spans="1:8">
      <c r="B183" s="50">
        <v>2459148.3362409482</v>
      </c>
      <c r="C183" s="57">
        <f t="shared" si="3"/>
        <v>-0.14930772548541427</v>
      </c>
      <c r="D183" s="54">
        <v>1536.7054000000001</v>
      </c>
      <c r="E183" s="54"/>
      <c r="F183" s="54"/>
      <c r="G183" s="54"/>
      <c r="H183" s="54"/>
    </row>
    <row r="184" spans="1:8">
      <c r="A184" s="49" t="s">
        <v>37</v>
      </c>
      <c r="B184" s="50">
        <v>2459148.3431854933</v>
      </c>
      <c r="C184" s="57">
        <f t="shared" si="3"/>
        <v>-0.14236318040639162</v>
      </c>
      <c r="D184" s="54"/>
      <c r="E184" s="54">
        <v>1533.4829</v>
      </c>
      <c r="F184" s="54"/>
      <c r="G184" s="54"/>
      <c r="H184" s="54"/>
    </row>
    <row r="185" spans="1:8">
      <c r="B185" s="50">
        <v>2459148.3501300388</v>
      </c>
      <c r="C185" s="57">
        <f t="shared" si="3"/>
        <v>-0.13541863486170769</v>
      </c>
      <c r="D185" s="54"/>
      <c r="E185" s="54">
        <v>1527.8821</v>
      </c>
      <c r="F185" s="54"/>
      <c r="G185" s="54"/>
      <c r="H185" s="54"/>
    </row>
    <row r="186" spans="1:8">
      <c r="B186" s="50">
        <v>2459148.3570745843</v>
      </c>
      <c r="C186" s="57">
        <f t="shared" si="3"/>
        <v>-0.12847408931702375</v>
      </c>
      <c r="D186" s="54"/>
      <c r="E186" s="54">
        <v>1530.3176000000001</v>
      </c>
      <c r="F186" s="54"/>
      <c r="G186" s="54"/>
      <c r="H186" s="54"/>
    </row>
    <row r="187" spans="1:8">
      <c r="B187" s="50">
        <v>2459148.3640191294</v>
      </c>
      <c r="C187" s="57">
        <f t="shared" si="3"/>
        <v>-0.12152954423800111</v>
      </c>
      <c r="D187" s="54"/>
      <c r="E187" s="54">
        <v>1522.9838999999999</v>
      </c>
      <c r="F187" s="54"/>
      <c r="G187" s="54"/>
      <c r="H187" s="54"/>
    </row>
    <row r="188" spans="1:8">
      <c r="B188" s="50">
        <v>2459148.370963675</v>
      </c>
      <c r="C188" s="57">
        <f t="shared" si="3"/>
        <v>-0.11458499869331717</v>
      </c>
      <c r="D188" s="54"/>
      <c r="E188" s="54">
        <v>1522.502</v>
      </c>
      <c r="F188" s="54"/>
      <c r="G188" s="54"/>
      <c r="H188" s="54"/>
    </row>
    <row r="189" spans="1:8">
      <c r="A189" s="49" t="s">
        <v>38</v>
      </c>
      <c r="B189" s="50">
        <v>2459148.3779082205</v>
      </c>
      <c r="C189" s="57">
        <f t="shared" si="3"/>
        <v>-0.10764045314863324</v>
      </c>
      <c r="D189" s="54"/>
      <c r="E189" s="54"/>
      <c r="F189" s="54">
        <v>1521.8804</v>
      </c>
      <c r="G189" s="54"/>
      <c r="H189" s="54"/>
    </row>
    <row r="190" spans="1:8">
      <c r="B190" s="50">
        <v>2459148.3848527661</v>
      </c>
      <c r="C190" s="57">
        <f t="shared" si="3"/>
        <v>-0.10069590760394931</v>
      </c>
      <c r="D190" s="54"/>
      <c r="E190" s="54"/>
      <c r="F190" s="54">
        <v>1523.0039999999999</v>
      </c>
      <c r="G190" s="54"/>
      <c r="H190" s="54"/>
    </row>
    <row r="191" spans="1:8">
      <c r="B191" s="50">
        <v>2459148.3917973111</v>
      </c>
      <c r="C191" s="57">
        <f t="shared" si="3"/>
        <v>-9.3751362524926662E-2</v>
      </c>
      <c r="D191" s="54"/>
      <c r="E191" s="54"/>
      <c r="F191" s="54">
        <v>1525.0848000000001</v>
      </c>
      <c r="G191" s="54"/>
      <c r="H191" s="54"/>
    </row>
    <row r="192" spans="1:8">
      <c r="B192" s="50">
        <v>2459148.3987418567</v>
      </c>
      <c r="C192" s="57">
        <f t="shared" si="3"/>
        <v>-8.6806816980242729E-2</v>
      </c>
      <c r="D192" s="54"/>
      <c r="E192" s="54"/>
      <c r="F192" s="54">
        <v>1523.4181000000001</v>
      </c>
      <c r="G192" s="54"/>
      <c r="H192" s="54"/>
    </row>
    <row r="193" spans="1:9">
      <c r="B193" s="50">
        <v>2459148.4056864022</v>
      </c>
      <c r="C193" s="57">
        <f t="shared" si="3"/>
        <v>-7.9862271435558796E-2</v>
      </c>
      <c r="D193" s="54"/>
      <c r="E193" s="54"/>
      <c r="F193" s="54">
        <v>1526.7207000000001</v>
      </c>
      <c r="G193" s="54"/>
      <c r="H193" s="54"/>
    </row>
    <row r="194" spans="1:9">
      <c r="B194" s="50">
        <v>2459148.4126309473</v>
      </c>
      <c r="C194" s="57">
        <f t="shared" si="3"/>
        <v>-7.291772635653615E-2</v>
      </c>
      <c r="D194" s="54"/>
      <c r="E194" s="54"/>
      <c r="F194" s="54">
        <v>1518.5628999999999</v>
      </c>
      <c r="G194" s="54"/>
      <c r="H194" s="54"/>
    </row>
    <row r="195" spans="1:9">
      <c r="B195" s="50">
        <v>2459148.4195754929</v>
      </c>
      <c r="C195" s="57">
        <f t="shared" ref="C195:C258" si="4">B195-$K$30</f>
        <v>-6.5973180811852217E-2</v>
      </c>
      <c r="D195" s="54"/>
      <c r="E195" s="54"/>
      <c r="F195" s="54">
        <v>1521.9390000000001</v>
      </c>
      <c r="G195" s="54"/>
      <c r="H195" s="54"/>
    </row>
    <row r="196" spans="1:9">
      <c r="B196" s="50">
        <v>2459148.4265200384</v>
      </c>
      <c r="C196" s="57">
        <f t="shared" si="4"/>
        <v>-5.9028635267168283E-2</v>
      </c>
      <c r="D196" s="54"/>
      <c r="E196" s="54"/>
      <c r="F196" s="54">
        <v>1522.5563999999999</v>
      </c>
      <c r="G196" s="54"/>
      <c r="H196" s="54"/>
    </row>
    <row r="197" spans="1:9">
      <c r="B197" s="50">
        <v>2459148.4334645835</v>
      </c>
      <c r="C197" s="57">
        <f t="shared" si="4"/>
        <v>-5.2084090188145638E-2</v>
      </c>
      <c r="D197" s="54"/>
      <c r="E197" s="54"/>
      <c r="F197" s="54">
        <v>1521.8312000000001</v>
      </c>
      <c r="G197" s="54"/>
      <c r="H197" s="54"/>
    </row>
    <row r="198" spans="1:9">
      <c r="B198" s="50">
        <v>2459148.440409129</v>
      </c>
      <c r="C198" s="57">
        <f t="shared" si="4"/>
        <v>-4.5139544643461704E-2</v>
      </c>
      <c r="D198" s="54"/>
      <c r="E198" s="54"/>
      <c r="F198" s="54">
        <v>1517.3551</v>
      </c>
      <c r="G198" s="54"/>
      <c r="H198" s="54"/>
    </row>
    <row r="199" spans="1:9">
      <c r="B199" s="50">
        <v>2459148.4473536741</v>
      </c>
      <c r="C199" s="57">
        <f t="shared" si="4"/>
        <v>-3.8194999564439058E-2</v>
      </c>
      <c r="D199" s="54"/>
      <c r="E199" s="54"/>
      <c r="F199" s="54">
        <v>1519.4952000000001</v>
      </c>
      <c r="G199" s="54"/>
      <c r="H199" s="54"/>
    </row>
    <row r="200" spans="1:9">
      <c r="B200" s="50">
        <v>2459148.4542982196</v>
      </c>
      <c r="C200" s="57">
        <f t="shared" si="4"/>
        <v>-3.1250454019755125E-2</v>
      </c>
      <c r="D200" s="54"/>
      <c r="E200" s="54"/>
      <c r="F200" s="54">
        <v>1521.8296</v>
      </c>
      <c r="G200" s="54"/>
      <c r="H200" s="54"/>
    </row>
    <row r="201" spans="1:9">
      <c r="B201" s="50">
        <v>2459148.4612427652</v>
      </c>
      <c r="C201" s="57">
        <f t="shared" si="4"/>
        <v>-2.4305908475071192E-2</v>
      </c>
      <c r="D201" s="54"/>
      <c r="E201" s="54"/>
      <c r="F201" s="54">
        <v>1523.5322000000001</v>
      </c>
      <c r="G201" s="54"/>
      <c r="H201" s="54"/>
    </row>
    <row r="202" spans="1:9">
      <c r="B202" s="50">
        <v>2459148.4681873103</v>
      </c>
      <c r="C202" s="57">
        <f t="shared" si="4"/>
        <v>-1.7361363396048546E-2</v>
      </c>
      <c r="D202" s="54"/>
      <c r="E202" s="54"/>
      <c r="F202" s="54">
        <v>1514.7555</v>
      </c>
      <c r="G202" s="54"/>
      <c r="H202" s="54"/>
    </row>
    <row r="203" spans="1:9">
      <c r="B203" s="50">
        <v>2459148.4751318558</v>
      </c>
      <c r="C203" s="57">
        <f t="shared" si="4"/>
        <v>-1.0416817851364613E-2</v>
      </c>
      <c r="D203" s="54"/>
      <c r="E203" s="54"/>
      <c r="F203" s="54">
        <v>1517.4347</v>
      </c>
      <c r="G203" s="54"/>
      <c r="H203" s="54"/>
    </row>
    <row r="204" spans="1:9">
      <c r="B204" s="50">
        <v>2459148.4820764009</v>
      </c>
      <c r="C204" s="57">
        <f t="shared" si="4"/>
        <v>-3.4722727723419666E-3</v>
      </c>
      <c r="D204" s="54"/>
      <c r="E204" s="54"/>
      <c r="F204" s="54">
        <v>1517.2008000000001</v>
      </c>
      <c r="G204" s="54"/>
      <c r="H204" s="54"/>
    </row>
    <row r="205" spans="1:9">
      <c r="A205" s="49" t="s">
        <v>72</v>
      </c>
      <c r="B205" s="50">
        <v>2459148.4890209464</v>
      </c>
      <c r="C205" s="57">
        <f t="shared" si="4"/>
        <v>3.4722727723419666E-3</v>
      </c>
      <c r="D205" s="54"/>
      <c r="E205" s="54"/>
      <c r="F205" s="54">
        <v>1518.1829</v>
      </c>
      <c r="G205" s="54"/>
      <c r="H205" s="54"/>
      <c r="I205" s="63">
        <f>(B204+B205)/2</f>
        <v>2459148.4855486737</v>
      </c>
    </row>
    <row r="206" spans="1:9">
      <c r="B206" s="50">
        <v>2459148.4959654915</v>
      </c>
      <c r="C206" s="57">
        <f t="shared" si="4"/>
        <v>1.0416817851364613E-2</v>
      </c>
      <c r="D206" s="54"/>
      <c r="E206" s="54"/>
      <c r="F206" s="54">
        <v>1521.5337</v>
      </c>
      <c r="G206" s="54"/>
      <c r="H206" s="54"/>
    </row>
    <row r="207" spans="1:9">
      <c r="B207" s="50">
        <v>2459148.5029100371</v>
      </c>
      <c r="C207" s="57">
        <f t="shared" si="4"/>
        <v>1.7361363396048546E-2</v>
      </c>
      <c r="D207" s="54"/>
      <c r="E207" s="54"/>
      <c r="F207" s="54">
        <v>1519.8695</v>
      </c>
      <c r="G207" s="54"/>
      <c r="H207" s="54"/>
    </row>
    <row r="208" spans="1:9">
      <c r="B208" s="50">
        <v>2459148.5098545826</v>
      </c>
      <c r="C208" s="57">
        <f t="shared" si="4"/>
        <v>2.4305908940732479E-2</v>
      </c>
      <c r="D208" s="54"/>
      <c r="E208" s="54"/>
      <c r="F208" s="54">
        <v>1516.6337000000001</v>
      </c>
      <c r="G208" s="54"/>
      <c r="H208" s="54"/>
    </row>
    <row r="209" spans="1:8">
      <c r="B209" s="50">
        <v>2459148.5167991277</v>
      </c>
      <c r="C209" s="57">
        <f t="shared" si="4"/>
        <v>3.1250454019755125E-2</v>
      </c>
      <c r="D209" s="54"/>
      <c r="E209" s="54"/>
      <c r="F209" s="54">
        <v>1523.3478</v>
      </c>
      <c r="G209" s="54"/>
      <c r="H209" s="54"/>
    </row>
    <row r="210" spans="1:8">
      <c r="B210" s="50">
        <v>2459148.5237436732</v>
      </c>
      <c r="C210" s="57">
        <f t="shared" si="4"/>
        <v>3.8194999564439058E-2</v>
      </c>
      <c r="D210" s="54"/>
      <c r="E210" s="54"/>
      <c r="F210" s="54">
        <v>1523.7437</v>
      </c>
      <c r="G210" s="54"/>
      <c r="H210" s="54"/>
    </row>
    <row r="211" spans="1:8">
      <c r="B211" s="50">
        <v>2459148.5306882183</v>
      </c>
      <c r="C211" s="57">
        <f t="shared" si="4"/>
        <v>4.5139544643461704E-2</v>
      </c>
      <c r="D211" s="54"/>
      <c r="E211" s="54"/>
      <c r="F211" s="54">
        <v>1519.0514000000001</v>
      </c>
      <c r="G211" s="54"/>
      <c r="H211" s="54"/>
    </row>
    <row r="212" spans="1:8">
      <c r="B212" s="50">
        <v>2459148.5376327639</v>
      </c>
      <c r="C212" s="57">
        <f t="shared" si="4"/>
        <v>5.2084090188145638E-2</v>
      </c>
      <c r="D212" s="54"/>
      <c r="E212" s="54"/>
      <c r="F212" s="54">
        <v>1516.0442</v>
      </c>
      <c r="G212" s="54"/>
      <c r="H212" s="54"/>
    </row>
    <row r="213" spans="1:8">
      <c r="B213" s="50">
        <v>2459148.5445773089</v>
      </c>
      <c r="C213" s="57">
        <f t="shared" si="4"/>
        <v>5.9028635267168283E-2</v>
      </c>
      <c r="D213" s="54"/>
      <c r="E213" s="54"/>
      <c r="F213" s="54">
        <v>1521.567</v>
      </c>
      <c r="G213" s="54"/>
      <c r="H213" s="54"/>
    </row>
    <row r="214" spans="1:8">
      <c r="B214" s="50">
        <v>2459148.5515218545</v>
      </c>
      <c r="C214" s="57">
        <f t="shared" si="4"/>
        <v>6.5973180811852217E-2</v>
      </c>
      <c r="D214" s="54"/>
      <c r="E214" s="54"/>
      <c r="F214" s="54">
        <v>1525.0718999999999</v>
      </c>
      <c r="G214" s="54"/>
      <c r="H214" s="54"/>
    </row>
    <row r="215" spans="1:8">
      <c r="B215" s="50">
        <v>2459148.5584663996</v>
      </c>
      <c r="C215" s="57">
        <f t="shared" si="4"/>
        <v>7.2917725890874863E-2</v>
      </c>
      <c r="D215" s="54"/>
      <c r="E215" s="54"/>
      <c r="F215" s="54">
        <v>1519.7651000000001</v>
      </c>
      <c r="G215" s="54"/>
      <c r="H215" s="54"/>
    </row>
    <row r="216" spans="1:8">
      <c r="B216" s="50">
        <v>2459148.5654109451</v>
      </c>
      <c r="C216" s="57">
        <f t="shared" si="4"/>
        <v>7.9862271435558796E-2</v>
      </c>
      <c r="D216" s="54"/>
      <c r="E216" s="54"/>
      <c r="F216" s="54">
        <v>1518.9084</v>
      </c>
      <c r="G216" s="54"/>
      <c r="H216" s="54"/>
    </row>
    <row r="217" spans="1:8">
      <c r="B217" s="50">
        <v>2459148.5723554902</v>
      </c>
      <c r="C217" s="57">
        <f t="shared" si="4"/>
        <v>8.6806816514581442E-2</v>
      </c>
      <c r="D217" s="54"/>
      <c r="E217" s="54"/>
      <c r="F217" s="54">
        <v>1522.8215</v>
      </c>
      <c r="G217" s="54"/>
      <c r="H217" s="54"/>
    </row>
    <row r="218" spans="1:8">
      <c r="B218" s="50">
        <v>2459148.5793000357</v>
      </c>
      <c r="C218" s="57">
        <f t="shared" si="4"/>
        <v>9.3751362059265375E-2</v>
      </c>
      <c r="D218" s="54"/>
      <c r="E218" s="54"/>
      <c r="F218" s="54">
        <v>1521.2876000000001</v>
      </c>
      <c r="G218" s="54"/>
      <c r="H218" s="54"/>
    </row>
    <row r="219" spans="1:8">
      <c r="B219" s="50">
        <v>2459148.5862445808</v>
      </c>
      <c r="C219" s="57">
        <f t="shared" si="4"/>
        <v>0.10069590713828802</v>
      </c>
      <c r="D219" s="54"/>
      <c r="E219" s="54"/>
      <c r="F219" s="54">
        <v>1520.9694999999999</v>
      </c>
      <c r="G219" s="54"/>
      <c r="H219" s="54"/>
    </row>
    <row r="220" spans="1:8">
      <c r="A220" s="49" t="s">
        <v>39</v>
      </c>
      <c r="B220" s="50">
        <v>2459148.5931891263</v>
      </c>
      <c r="C220" s="57">
        <f t="shared" si="4"/>
        <v>0.10764045268297195</v>
      </c>
      <c r="D220" s="54"/>
      <c r="E220" s="54"/>
      <c r="F220" s="54">
        <v>1525.9232999999999</v>
      </c>
      <c r="G220" s="54"/>
      <c r="H220" s="54"/>
    </row>
    <row r="221" spans="1:8">
      <c r="B221" s="50">
        <v>2459148.6001336714</v>
      </c>
      <c r="C221" s="57">
        <f t="shared" si="4"/>
        <v>0.1145849977619946</v>
      </c>
      <c r="D221" s="54"/>
      <c r="E221" s="54"/>
      <c r="F221" s="54"/>
      <c r="G221" s="54">
        <v>1527.3995</v>
      </c>
      <c r="H221" s="54"/>
    </row>
    <row r="222" spans="1:8">
      <c r="B222" s="50">
        <v>2459148.607078217</v>
      </c>
      <c r="C222" s="57">
        <f t="shared" si="4"/>
        <v>0.12152954330667853</v>
      </c>
      <c r="D222" s="54"/>
      <c r="E222" s="54"/>
      <c r="F222" s="54"/>
      <c r="G222" s="54">
        <v>1526.164</v>
      </c>
      <c r="H222" s="54"/>
    </row>
    <row r="223" spans="1:8">
      <c r="B223" s="50">
        <v>2459148.614022762</v>
      </c>
      <c r="C223" s="57">
        <f t="shared" si="4"/>
        <v>0.12847408838570118</v>
      </c>
      <c r="D223" s="54"/>
      <c r="E223" s="54"/>
      <c r="F223" s="54"/>
      <c r="G223" s="54">
        <v>1531.4027000000001</v>
      </c>
      <c r="H223" s="54"/>
    </row>
    <row r="224" spans="1:8">
      <c r="B224" s="50">
        <v>2459148.6209673071</v>
      </c>
      <c r="C224" s="57">
        <f t="shared" si="4"/>
        <v>0.13541863346472383</v>
      </c>
      <c r="D224" s="54"/>
      <c r="E224" s="54"/>
      <c r="F224" s="54"/>
      <c r="G224" s="54">
        <v>1534.5983000000001</v>
      </c>
      <c r="H224" s="54"/>
    </row>
    <row r="225" spans="1:8">
      <c r="A225" s="49" t="s">
        <v>71</v>
      </c>
      <c r="B225" s="50">
        <v>2459148.6279118527</v>
      </c>
      <c r="C225" s="57">
        <f t="shared" si="4"/>
        <v>0.14236317900940776</v>
      </c>
      <c r="D225" s="54"/>
      <c r="E225" s="54"/>
      <c r="F225" s="54"/>
      <c r="G225" s="54">
        <v>1541.2218</v>
      </c>
      <c r="H225" s="54"/>
    </row>
    <row r="226" spans="1:8">
      <c r="B226" s="50">
        <v>2459148.6348563978</v>
      </c>
      <c r="C226" s="57">
        <f t="shared" si="4"/>
        <v>0.1493077240884304</v>
      </c>
      <c r="D226" s="54">
        <v>1537.3779999999999</v>
      </c>
      <c r="E226" s="54"/>
      <c r="F226" s="54"/>
      <c r="G226" s="54"/>
      <c r="H226" s="54"/>
    </row>
    <row r="227" spans="1:8">
      <c r="B227" s="50">
        <v>2459148.6418009433</v>
      </c>
      <c r="C227" s="57">
        <f t="shared" si="4"/>
        <v>0.15625226963311434</v>
      </c>
      <c r="D227" s="54">
        <v>1542.7698</v>
      </c>
      <c r="E227" s="54"/>
      <c r="F227" s="54"/>
      <c r="G227" s="54"/>
      <c r="H227" s="54"/>
    </row>
    <row r="228" spans="1:8">
      <c r="B228" s="50">
        <v>2459148.6487454884</v>
      </c>
      <c r="C228" s="57">
        <f t="shared" si="4"/>
        <v>0.16319681471213698</v>
      </c>
      <c r="D228" s="54">
        <v>1539.3912</v>
      </c>
      <c r="E228" s="54"/>
      <c r="F228" s="54"/>
      <c r="G228" s="54"/>
      <c r="H228" s="54"/>
    </row>
    <row r="229" spans="1:8">
      <c r="B229" s="50">
        <v>2459148.6556900339</v>
      </c>
      <c r="C229" s="57">
        <f t="shared" si="4"/>
        <v>0.17014136025682092</v>
      </c>
      <c r="D229" s="55">
        <v>1544.0042000000001</v>
      </c>
      <c r="E229" s="55"/>
      <c r="F229" s="55"/>
      <c r="G229" s="55"/>
      <c r="H229" s="55"/>
    </row>
    <row r="230" spans="1:8">
      <c r="B230" s="50">
        <v>2459148.662634579</v>
      </c>
      <c r="C230" s="57">
        <f t="shared" si="4"/>
        <v>0.17708590533584356</v>
      </c>
      <c r="D230" s="55">
        <v>1540.5713000000001</v>
      </c>
      <c r="E230" s="55"/>
      <c r="F230" s="55"/>
      <c r="G230" s="55"/>
      <c r="H230" s="55"/>
    </row>
    <row r="231" spans="1:8">
      <c r="B231" s="50">
        <v>2459148.6695791241</v>
      </c>
      <c r="C231" s="57">
        <f t="shared" si="4"/>
        <v>0.18403045041486621</v>
      </c>
      <c r="D231" s="55">
        <v>1541.2134000000001</v>
      </c>
      <c r="E231" s="55"/>
      <c r="F231" s="55"/>
      <c r="G231" s="55"/>
      <c r="H231" s="55"/>
    </row>
    <row r="232" spans="1:8">
      <c r="B232" s="50">
        <v>2459148.6765236696</v>
      </c>
      <c r="C232" s="57">
        <f t="shared" si="4"/>
        <v>0.19097499595955014</v>
      </c>
      <c r="D232" s="55">
        <v>1543.1469999999999</v>
      </c>
      <c r="E232" s="55"/>
      <c r="F232" s="55"/>
      <c r="G232" s="55"/>
      <c r="H232" s="55"/>
    </row>
    <row r="233" spans="1:8">
      <c r="B233" s="50">
        <v>2459148.6834682147</v>
      </c>
      <c r="C233" s="57">
        <f t="shared" si="4"/>
        <v>0.19791954103857279</v>
      </c>
      <c r="D233" s="55">
        <v>1539.6937</v>
      </c>
      <c r="E233" s="55"/>
      <c r="F233" s="55"/>
      <c r="G233" s="55"/>
      <c r="H233" s="55"/>
    </row>
    <row r="234" spans="1:8">
      <c r="B234" s="50">
        <v>2459148.6904127602</v>
      </c>
      <c r="C234" s="57">
        <f t="shared" si="4"/>
        <v>0.20486408658325672</v>
      </c>
      <c r="D234" s="55">
        <v>1538.5609999999999</v>
      </c>
      <c r="E234" s="55"/>
      <c r="F234" s="55"/>
      <c r="G234" s="55"/>
      <c r="H234" s="55"/>
    </row>
    <row r="235" spans="1:8">
      <c r="B235" s="50">
        <v>2459148.6973573053</v>
      </c>
      <c r="C235" s="57">
        <f t="shared" si="4"/>
        <v>0.21180863166227937</v>
      </c>
      <c r="D235" s="55">
        <v>1543.6310000000001</v>
      </c>
      <c r="E235" s="55"/>
      <c r="F235" s="55"/>
      <c r="G235" s="55"/>
      <c r="H235" s="55"/>
    </row>
    <row r="236" spans="1:8">
      <c r="B236" s="50">
        <v>2459148.7043018504</v>
      </c>
      <c r="C236" s="57">
        <f t="shared" si="4"/>
        <v>0.21875317674130201</v>
      </c>
      <c r="D236" s="55">
        <v>1539.6766</v>
      </c>
      <c r="E236" s="55"/>
      <c r="F236" s="55"/>
      <c r="G236" s="55"/>
      <c r="H236" s="55"/>
    </row>
    <row r="237" spans="1:8">
      <c r="B237" s="50">
        <v>2459148.7112463959</v>
      </c>
      <c r="C237" s="57">
        <f t="shared" si="4"/>
        <v>0.22569772228598595</v>
      </c>
      <c r="D237" s="55">
        <v>1541.7412999999999</v>
      </c>
      <c r="E237" s="55"/>
      <c r="F237" s="55"/>
      <c r="G237" s="55"/>
      <c r="H237" s="55"/>
    </row>
    <row r="238" spans="1:8">
      <c r="B238" s="50">
        <v>2459148.718190941</v>
      </c>
      <c r="C238" s="57">
        <f t="shared" si="4"/>
        <v>0.23264226736500859</v>
      </c>
      <c r="D238" s="55">
        <v>1540.931</v>
      </c>
      <c r="E238" s="55"/>
      <c r="F238" s="55"/>
      <c r="G238" s="55"/>
      <c r="H238" s="55"/>
    </row>
    <row r="239" spans="1:8">
      <c r="B239" s="50">
        <v>2459148.7251354861</v>
      </c>
      <c r="C239" s="57">
        <f t="shared" si="4"/>
        <v>0.23958681244403124</v>
      </c>
      <c r="D239" s="55">
        <v>1538.1188</v>
      </c>
      <c r="E239" s="55"/>
      <c r="F239" s="55"/>
      <c r="G239" s="55"/>
      <c r="H239" s="55"/>
    </row>
    <row r="240" spans="1:8">
      <c r="B240" s="50">
        <v>2459148.7320800317</v>
      </c>
      <c r="C240" s="57">
        <f t="shared" si="4"/>
        <v>0.24653135798871517</v>
      </c>
      <c r="D240" s="55">
        <v>1538.7297000000001</v>
      </c>
      <c r="E240" s="55"/>
      <c r="F240" s="55"/>
      <c r="G240" s="55"/>
      <c r="H240" s="55"/>
    </row>
    <row r="241" spans="2:8">
      <c r="B241" s="50">
        <v>2459148.7390245767</v>
      </c>
      <c r="C241" s="57">
        <f t="shared" si="4"/>
        <v>0.25347590306773782</v>
      </c>
      <c r="D241" s="55">
        <v>1546.5244</v>
      </c>
      <c r="E241" s="55"/>
      <c r="F241" s="55"/>
      <c r="G241" s="55"/>
      <c r="H241" s="55"/>
    </row>
    <row r="242" spans="2:8">
      <c r="B242" s="50">
        <v>2459148.7459691218</v>
      </c>
      <c r="C242" s="57">
        <f t="shared" si="4"/>
        <v>0.26042044814676046</v>
      </c>
      <c r="D242" s="55">
        <v>1540.5376000000001</v>
      </c>
      <c r="E242" s="55"/>
      <c r="F242" s="55"/>
      <c r="G242" s="55"/>
      <c r="H242" s="55"/>
    </row>
    <row r="243" spans="2:8">
      <c r="B243" s="50">
        <v>2459148.7529136674</v>
      </c>
      <c r="C243" s="57">
        <f t="shared" si="4"/>
        <v>0.2673649936914444</v>
      </c>
      <c r="D243" s="55">
        <v>1545.7373</v>
      </c>
      <c r="E243" s="55"/>
      <c r="F243" s="55"/>
      <c r="G243" s="55"/>
      <c r="H243" s="55"/>
    </row>
    <row r="244" spans="2:8">
      <c r="B244" s="50">
        <v>2459148.7598582124</v>
      </c>
      <c r="C244" s="57">
        <f t="shared" si="4"/>
        <v>0.27430953877046704</v>
      </c>
      <c r="D244" s="55">
        <v>1541.6593</v>
      </c>
      <c r="E244" s="55"/>
      <c r="F244" s="55"/>
      <c r="G244" s="55"/>
      <c r="H244" s="55"/>
    </row>
    <row r="245" spans="2:8">
      <c r="B245" s="50">
        <v>2459148.7668027575</v>
      </c>
      <c r="C245" s="57">
        <f t="shared" si="4"/>
        <v>0.28125408384948969</v>
      </c>
      <c r="D245" s="55">
        <v>1538.4115999999999</v>
      </c>
      <c r="E245" s="55"/>
      <c r="F245" s="55"/>
      <c r="G245" s="55"/>
      <c r="H245" s="55"/>
    </row>
    <row r="246" spans="2:8">
      <c r="B246" s="50">
        <v>2459148.7737473026</v>
      </c>
      <c r="C246" s="57">
        <f t="shared" si="4"/>
        <v>0.28819862892851233</v>
      </c>
      <c r="D246" s="55">
        <v>1541.0354</v>
      </c>
      <c r="E246" s="55"/>
      <c r="F246" s="55"/>
      <c r="G246" s="55"/>
      <c r="H246" s="55"/>
    </row>
    <row r="247" spans="2:8">
      <c r="B247" s="50">
        <v>2459148.7806918481</v>
      </c>
      <c r="C247" s="57">
        <f t="shared" si="4"/>
        <v>0.29514317447319627</v>
      </c>
      <c r="D247" s="55">
        <v>1545.3452</v>
      </c>
      <c r="E247" s="55"/>
      <c r="F247" s="55"/>
      <c r="G247" s="55"/>
      <c r="H247" s="55"/>
    </row>
    <row r="248" spans="2:8">
      <c r="B248" s="50">
        <v>2459148.7876363932</v>
      </c>
      <c r="C248" s="57">
        <f t="shared" si="4"/>
        <v>0.30208771955221891</v>
      </c>
      <c r="D248" s="55">
        <v>1539.0510999999999</v>
      </c>
      <c r="E248" s="55"/>
      <c r="F248" s="55"/>
      <c r="G248" s="55"/>
      <c r="H248" s="55"/>
    </row>
    <row r="249" spans="2:8">
      <c r="B249" s="50">
        <v>2459148.7945809383</v>
      </c>
      <c r="C249" s="57">
        <f t="shared" si="4"/>
        <v>0.30903226463124156</v>
      </c>
      <c r="D249" s="55">
        <v>1543.4760000000001</v>
      </c>
      <c r="E249" s="55"/>
      <c r="F249" s="55"/>
      <c r="G249" s="55"/>
      <c r="H249" s="55"/>
    </row>
    <row r="250" spans="2:8">
      <c r="B250" s="50">
        <v>2459148.8015254838</v>
      </c>
      <c r="C250" s="57">
        <f t="shared" si="4"/>
        <v>0.31597681017592549</v>
      </c>
      <c r="D250" s="55">
        <v>1540.3666000000001</v>
      </c>
      <c r="E250" s="55"/>
      <c r="F250" s="55"/>
      <c r="G250" s="55"/>
      <c r="H250" s="55"/>
    </row>
    <row r="251" spans="2:8">
      <c r="B251" s="50">
        <v>2459148.8084700289</v>
      </c>
      <c r="C251" s="57">
        <f t="shared" si="4"/>
        <v>0.32292135525494814</v>
      </c>
      <c r="D251" s="55">
        <v>1543.1384</v>
      </c>
      <c r="E251" s="55"/>
      <c r="F251" s="55"/>
      <c r="G251" s="55"/>
      <c r="H251" s="55"/>
    </row>
    <row r="252" spans="2:8">
      <c r="B252" s="50">
        <v>2459148.815414574</v>
      </c>
      <c r="C252" s="57">
        <f t="shared" si="4"/>
        <v>0.32986590033397079</v>
      </c>
      <c r="D252" s="55">
        <v>1545.7837</v>
      </c>
      <c r="E252" s="55"/>
      <c r="F252" s="55"/>
      <c r="G252" s="55"/>
      <c r="H252" s="55"/>
    </row>
    <row r="253" spans="2:8">
      <c r="B253" s="50">
        <v>2459148.8223591191</v>
      </c>
      <c r="C253" s="57">
        <f t="shared" si="4"/>
        <v>0.33681044541299343</v>
      </c>
      <c r="D253" s="55">
        <v>1543.5061000000001</v>
      </c>
      <c r="E253" s="55"/>
      <c r="F253" s="55"/>
      <c r="G253" s="55"/>
      <c r="H253" s="55"/>
    </row>
    <row r="254" spans="2:8">
      <c r="B254" s="50">
        <v>2459148.8293036646</v>
      </c>
      <c r="C254" s="57">
        <f t="shared" si="4"/>
        <v>0.34375499095767736</v>
      </c>
      <c r="D254" s="55">
        <v>1543.8463999999999</v>
      </c>
      <c r="E254" s="55"/>
      <c r="F254" s="55"/>
      <c r="G254" s="55"/>
      <c r="H254" s="55"/>
    </row>
    <row r="255" spans="2:8">
      <c r="B255" s="50">
        <v>2459148.8362482097</v>
      </c>
      <c r="C255" s="57">
        <f t="shared" si="4"/>
        <v>0.35069953603670001</v>
      </c>
      <c r="D255" s="55">
        <v>1542.7180000000001</v>
      </c>
      <c r="E255" s="55"/>
      <c r="F255" s="55"/>
      <c r="G255" s="55"/>
      <c r="H255" s="55"/>
    </row>
    <row r="256" spans="2:8">
      <c r="B256" s="50">
        <v>2459148.8431927548</v>
      </c>
      <c r="C256" s="57">
        <f t="shared" si="4"/>
        <v>0.35764408111572266</v>
      </c>
      <c r="D256" s="55">
        <v>1538.1708000000001</v>
      </c>
      <c r="E256" s="55"/>
      <c r="F256" s="55"/>
      <c r="G256" s="55"/>
      <c r="H256" s="55"/>
    </row>
    <row r="257" spans="2:8">
      <c r="B257" s="50">
        <v>2459148.8501372999</v>
      </c>
      <c r="C257" s="57">
        <f t="shared" si="4"/>
        <v>0.3645886261947453</v>
      </c>
      <c r="D257" s="55">
        <v>1542.8195000000001</v>
      </c>
      <c r="E257" s="55"/>
      <c r="F257" s="55"/>
      <c r="G257" s="55"/>
      <c r="H257" s="55"/>
    </row>
    <row r="258" spans="2:8">
      <c r="B258" s="50">
        <v>2459148.8570818454</v>
      </c>
      <c r="C258" s="57">
        <f t="shared" si="4"/>
        <v>0.37153317173942924</v>
      </c>
      <c r="D258" s="55">
        <v>1546.4358</v>
      </c>
      <c r="E258" s="55"/>
      <c r="F258" s="55"/>
      <c r="G258" s="55"/>
      <c r="H258" s="55"/>
    </row>
    <row r="259" spans="2:8">
      <c r="B259" s="50">
        <v>2459148.8640263905</v>
      </c>
      <c r="C259" s="57">
        <f t="shared" ref="C259:C322" si="5">B259-$K$30</f>
        <v>0.37847771681845188</v>
      </c>
      <c r="D259" s="55">
        <v>1542.0283999999999</v>
      </c>
      <c r="E259" s="55"/>
      <c r="F259" s="55"/>
      <c r="G259" s="55"/>
      <c r="H259" s="55"/>
    </row>
    <row r="260" spans="2:8">
      <c r="B260" s="50">
        <v>2459148.8709709356</v>
      </c>
      <c r="C260" s="57">
        <f t="shared" si="5"/>
        <v>0.38542226189747453</v>
      </c>
      <c r="D260" s="55">
        <v>1541.2449999999999</v>
      </c>
      <c r="E260" s="55"/>
      <c r="F260" s="55"/>
      <c r="G260" s="55"/>
      <c r="H260" s="55"/>
    </row>
    <row r="261" spans="2:8">
      <c r="B261" s="50">
        <v>2459148.8779154806</v>
      </c>
      <c r="C261" s="57">
        <f t="shared" si="5"/>
        <v>0.39236680697649717</v>
      </c>
      <c r="D261" s="55">
        <v>1548.7114999999999</v>
      </c>
      <c r="E261" s="55"/>
      <c r="F261" s="55"/>
      <c r="G261" s="55"/>
      <c r="H261" s="55"/>
    </row>
    <row r="262" spans="2:8">
      <c r="B262" s="50">
        <v>2459148.8848600257</v>
      </c>
      <c r="C262" s="57">
        <f t="shared" si="5"/>
        <v>0.39931135205551982</v>
      </c>
      <c r="D262" s="55">
        <v>1543.5308</v>
      </c>
      <c r="E262" s="55"/>
      <c r="F262" s="55"/>
      <c r="G262" s="55"/>
      <c r="H262" s="55"/>
    </row>
    <row r="263" spans="2:8">
      <c r="B263" s="50">
        <v>2459148.8918045708</v>
      </c>
      <c r="C263" s="57">
        <f t="shared" si="5"/>
        <v>0.40625589713454247</v>
      </c>
      <c r="D263" s="55">
        <v>1546.0344</v>
      </c>
      <c r="E263" s="55"/>
      <c r="F263" s="55"/>
      <c r="G263" s="55"/>
      <c r="H263" s="55"/>
    </row>
    <row r="264" spans="2:8">
      <c r="B264" s="50">
        <v>2459148.8987491163</v>
      </c>
      <c r="C264" s="57">
        <f t="shared" si="5"/>
        <v>0.4132004426792264</v>
      </c>
      <c r="D264" s="55">
        <v>1545.2732000000001</v>
      </c>
      <c r="E264" s="55"/>
      <c r="F264" s="55"/>
      <c r="G264" s="55"/>
      <c r="H264" s="55"/>
    </row>
    <row r="265" spans="2:8">
      <c r="B265" s="50">
        <v>2459148.9056936614</v>
      </c>
      <c r="C265" s="57">
        <f t="shared" si="5"/>
        <v>0.42014498775824904</v>
      </c>
      <c r="D265" s="55">
        <v>1538.0416</v>
      </c>
      <c r="E265" s="55"/>
      <c r="F265" s="55"/>
      <c r="G265" s="55"/>
      <c r="H265" s="55"/>
    </row>
    <row r="266" spans="2:8">
      <c r="B266" s="50">
        <v>2459148.9126382065</v>
      </c>
      <c r="C266" s="57">
        <f t="shared" si="5"/>
        <v>0.42708953283727169</v>
      </c>
      <c r="D266" s="55">
        <v>1543.0450000000001</v>
      </c>
      <c r="E266" s="55"/>
      <c r="F266" s="55"/>
      <c r="G266" s="55"/>
      <c r="H266" s="55"/>
    </row>
    <row r="267" spans="2:8">
      <c r="B267" s="50">
        <v>2459148.9195827516</v>
      </c>
      <c r="C267" s="57">
        <f t="shared" si="5"/>
        <v>0.43403407791629434</v>
      </c>
      <c r="D267" s="55">
        <v>1538.0728999999999</v>
      </c>
      <c r="E267" s="55"/>
      <c r="F267" s="55"/>
      <c r="G267" s="55"/>
      <c r="H267" s="55"/>
    </row>
    <row r="268" spans="2:8">
      <c r="B268" s="50">
        <v>2459148.9265272967</v>
      </c>
      <c r="C268" s="57">
        <f t="shared" si="5"/>
        <v>0.44097862299531698</v>
      </c>
      <c r="D268" s="55">
        <v>1536.6519000000001</v>
      </c>
      <c r="E268" s="55"/>
      <c r="F268" s="55"/>
      <c r="G268" s="55"/>
      <c r="H268" s="55"/>
    </row>
    <row r="269" spans="2:8">
      <c r="B269" s="50">
        <v>2459148.9334718417</v>
      </c>
      <c r="C269" s="57">
        <f t="shared" si="5"/>
        <v>0.44792316807433963</v>
      </c>
      <c r="D269" s="55">
        <v>1538.3866</v>
      </c>
      <c r="E269" s="55"/>
      <c r="F269" s="55"/>
      <c r="G269" s="55"/>
      <c r="H269" s="55"/>
    </row>
    <row r="270" spans="2:8">
      <c r="B270" s="50">
        <v>2459148.9404163873</v>
      </c>
      <c r="C270" s="57">
        <f t="shared" si="5"/>
        <v>0.45486771361902356</v>
      </c>
      <c r="D270" s="55">
        <v>1540.5350000000001</v>
      </c>
      <c r="E270" s="55"/>
      <c r="F270" s="55"/>
      <c r="G270" s="55"/>
      <c r="H270" s="55"/>
    </row>
    <row r="271" spans="2:8">
      <c r="B271" s="50">
        <v>2459148.9473609324</v>
      </c>
      <c r="C271" s="57">
        <f t="shared" si="5"/>
        <v>0.46181225869804621</v>
      </c>
      <c r="D271" s="55">
        <v>1542.7478000000001</v>
      </c>
      <c r="E271" s="55"/>
      <c r="F271" s="55"/>
      <c r="G271" s="55"/>
      <c r="H271" s="55"/>
    </row>
    <row r="272" spans="2:8">
      <c r="B272" s="50">
        <v>2459148.9543054774</v>
      </c>
      <c r="C272" s="57">
        <f t="shared" si="5"/>
        <v>0.46875680377706885</v>
      </c>
      <c r="D272" s="55">
        <v>1538.8975</v>
      </c>
      <c r="E272" s="55"/>
      <c r="F272" s="55"/>
      <c r="G272" s="55"/>
      <c r="H272" s="55"/>
    </row>
    <row r="273" spans="2:8">
      <c r="B273" s="50">
        <v>2459148.9612500225</v>
      </c>
      <c r="C273" s="57">
        <f t="shared" si="5"/>
        <v>0.4757013488560915</v>
      </c>
      <c r="D273" s="55">
        <v>1543.0948000000001</v>
      </c>
      <c r="E273" s="55"/>
      <c r="F273" s="55"/>
      <c r="G273" s="55"/>
      <c r="H273" s="55"/>
    </row>
    <row r="274" spans="2:8">
      <c r="B274" s="50">
        <v>2459148.9681945676</v>
      </c>
      <c r="C274" s="57">
        <f t="shared" si="5"/>
        <v>0.48264589393511415</v>
      </c>
      <c r="D274" s="55">
        <v>1542.4813999999999</v>
      </c>
      <c r="E274" s="55"/>
      <c r="F274" s="55"/>
      <c r="G274" s="55"/>
      <c r="H274" s="55"/>
    </row>
    <row r="275" spans="2:8">
      <c r="B275" s="50">
        <v>2459148.9751391127</v>
      </c>
      <c r="C275" s="57">
        <f t="shared" si="5"/>
        <v>0.48959043901413679</v>
      </c>
      <c r="D275" s="55">
        <v>1535.7083</v>
      </c>
      <c r="E275" s="55"/>
      <c r="F275" s="55"/>
      <c r="G275" s="55"/>
      <c r="H275" s="55"/>
    </row>
    <row r="276" spans="2:8">
      <c r="B276" s="50">
        <v>2459148.9820836578</v>
      </c>
      <c r="C276" s="57">
        <f t="shared" si="5"/>
        <v>0.49653498409315944</v>
      </c>
      <c r="D276" s="55">
        <v>1537.4505999999999</v>
      </c>
      <c r="E276" s="55"/>
      <c r="F276" s="55"/>
      <c r="G276" s="55"/>
      <c r="H276" s="55"/>
    </row>
    <row r="277" spans="2:8">
      <c r="B277" s="50">
        <v>2459148.9890282028</v>
      </c>
      <c r="C277" s="57">
        <f t="shared" si="5"/>
        <v>0.50347952917218208</v>
      </c>
      <c r="D277" s="55">
        <v>1537.7901999999999</v>
      </c>
      <c r="E277" s="55"/>
      <c r="F277" s="55"/>
      <c r="G277" s="55"/>
      <c r="H277" s="55"/>
    </row>
    <row r="278" spans="2:8">
      <c r="B278" s="50">
        <v>2459148.9959727479</v>
      </c>
      <c r="C278" s="57">
        <f t="shared" si="5"/>
        <v>0.51042407425120473</v>
      </c>
      <c r="D278" s="55">
        <v>1536.6596999999999</v>
      </c>
      <c r="E278" s="55"/>
      <c r="F278" s="55"/>
      <c r="G278" s="55"/>
      <c r="H278" s="55"/>
    </row>
    <row r="279" spans="2:8">
      <c r="B279" s="50">
        <v>2459149.002917293</v>
      </c>
      <c r="C279" s="57">
        <f t="shared" si="5"/>
        <v>0.51736861933022738</v>
      </c>
      <c r="D279" s="55">
        <v>1539.9744000000001</v>
      </c>
      <c r="E279" s="55"/>
      <c r="F279" s="55"/>
      <c r="G279" s="55"/>
      <c r="H279" s="55"/>
    </row>
    <row r="280" spans="2:8">
      <c r="B280" s="50">
        <v>2459149.0098618385</v>
      </c>
      <c r="C280" s="57">
        <f t="shared" si="5"/>
        <v>0.52431316487491131</v>
      </c>
      <c r="D280" s="55">
        <v>1542.5159000000001</v>
      </c>
      <c r="E280" s="55"/>
      <c r="F280" s="55"/>
      <c r="G280" s="55"/>
      <c r="H280" s="55"/>
    </row>
    <row r="281" spans="2:8">
      <c r="B281" s="50">
        <v>2459149.0168063836</v>
      </c>
      <c r="C281" s="57">
        <f t="shared" si="5"/>
        <v>0.53125770995393395</v>
      </c>
      <c r="D281" s="55">
        <v>1539.8363999999999</v>
      </c>
      <c r="E281" s="55"/>
      <c r="F281" s="55"/>
      <c r="G281" s="55"/>
      <c r="H281" s="55"/>
    </row>
    <row r="282" spans="2:8">
      <c r="B282" s="50">
        <v>2459149.0237509287</v>
      </c>
      <c r="C282" s="57">
        <f t="shared" si="5"/>
        <v>0.5382022550329566</v>
      </c>
      <c r="D282" s="55">
        <v>1540.5743</v>
      </c>
      <c r="E282" s="55"/>
      <c r="F282" s="55"/>
      <c r="G282" s="55"/>
      <c r="H282" s="55"/>
    </row>
    <row r="283" spans="2:8">
      <c r="B283" s="50">
        <v>2459149.0306954738</v>
      </c>
      <c r="C283" s="57">
        <f t="shared" si="5"/>
        <v>0.54514680011197925</v>
      </c>
      <c r="D283" s="55">
        <v>1541.7863</v>
      </c>
      <c r="E283" s="55"/>
      <c r="F283" s="55"/>
      <c r="G283" s="55"/>
      <c r="H283" s="55"/>
    </row>
    <row r="284" spans="2:8">
      <c r="B284" s="50">
        <v>2459149.0376400189</v>
      </c>
      <c r="C284" s="57">
        <f t="shared" si="5"/>
        <v>0.55209134519100189</v>
      </c>
      <c r="D284" s="55">
        <v>1538.3389999999999</v>
      </c>
      <c r="E284" s="55"/>
      <c r="F284" s="55"/>
      <c r="G284" s="55"/>
      <c r="H284" s="55"/>
    </row>
    <row r="285" spans="2:8">
      <c r="B285" s="50">
        <v>2459149.0445845639</v>
      </c>
      <c r="C285" s="57">
        <f t="shared" si="5"/>
        <v>0.55903589027002454</v>
      </c>
      <c r="D285" s="55">
        <v>1549.2019</v>
      </c>
      <c r="E285" s="55"/>
      <c r="F285" s="55"/>
      <c r="G285" s="55"/>
      <c r="H285" s="55"/>
    </row>
    <row r="286" spans="2:8">
      <c r="B286" s="50">
        <v>2459149.051529109</v>
      </c>
      <c r="C286" s="57">
        <f t="shared" si="5"/>
        <v>0.56598043534904718</v>
      </c>
      <c r="D286" s="55">
        <v>1542.7853</v>
      </c>
      <c r="E286" s="55"/>
      <c r="F286" s="55"/>
      <c r="G286" s="55"/>
      <c r="H286" s="55"/>
    </row>
    <row r="287" spans="2:8">
      <c r="B287" s="50">
        <v>2459149.0584736541</v>
      </c>
      <c r="C287" s="57">
        <f t="shared" si="5"/>
        <v>0.57292498042806983</v>
      </c>
      <c r="D287" s="55">
        <v>1543.6840999999999</v>
      </c>
      <c r="E287" s="55"/>
      <c r="F287" s="55"/>
      <c r="G287" s="55"/>
      <c r="H287" s="55"/>
    </row>
    <row r="288" spans="2:8">
      <c r="B288" s="50">
        <v>2459149.0654181992</v>
      </c>
      <c r="C288" s="57">
        <f t="shared" si="5"/>
        <v>0.57986952550709248</v>
      </c>
      <c r="D288" s="55">
        <v>1536.9049</v>
      </c>
      <c r="E288" s="55"/>
      <c r="F288" s="55"/>
      <c r="G288" s="55"/>
      <c r="H288" s="55"/>
    </row>
    <row r="289" spans="2:8">
      <c r="B289" s="50">
        <v>2459149.0723627442</v>
      </c>
      <c r="C289" s="57">
        <f t="shared" si="5"/>
        <v>0.58681407058611512</v>
      </c>
      <c r="D289" s="55">
        <v>1543.8145</v>
      </c>
      <c r="E289" s="55"/>
      <c r="F289" s="55"/>
      <c r="G289" s="55"/>
      <c r="H289" s="55"/>
    </row>
    <row r="290" spans="2:8">
      <c r="B290" s="50">
        <v>2459149.0793072893</v>
      </c>
      <c r="C290" s="57">
        <f t="shared" si="5"/>
        <v>0.59375861566513777</v>
      </c>
      <c r="D290" s="55">
        <v>1541.86</v>
      </c>
      <c r="E290" s="55"/>
      <c r="F290" s="55"/>
      <c r="G290" s="55"/>
      <c r="H290" s="55"/>
    </row>
    <row r="291" spans="2:8">
      <c r="B291" s="50">
        <v>2459149.0862518344</v>
      </c>
      <c r="C291" s="57">
        <f t="shared" si="5"/>
        <v>0.60070316074416041</v>
      </c>
      <c r="D291" s="55">
        <v>1545.1560999999999</v>
      </c>
      <c r="E291" s="55"/>
      <c r="F291" s="55"/>
      <c r="G291" s="55"/>
      <c r="H291" s="55"/>
    </row>
    <row r="292" spans="2:8">
      <c r="B292" s="50">
        <v>2459149.0931963795</v>
      </c>
      <c r="C292" s="57">
        <f t="shared" si="5"/>
        <v>0.60764770582318306</v>
      </c>
      <c r="D292" s="55">
        <v>1540.6095</v>
      </c>
      <c r="E292" s="55"/>
      <c r="F292" s="55"/>
      <c r="G292" s="55"/>
      <c r="H292" s="55"/>
    </row>
    <row r="293" spans="2:8">
      <c r="B293" s="50">
        <v>2459149.1001409246</v>
      </c>
      <c r="C293" s="57">
        <f t="shared" si="5"/>
        <v>0.61459225090220571</v>
      </c>
      <c r="D293" s="55">
        <v>1534.9368999999999</v>
      </c>
      <c r="E293" s="55"/>
      <c r="F293" s="55"/>
      <c r="G293" s="55"/>
      <c r="H293" s="55"/>
    </row>
    <row r="294" spans="2:8">
      <c r="B294" s="50">
        <v>2459149.1070854696</v>
      </c>
      <c r="C294" s="57">
        <f t="shared" si="5"/>
        <v>0.62153679598122835</v>
      </c>
      <c r="D294" s="55">
        <v>1541.7627</v>
      </c>
      <c r="E294" s="55"/>
      <c r="F294" s="55"/>
      <c r="G294" s="55"/>
      <c r="H294" s="55"/>
    </row>
    <row r="295" spans="2:8">
      <c r="B295" s="50">
        <v>2459149.1140300147</v>
      </c>
      <c r="C295" s="57">
        <f t="shared" si="5"/>
        <v>0.628481341060251</v>
      </c>
      <c r="D295" s="55">
        <v>1538.8506</v>
      </c>
      <c r="E295" s="55"/>
      <c r="F295" s="55"/>
      <c r="G295" s="55"/>
      <c r="H295" s="55"/>
    </row>
    <row r="296" spans="2:8">
      <c r="B296" s="50">
        <v>2459149.1209745598</v>
      </c>
      <c r="C296" s="57">
        <f t="shared" si="5"/>
        <v>0.63542588613927364</v>
      </c>
      <c r="D296" s="55">
        <v>1539.9680000000001</v>
      </c>
      <c r="E296" s="55"/>
      <c r="F296" s="55"/>
      <c r="G296" s="55"/>
      <c r="H296" s="55"/>
    </row>
    <row r="297" spans="2:8">
      <c r="B297" s="50">
        <v>2459149.1279191049</v>
      </c>
      <c r="C297" s="57">
        <f t="shared" si="5"/>
        <v>0.64237043121829629</v>
      </c>
      <c r="D297" s="55">
        <v>1534.1101000000001</v>
      </c>
      <c r="E297" s="55"/>
      <c r="F297" s="55"/>
      <c r="G297" s="55"/>
      <c r="H297" s="55"/>
    </row>
    <row r="298" spans="2:8">
      <c r="B298" s="50">
        <v>2459149.13486365</v>
      </c>
      <c r="C298" s="57">
        <f t="shared" si="5"/>
        <v>0.64931497629731894</v>
      </c>
      <c r="D298" s="55">
        <v>1541.9486999999999</v>
      </c>
      <c r="E298" s="55"/>
      <c r="F298" s="55"/>
      <c r="G298" s="55"/>
      <c r="H298" s="55"/>
    </row>
    <row r="299" spans="2:8">
      <c r="B299" s="50">
        <v>2459149.141808195</v>
      </c>
      <c r="C299" s="57">
        <f t="shared" si="5"/>
        <v>0.65625952137634158</v>
      </c>
      <c r="D299" s="55">
        <v>1541.6622</v>
      </c>
      <c r="E299" s="55"/>
      <c r="F299" s="55"/>
      <c r="G299" s="55"/>
      <c r="H299" s="55"/>
    </row>
    <row r="300" spans="2:8">
      <c r="B300" s="50">
        <v>2459149.1487527397</v>
      </c>
      <c r="C300" s="57">
        <f t="shared" si="5"/>
        <v>0.66320406598970294</v>
      </c>
      <c r="D300" s="55">
        <v>1547.8177000000001</v>
      </c>
      <c r="E300" s="55"/>
      <c r="F300" s="55"/>
      <c r="G300" s="55"/>
      <c r="H300" s="55"/>
    </row>
    <row r="301" spans="2:8">
      <c r="B301" s="50">
        <v>2459149.1556972847</v>
      </c>
      <c r="C301" s="57">
        <f t="shared" si="5"/>
        <v>0.67014861106872559</v>
      </c>
      <c r="D301" s="55">
        <v>1543.6903</v>
      </c>
      <c r="E301" s="55"/>
      <c r="F301" s="55"/>
      <c r="G301" s="55"/>
      <c r="H301" s="55"/>
    </row>
    <row r="302" spans="2:8">
      <c r="B302" s="50">
        <v>2459149.1626418298</v>
      </c>
      <c r="C302" s="57">
        <f t="shared" si="5"/>
        <v>0.67709315614774823</v>
      </c>
      <c r="D302" s="55">
        <v>1539.4722999999999</v>
      </c>
      <c r="E302" s="55"/>
      <c r="F302" s="55"/>
      <c r="G302" s="55"/>
      <c r="H302" s="55"/>
    </row>
    <row r="303" spans="2:8">
      <c r="B303" s="50">
        <v>2459149.1695863749</v>
      </c>
      <c r="C303" s="57">
        <f t="shared" si="5"/>
        <v>0.68403770122677088</v>
      </c>
      <c r="D303" s="55">
        <v>1543.1197999999999</v>
      </c>
      <c r="E303" s="55"/>
      <c r="F303" s="55"/>
      <c r="G303" s="55"/>
      <c r="H303" s="55"/>
    </row>
    <row r="304" spans="2:8">
      <c r="B304" s="50">
        <v>2459149.17653092</v>
      </c>
      <c r="C304" s="57">
        <f t="shared" si="5"/>
        <v>0.69098224630579352</v>
      </c>
      <c r="D304" s="55">
        <v>1543.6095</v>
      </c>
      <c r="E304" s="55"/>
      <c r="F304" s="55"/>
      <c r="G304" s="55"/>
      <c r="H304" s="55"/>
    </row>
    <row r="305" spans="2:8">
      <c r="B305" s="50">
        <v>2459149.183475465</v>
      </c>
      <c r="C305" s="57">
        <f t="shared" si="5"/>
        <v>0.69792679138481617</v>
      </c>
      <c r="D305" s="55">
        <v>1544.0845999999999</v>
      </c>
      <c r="E305" s="55"/>
      <c r="F305" s="55"/>
      <c r="G305" s="55"/>
      <c r="H305" s="55"/>
    </row>
    <row r="306" spans="2:8">
      <c r="B306" s="50">
        <v>2459149.1904200101</v>
      </c>
      <c r="C306" s="57">
        <f t="shared" si="5"/>
        <v>0.70487133646383882</v>
      </c>
      <c r="D306" s="55">
        <v>1540.7738999999999</v>
      </c>
      <c r="E306" s="55"/>
      <c r="F306" s="55"/>
      <c r="G306" s="55"/>
      <c r="H306" s="55"/>
    </row>
    <row r="307" spans="2:8">
      <c r="B307" s="50">
        <v>2459149.1973645552</v>
      </c>
      <c r="C307" s="57">
        <f t="shared" si="5"/>
        <v>0.71181588154286146</v>
      </c>
      <c r="D307" s="55">
        <v>1540.9304</v>
      </c>
      <c r="E307" s="55"/>
      <c r="F307" s="55"/>
      <c r="G307" s="55"/>
      <c r="H307" s="55"/>
    </row>
    <row r="308" spans="2:8">
      <c r="B308" s="50">
        <v>2459149.2043091003</v>
      </c>
      <c r="C308" s="57">
        <f t="shared" si="5"/>
        <v>0.71876042662188411</v>
      </c>
      <c r="D308" s="55">
        <v>1541.7433000000001</v>
      </c>
      <c r="E308" s="55"/>
      <c r="F308" s="55"/>
      <c r="G308" s="55"/>
      <c r="H308" s="55"/>
    </row>
    <row r="309" spans="2:8">
      <c r="B309" s="50">
        <v>2459149.2112536454</v>
      </c>
      <c r="C309" s="57">
        <f t="shared" si="5"/>
        <v>0.72570497170090675</v>
      </c>
      <c r="D309" s="55">
        <v>1541.9005</v>
      </c>
      <c r="E309" s="55"/>
      <c r="F309" s="55"/>
      <c r="G309" s="55"/>
      <c r="H309" s="55"/>
    </row>
    <row r="310" spans="2:8">
      <c r="B310" s="50">
        <v>2459149.2181981904</v>
      </c>
      <c r="C310" s="57">
        <f t="shared" si="5"/>
        <v>0.7326495167799294</v>
      </c>
      <c r="D310" s="55">
        <v>1543.4059999999999</v>
      </c>
      <c r="E310" s="55"/>
      <c r="F310" s="55"/>
      <c r="G310" s="55"/>
      <c r="H310" s="55"/>
    </row>
    <row r="311" spans="2:8">
      <c r="B311" s="50">
        <v>2459149.2251427351</v>
      </c>
      <c r="C311" s="57">
        <f t="shared" si="5"/>
        <v>0.73959406139329076</v>
      </c>
      <c r="D311" s="55">
        <v>1543.1359</v>
      </c>
      <c r="E311" s="55"/>
      <c r="F311" s="55"/>
      <c r="G311" s="55"/>
      <c r="H311" s="55"/>
    </row>
    <row r="312" spans="2:8">
      <c r="B312" s="50">
        <v>2459149.2320872801</v>
      </c>
      <c r="C312" s="57">
        <f t="shared" si="5"/>
        <v>0.7465386064723134</v>
      </c>
      <c r="D312" s="55">
        <v>1542.3623</v>
      </c>
      <c r="E312" s="55"/>
      <c r="F312" s="55"/>
      <c r="G312" s="55"/>
      <c r="H312" s="55"/>
    </row>
    <row r="313" spans="2:8">
      <c r="B313" s="50">
        <v>2459149.2390318252</v>
      </c>
      <c r="C313" s="57">
        <f t="shared" si="5"/>
        <v>0.75348315155133605</v>
      </c>
      <c r="D313" s="55">
        <v>1539.1786999999999</v>
      </c>
      <c r="E313" s="55"/>
      <c r="F313" s="55"/>
      <c r="G313" s="55"/>
      <c r="H313" s="55"/>
    </row>
    <row r="314" spans="2:8">
      <c r="B314" s="50">
        <v>2459149.2459763703</v>
      </c>
      <c r="C314" s="57">
        <f t="shared" si="5"/>
        <v>0.7604276966303587</v>
      </c>
      <c r="D314" s="55">
        <v>1539.664</v>
      </c>
      <c r="E314" s="55"/>
      <c r="F314" s="55"/>
      <c r="G314" s="55"/>
      <c r="H314" s="55"/>
    </row>
    <row r="315" spans="2:8">
      <c r="B315" s="50">
        <v>2459149.2529209154</v>
      </c>
      <c r="C315" s="57">
        <f t="shared" si="5"/>
        <v>0.76737224170938134</v>
      </c>
      <c r="D315" s="55">
        <v>1546.7494999999999</v>
      </c>
      <c r="E315" s="55"/>
      <c r="F315" s="55"/>
      <c r="G315" s="55"/>
      <c r="H315" s="55"/>
    </row>
    <row r="316" spans="2:8">
      <c r="B316" s="50">
        <v>2459149.2598654605</v>
      </c>
      <c r="C316" s="57">
        <f t="shared" si="5"/>
        <v>0.77431678678840399</v>
      </c>
      <c r="D316" s="55">
        <v>1536.9579000000001</v>
      </c>
      <c r="E316" s="55"/>
      <c r="F316" s="55"/>
      <c r="G316" s="55"/>
      <c r="H316" s="55"/>
    </row>
    <row r="317" spans="2:8">
      <c r="B317" s="50">
        <v>2459149.2668100055</v>
      </c>
      <c r="C317" s="57">
        <f t="shared" si="5"/>
        <v>0.78126133186742663</v>
      </c>
      <c r="D317" s="55">
        <v>1542.8713</v>
      </c>
      <c r="E317" s="55"/>
      <c r="F317" s="55"/>
      <c r="G317" s="55"/>
      <c r="H317" s="55"/>
    </row>
    <row r="318" spans="2:8">
      <c r="B318" s="50">
        <v>2459149.2737545501</v>
      </c>
      <c r="C318" s="57">
        <f t="shared" si="5"/>
        <v>0.78820587648078799</v>
      </c>
      <c r="D318" s="55">
        <v>1540.1806999999999</v>
      </c>
      <c r="E318" s="55"/>
      <c r="F318" s="55"/>
      <c r="G318" s="55"/>
      <c r="H318" s="55"/>
    </row>
    <row r="319" spans="2:8">
      <c r="B319" s="50">
        <v>2459149.2806990952</v>
      </c>
      <c r="C319" s="57">
        <f t="shared" si="5"/>
        <v>0.79515042155981064</v>
      </c>
      <c r="D319" s="55">
        <v>1539.6334999999999</v>
      </c>
      <c r="E319" s="55"/>
      <c r="F319" s="55"/>
      <c r="G319" s="55"/>
      <c r="H319" s="55"/>
    </row>
    <row r="320" spans="2:8">
      <c r="B320" s="50">
        <v>2459149.2876436403</v>
      </c>
      <c r="C320" s="57">
        <f t="shared" si="5"/>
        <v>0.80209496663883328</v>
      </c>
      <c r="D320" s="55">
        <v>1542.6427000000001</v>
      </c>
      <c r="E320" s="55"/>
      <c r="F320" s="55"/>
      <c r="G320" s="55"/>
      <c r="H320" s="55"/>
    </row>
    <row r="321" spans="2:8">
      <c r="B321" s="50">
        <v>2459149.2945881854</v>
      </c>
      <c r="C321" s="57">
        <f t="shared" si="5"/>
        <v>0.80903951171785593</v>
      </c>
      <c r="D321" s="55">
        <v>1547.6827000000001</v>
      </c>
      <c r="E321" s="55"/>
      <c r="F321" s="55"/>
      <c r="G321" s="55"/>
      <c r="H321" s="55"/>
    </row>
    <row r="322" spans="2:8">
      <c r="B322" s="50">
        <v>2459149.3015327305</v>
      </c>
      <c r="C322" s="57">
        <f t="shared" si="5"/>
        <v>0.81598405679687858</v>
      </c>
      <c r="D322" s="55">
        <v>1543.3052</v>
      </c>
      <c r="E322" s="55"/>
      <c r="F322" s="55"/>
      <c r="G322" s="55"/>
      <c r="H322" s="55"/>
    </row>
    <row r="323" spans="2:8">
      <c r="B323" s="50">
        <v>2459149.3084772751</v>
      </c>
      <c r="C323" s="57">
        <f t="shared" ref="C323:C386" si="6">B323-$K$30</f>
        <v>0.82292860141023993</v>
      </c>
      <c r="D323" s="55">
        <v>1540.0336</v>
      </c>
      <c r="E323" s="55"/>
      <c r="F323" s="55"/>
      <c r="G323" s="55"/>
      <c r="H323" s="55"/>
    </row>
    <row r="324" spans="2:8">
      <c r="B324" s="50">
        <v>2459149.3154218202</v>
      </c>
      <c r="C324" s="57">
        <f t="shared" si="6"/>
        <v>0.82987314648926258</v>
      </c>
      <c r="D324" s="55">
        <v>1542.029</v>
      </c>
      <c r="E324" s="55"/>
      <c r="F324" s="55"/>
      <c r="G324" s="55"/>
      <c r="H324" s="55"/>
    </row>
    <row r="325" spans="2:8">
      <c r="B325" s="50">
        <v>2459149.3223663652</v>
      </c>
      <c r="C325" s="57">
        <f t="shared" si="6"/>
        <v>0.83681769156828523</v>
      </c>
      <c r="D325" s="55">
        <v>1543.0731000000001</v>
      </c>
      <c r="E325" s="55"/>
      <c r="F325" s="55"/>
      <c r="G325" s="55"/>
      <c r="H325" s="55"/>
    </row>
    <row r="326" spans="2:8">
      <c r="B326" s="50">
        <v>2459149.3293109103</v>
      </c>
      <c r="C326" s="57">
        <f t="shared" si="6"/>
        <v>0.84376223664730787</v>
      </c>
      <c r="D326" s="55">
        <v>1544.6913999999999</v>
      </c>
      <c r="E326" s="55"/>
      <c r="F326" s="55"/>
      <c r="G326" s="55"/>
      <c r="H326" s="55"/>
    </row>
    <row r="327" spans="2:8">
      <c r="B327" s="50">
        <v>2459149.3362554554</v>
      </c>
      <c r="C327" s="57">
        <f t="shared" si="6"/>
        <v>0.85070678172633052</v>
      </c>
      <c r="D327" s="55">
        <v>1548.9608000000001</v>
      </c>
      <c r="E327" s="55"/>
      <c r="F327" s="55"/>
      <c r="G327" s="55"/>
      <c r="H327" s="55"/>
    </row>
    <row r="328" spans="2:8">
      <c r="B328" s="50">
        <v>2459149.3432</v>
      </c>
      <c r="C328" s="57">
        <f t="shared" si="6"/>
        <v>0.85765132633969188</v>
      </c>
      <c r="D328" s="55">
        <v>1545.1256000000001</v>
      </c>
      <c r="E328" s="55"/>
      <c r="F328" s="55"/>
      <c r="G328" s="55"/>
      <c r="H328" s="55"/>
    </row>
    <row r="329" spans="2:8">
      <c r="B329" s="50">
        <v>2459149.3501445451</v>
      </c>
      <c r="C329" s="57">
        <f t="shared" si="6"/>
        <v>0.86459587141871452</v>
      </c>
      <c r="D329" s="55">
        <v>1533.2363</v>
      </c>
      <c r="E329" s="55"/>
      <c r="F329" s="55"/>
      <c r="G329" s="55"/>
      <c r="H329" s="55"/>
    </row>
    <row r="330" spans="2:8">
      <c r="B330" s="50">
        <v>2459149.3570890902</v>
      </c>
      <c r="C330" s="57">
        <f t="shared" si="6"/>
        <v>0.87154041649773717</v>
      </c>
      <c r="D330" s="55">
        <v>1545.4713999999999</v>
      </c>
      <c r="E330" s="55"/>
      <c r="F330" s="55"/>
      <c r="G330" s="55"/>
      <c r="H330" s="55"/>
    </row>
    <row r="331" spans="2:8">
      <c r="B331" s="50">
        <v>2459149.3640336352</v>
      </c>
      <c r="C331" s="57">
        <f t="shared" si="6"/>
        <v>0.87848496157675982</v>
      </c>
      <c r="D331" s="55">
        <v>1540.1259</v>
      </c>
      <c r="E331" s="55"/>
      <c r="F331" s="55"/>
      <c r="G331" s="55"/>
      <c r="H331" s="55"/>
    </row>
    <row r="332" spans="2:8">
      <c r="B332" s="50">
        <v>2459149.3709781799</v>
      </c>
      <c r="C332" s="57">
        <f t="shared" si="6"/>
        <v>0.88542950619012117</v>
      </c>
      <c r="D332" s="55">
        <v>1539.0142000000001</v>
      </c>
      <c r="E332" s="55"/>
      <c r="F332" s="55"/>
      <c r="G332" s="55"/>
      <c r="H332" s="55"/>
    </row>
    <row r="333" spans="2:8">
      <c r="B333" s="50">
        <v>2459149.3779227249</v>
      </c>
      <c r="C333" s="57">
        <f t="shared" si="6"/>
        <v>0.89237405126914382</v>
      </c>
      <c r="D333" s="55">
        <v>1544.4788000000001</v>
      </c>
      <c r="E333" s="55"/>
      <c r="F333" s="55"/>
      <c r="G333" s="55"/>
      <c r="H333" s="55"/>
    </row>
    <row r="334" spans="2:8">
      <c r="B334" s="50">
        <v>2459149.38486727</v>
      </c>
      <c r="C334" s="57">
        <f t="shared" si="6"/>
        <v>0.89931859634816647</v>
      </c>
      <c r="D334" s="55">
        <v>1539.6090999999999</v>
      </c>
      <c r="E334" s="55"/>
      <c r="F334" s="55"/>
      <c r="G334" s="55"/>
      <c r="H334" s="55"/>
    </row>
    <row r="335" spans="2:8">
      <c r="B335" s="50">
        <v>2459149.3918118146</v>
      </c>
      <c r="C335" s="57">
        <f t="shared" si="6"/>
        <v>0.90626314096152782</v>
      </c>
      <c r="D335" s="55">
        <v>1545.836</v>
      </c>
      <c r="E335" s="55"/>
      <c r="F335" s="55"/>
      <c r="G335" s="55"/>
      <c r="H335" s="55"/>
    </row>
    <row r="336" spans="2:8">
      <c r="B336" s="50">
        <v>2459149.3987563597</v>
      </c>
      <c r="C336" s="57">
        <f t="shared" si="6"/>
        <v>0.91320768604055047</v>
      </c>
      <c r="D336" s="55">
        <v>1545.3387</v>
      </c>
      <c r="E336" s="55"/>
      <c r="F336" s="55"/>
      <c r="G336" s="55"/>
      <c r="H336" s="55"/>
    </row>
    <row r="337" spans="2:8">
      <c r="B337" s="50">
        <v>2459149.4057009048</v>
      </c>
      <c r="C337" s="57">
        <f t="shared" si="6"/>
        <v>0.92015223111957312</v>
      </c>
      <c r="D337" s="55">
        <v>1540.1406999999999</v>
      </c>
      <c r="E337" s="55"/>
      <c r="F337" s="55"/>
      <c r="G337" s="55"/>
      <c r="H337" s="55"/>
    </row>
    <row r="338" spans="2:8">
      <c r="B338" s="50">
        <v>2459149.4126454499</v>
      </c>
      <c r="C338" s="57">
        <f t="shared" si="6"/>
        <v>0.92709677619859576</v>
      </c>
      <c r="D338" s="55">
        <v>1538.8369</v>
      </c>
      <c r="E338" s="55"/>
      <c r="F338" s="55"/>
      <c r="G338" s="55"/>
      <c r="H338" s="55"/>
    </row>
    <row r="339" spans="2:8">
      <c r="B339" s="50">
        <v>2459149.4195899945</v>
      </c>
      <c r="C339" s="57">
        <f t="shared" si="6"/>
        <v>0.93404132081195712</v>
      </c>
      <c r="D339" s="55">
        <v>1542.1914999999999</v>
      </c>
      <c r="E339" s="55"/>
      <c r="F339" s="55"/>
      <c r="G339" s="55"/>
      <c r="H339" s="55"/>
    </row>
    <row r="340" spans="2:8">
      <c r="B340" s="50">
        <v>2459149.4265345396</v>
      </c>
      <c r="C340" s="57">
        <f t="shared" si="6"/>
        <v>0.94098586589097977</v>
      </c>
      <c r="D340" s="55">
        <v>1533.7252000000001</v>
      </c>
      <c r="E340" s="55"/>
      <c r="F340" s="55"/>
      <c r="G340" s="55"/>
      <c r="H340" s="55"/>
    </row>
    <row r="341" spans="2:8">
      <c r="B341" s="50">
        <v>2459149.4334790846</v>
      </c>
      <c r="C341" s="57">
        <f t="shared" si="6"/>
        <v>0.94793041097000241</v>
      </c>
      <c r="D341" s="55">
        <v>1544.7074</v>
      </c>
      <c r="E341" s="55"/>
      <c r="F341" s="55"/>
      <c r="G341" s="55"/>
      <c r="H341" s="55"/>
    </row>
    <row r="342" spans="2:8">
      <c r="B342" s="50">
        <v>2459149.4404236292</v>
      </c>
      <c r="C342" s="57">
        <f t="shared" si="6"/>
        <v>0.95487495558336377</v>
      </c>
      <c r="D342" s="55">
        <v>1535.3041000000001</v>
      </c>
      <c r="E342" s="55"/>
      <c r="F342" s="55"/>
      <c r="G342" s="55"/>
      <c r="H342" s="55"/>
    </row>
    <row r="343" spans="2:8">
      <c r="B343" s="50">
        <v>2459149.4473681743</v>
      </c>
      <c r="C343" s="57">
        <f t="shared" si="6"/>
        <v>0.96181950066238642</v>
      </c>
      <c r="D343" s="55">
        <v>1542.7914000000001</v>
      </c>
      <c r="E343" s="55"/>
      <c r="F343" s="55"/>
      <c r="G343" s="55"/>
      <c r="H343" s="55"/>
    </row>
    <row r="344" spans="2:8">
      <c r="B344" s="50">
        <v>2459149.4543127194</v>
      </c>
      <c r="C344" s="57">
        <f t="shared" si="6"/>
        <v>0.96876404574140906</v>
      </c>
      <c r="D344" s="55">
        <v>1541.1682000000001</v>
      </c>
      <c r="E344" s="55"/>
      <c r="F344" s="55"/>
      <c r="G344" s="55"/>
      <c r="H344" s="55"/>
    </row>
    <row r="345" spans="2:8">
      <c r="B345" s="50">
        <v>2459149.461257264</v>
      </c>
      <c r="C345" s="57">
        <f t="shared" si="6"/>
        <v>0.97570859035477042</v>
      </c>
      <c r="D345" s="55">
        <v>1537.7416000000001</v>
      </c>
      <c r="E345" s="55"/>
      <c r="F345" s="55"/>
      <c r="G345" s="55"/>
      <c r="H345" s="55"/>
    </row>
    <row r="346" spans="2:8">
      <c r="B346" s="50">
        <v>2459149.4682018091</v>
      </c>
      <c r="C346" s="57">
        <f t="shared" si="6"/>
        <v>0.98265313543379307</v>
      </c>
      <c r="D346" s="55">
        <v>1535.3556000000001</v>
      </c>
      <c r="E346" s="55"/>
      <c r="F346" s="55"/>
      <c r="G346" s="55"/>
      <c r="H346" s="55"/>
    </row>
    <row r="347" spans="2:8">
      <c r="B347" s="50">
        <v>2459149.4751463542</v>
      </c>
      <c r="C347" s="57">
        <f t="shared" si="6"/>
        <v>0.98959768051281571</v>
      </c>
      <c r="D347" s="55">
        <v>1543.067</v>
      </c>
      <c r="E347" s="55"/>
      <c r="F347" s="55"/>
      <c r="G347" s="55"/>
      <c r="H347" s="55"/>
    </row>
    <row r="348" spans="2:8">
      <c r="B348" s="51">
        <v>2459149.4820908988</v>
      </c>
      <c r="C348" s="57">
        <f t="shared" si="6"/>
        <v>0.99654222512617707</v>
      </c>
      <c r="D348" s="55">
        <v>1544.6813999999999</v>
      </c>
      <c r="E348" s="55"/>
      <c r="F348" s="55"/>
      <c r="G348" s="55"/>
      <c r="H348" s="55"/>
    </row>
    <row r="349" spans="2:8">
      <c r="B349" s="51">
        <v>2459149.4890354439</v>
      </c>
      <c r="C349" s="57">
        <f t="shared" si="6"/>
        <v>1.0034867702051997</v>
      </c>
      <c r="D349" s="55">
        <v>1539.3551</v>
      </c>
      <c r="E349" s="55"/>
      <c r="F349" s="55"/>
      <c r="G349" s="55"/>
      <c r="H349" s="55"/>
    </row>
    <row r="350" spans="2:8">
      <c r="B350" s="51">
        <v>2459149.4959799885</v>
      </c>
      <c r="C350" s="57">
        <f t="shared" si="6"/>
        <v>1.0104313148185611</v>
      </c>
      <c r="D350" s="55">
        <v>1541.1165000000001</v>
      </c>
      <c r="E350" s="55"/>
      <c r="F350" s="55"/>
      <c r="G350" s="55"/>
      <c r="H350" s="55"/>
    </row>
    <row r="351" spans="2:8">
      <c r="B351" s="51">
        <v>2459149.5029245336</v>
      </c>
      <c r="C351" s="57">
        <f t="shared" si="6"/>
        <v>1.0173758598975837</v>
      </c>
      <c r="D351" s="55">
        <v>1537.7266</v>
      </c>
      <c r="E351" s="55"/>
      <c r="F351" s="55"/>
      <c r="G351" s="55"/>
      <c r="H351" s="55"/>
    </row>
    <row r="352" spans="2:8">
      <c r="B352" s="51">
        <v>2459149.5098690786</v>
      </c>
      <c r="C352" s="57">
        <f t="shared" si="6"/>
        <v>1.0243204049766064</v>
      </c>
      <c r="D352" s="55">
        <v>1537.7897</v>
      </c>
      <c r="E352" s="55"/>
      <c r="F352" s="55"/>
      <c r="G352" s="55"/>
      <c r="H352" s="55"/>
    </row>
    <row r="353" spans="2:8">
      <c r="B353" s="51">
        <v>2459149.5168136233</v>
      </c>
      <c r="C353" s="57">
        <f t="shared" si="6"/>
        <v>1.0312649495899677</v>
      </c>
      <c r="D353" s="55">
        <v>1539.5082</v>
      </c>
      <c r="E353" s="55"/>
      <c r="F353" s="55"/>
      <c r="G353" s="55"/>
      <c r="H353" s="55"/>
    </row>
    <row r="354" spans="2:8">
      <c r="B354" s="51">
        <v>2459149.5237581683</v>
      </c>
      <c r="C354" s="57">
        <f t="shared" si="6"/>
        <v>1.0382094946689904</v>
      </c>
      <c r="D354" s="55">
        <v>1539.9471000000001</v>
      </c>
      <c r="E354" s="55"/>
      <c r="F354" s="55"/>
      <c r="G354" s="55"/>
      <c r="H354" s="55"/>
    </row>
    <row r="355" spans="2:8">
      <c r="B355" s="51">
        <v>2459149.5307027129</v>
      </c>
      <c r="C355" s="57">
        <f t="shared" si="6"/>
        <v>1.0451540392823517</v>
      </c>
      <c r="D355" s="55">
        <v>1536.6569</v>
      </c>
      <c r="E355" s="55"/>
      <c r="F355" s="55"/>
      <c r="G355" s="55"/>
      <c r="H355" s="55"/>
    </row>
    <row r="356" spans="2:8">
      <c r="B356" s="51">
        <v>2459149.537647258</v>
      </c>
      <c r="C356" s="57">
        <f t="shared" si="6"/>
        <v>1.0520985843613744</v>
      </c>
      <c r="D356" s="55">
        <v>1543.2262000000001</v>
      </c>
      <c r="E356" s="55"/>
      <c r="F356" s="55"/>
      <c r="G356" s="55"/>
      <c r="H356" s="55"/>
    </row>
    <row r="357" spans="2:8">
      <c r="B357" s="51">
        <v>2459149.5445918031</v>
      </c>
      <c r="C357" s="57">
        <f t="shared" si="6"/>
        <v>1.059043129440397</v>
      </c>
      <c r="D357" s="55">
        <v>1544.4495999999999</v>
      </c>
      <c r="E357" s="55"/>
      <c r="F357" s="55"/>
      <c r="G357" s="55"/>
      <c r="H357" s="55"/>
    </row>
    <row r="358" spans="2:8">
      <c r="B358" s="51">
        <v>2459149.5515363477</v>
      </c>
      <c r="C358" s="57">
        <f t="shared" si="6"/>
        <v>1.0659876740537584</v>
      </c>
      <c r="D358" s="55">
        <v>1537.5130999999999</v>
      </c>
      <c r="E358" s="55"/>
      <c r="F358" s="55"/>
      <c r="G358" s="55"/>
      <c r="H358" s="55"/>
    </row>
    <row r="359" spans="2:8">
      <c r="B359" s="51">
        <v>2459149.5584808928</v>
      </c>
      <c r="C359" s="57">
        <f t="shared" si="6"/>
        <v>1.072932219132781</v>
      </c>
      <c r="D359" s="55">
        <v>1542.1515999999999</v>
      </c>
      <c r="E359" s="55"/>
      <c r="F359" s="55"/>
      <c r="G359" s="55"/>
      <c r="H359" s="55"/>
    </row>
    <row r="360" spans="2:8">
      <c r="B360" s="51">
        <v>2459149.5654254374</v>
      </c>
      <c r="C360" s="57">
        <f t="shared" si="6"/>
        <v>1.0798767637461424</v>
      </c>
      <c r="D360" s="55">
        <v>1542.4677999999999</v>
      </c>
      <c r="E360" s="55"/>
      <c r="F360" s="55"/>
      <c r="G360" s="55"/>
      <c r="H360" s="55"/>
    </row>
    <row r="361" spans="2:8">
      <c r="B361" s="51">
        <v>2459149.5723699825</v>
      </c>
      <c r="C361" s="57">
        <f t="shared" si="6"/>
        <v>1.086821308825165</v>
      </c>
      <c r="D361" s="55">
        <v>1536.4773</v>
      </c>
      <c r="E361" s="55"/>
      <c r="F361" s="55"/>
      <c r="G361" s="55"/>
      <c r="H361" s="55"/>
    </row>
    <row r="362" spans="2:8">
      <c r="B362" s="51">
        <v>2459149.5793145271</v>
      </c>
      <c r="C362" s="57">
        <f t="shared" si="6"/>
        <v>1.0937658534385264</v>
      </c>
      <c r="D362" s="55">
        <v>1540.9486999999999</v>
      </c>
      <c r="E362" s="55"/>
      <c r="F362" s="55"/>
      <c r="G362" s="55"/>
      <c r="H362" s="55"/>
    </row>
    <row r="363" spans="2:8">
      <c r="B363" s="51">
        <v>2459149.5862590722</v>
      </c>
      <c r="C363" s="57">
        <f t="shared" si="6"/>
        <v>1.100710398517549</v>
      </c>
      <c r="D363" s="55">
        <v>1537.3101999999999</v>
      </c>
      <c r="E363" s="55"/>
      <c r="F363" s="55"/>
      <c r="G363" s="55"/>
      <c r="H363" s="55"/>
    </row>
    <row r="364" spans="2:8">
      <c r="B364" s="51">
        <v>2459149.5932036173</v>
      </c>
      <c r="C364" s="57">
        <f t="shared" si="6"/>
        <v>1.1076549435965717</v>
      </c>
      <c r="D364" s="55">
        <v>1540.2267999999999</v>
      </c>
      <c r="E364" s="55"/>
      <c r="F364" s="55"/>
      <c r="G364" s="55"/>
      <c r="H364" s="55"/>
    </row>
    <row r="365" spans="2:8">
      <c r="B365" s="51">
        <v>2459149.6001481619</v>
      </c>
      <c r="C365" s="57">
        <f t="shared" si="6"/>
        <v>1.114599488209933</v>
      </c>
      <c r="D365" s="55">
        <v>1545.1398999999999</v>
      </c>
      <c r="E365" s="55"/>
      <c r="F365" s="55"/>
      <c r="G365" s="55"/>
      <c r="H365" s="55"/>
    </row>
    <row r="366" spans="2:8">
      <c r="B366" s="51">
        <v>2459149.6070927065</v>
      </c>
      <c r="C366" s="57">
        <f t="shared" si="6"/>
        <v>1.1215440328232944</v>
      </c>
      <c r="D366" s="55">
        <v>1542.6033</v>
      </c>
      <c r="E366" s="55"/>
      <c r="F366" s="55"/>
      <c r="G366" s="55"/>
      <c r="H366" s="55"/>
    </row>
    <row r="367" spans="2:8">
      <c r="B367" s="51">
        <v>2459149.6140372516</v>
      </c>
      <c r="C367" s="57">
        <f t="shared" si="6"/>
        <v>1.128488577902317</v>
      </c>
      <c r="D367" s="55">
        <v>1537.3267000000001</v>
      </c>
      <c r="E367" s="55"/>
      <c r="F367" s="55"/>
      <c r="G367" s="55"/>
      <c r="H367" s="55"/>
    </row>
    <row r="368" spans="2:8">
      <c r="B368" s="51">
        <v>2459149.6209817966</v>
      </c>
      <c r="C368" s="57">
        <f t="shared" si="6"/>
        <v>1.1354331229813397</v>
      </c>
      <c r="D368" s="55">
        <v>1545.932</v>
      </c>
      <c r="E368" s="55"/>
      <c r="F368" s="55"/>
      <c r="G368" s="55"/>
      <c r="H368" s="55"/>
    </row>
    <row r="369" spans="2:8">
      <c r="B369" s="51">
        <v>2459149.6279263413</v>
      </c>
      <c r="C369" s="57">
        <f t="shared" si="6"/>
        <v>1.1423776675947011</v>
      </c>
      <c r="D369" s="55">
        <v>1543.9434000000001</v>
      </c>
      <c r="E369" s="55"/>
      <c r="F369" s="55"/>
      <c r="G369" s="55"/>
      <c r="H369" s="55"/>
    </row>
    <row r="370" spans="2:8">
      <c r="B370" s="51">
        <v>2459149.6348708863</v>
      </c>
      <c r="C370" s="57">
        <f t="shared" si="6"/>
        <v>1.1493222126737237</v>
      </c>
      <c r="D370" s="55">
        <v>1539.511</v>
      </c>
      <c r="E370" s="55"/>
      <c r="F370" s="55"/>
      <c r="G370" s="55"/>
      <c r="H370" s="55"/>
    </row>
    <row r="371" spans="2:8">
      <c r="B371" s="51">
        <v>2459149.641815431</v>
      </c>
      <c r="C371" s="57">
        <f t="shared" si="6"/>
        <v>1.1562667572870851</v>
      </c>
      <c r="D371" s="55">
        <v>1543.3157000000001</v>
      </c>
      <c r="E371" s="55"/>
      <c r="F371" s="55"/>
      <c r="G371" s="55"/>
      <c r="H371" s="55"/>
    </row>
    <row r="372" spans="2:8">
      <c r="B372" s="51">
        <v>2459149.648759976</v>
      </c>
      <c r="C372" s="57">
        <f t="shared" si="6"/>
        <v>1.1632113023661077</v>
      </c>
      <c r="D372" s="55">
        <v>1542.0391999999999</v>
      </c>
      <c r="E372" s="55"/>
      <c r="F372" s="55"/>
      <c r="G372" s="55"/>
      <c r="H372" s="55"/>
    </row>
    <row r="373" spans="2:8">
      <c r="B373" s="51">
        <v>2459149.6557045206</v>
      </c>
      <c r="C373" s="57">
        <f t="shared" si="6"/>
        <v>1.1701558469794691</v>
      </c>
      <c r="D373" s="55">
        <v>1543.8507</v>
      </c>
      <c r="E373" s="55"/>
      <c r="F373" s="55"/>
      <c r="G373" s="55"/>
      <c r="H373" s="55"/>
    </row>
    <row r="374" spans="2:8">
      <c r="B374" s="51">
        <v>2459149.6626490653</v>
      </c>
      <c r="C374" s="57">
        <f t="shared" si="6"/>
        <v>1.1771003915928304</v>
      </c>
      <c r="D374" s="55">
        <v>1545.3882000000001</v>
      </c>
      <c r="E374" s="55"/>
      <c r="F374" s="55"/>
      <c r="G374" s="55"/>
      <c r="H374" s="55"/>
    </row>
    <row r="375" spans="2:8">
      <c r="B375" s="51">
        <v>2459149.6695936103</v>
      </c>
      <c r="C375" s="57">
        <f t="shared" si="6"/>
        <v>1.1840449366718531</v>
      </c>
      <c r="D375" s="55">
        <v>1538.6659999999999</v>
      </c>
      <c r="E375" s="55"/>
      <c r="F375" s="55"/>
      <c r="G375" s="55"/>
      <c r="H375" s="55"/>
    </row>
    <row r="376" spans="2:8">
      <c r="B376" s="51">
        <v>2459149.6765381549</v>
      </c>
      <c r="C376" s="57">
        <f t="shared" si="6"/>
        <v>1.1909894812852144</v>
      </c>
      <c r="D376" s="55">
        <v>1536.2415000000001</v>
      </c>
      <c r="E376" s="55"/>
      <c r="F376" s="55"/>
      <c r="G376" s="55"/>
      <c r="H376" s="55"/>
    </row>
    <row r="377" spans="2:8">
      <c r="B377" s="51">
        <v>2459149.6834827</v>
      </c>
      <c r="C377" s="57">
        <f t="shared" si="6"/>
        <v>1.1979340263642371</v>
      </c>
      <c r="D377" s="55">
        <v>1538.6388999999999</v>
      </c>
      <c r="E377" s="55"/>
      <c r="F377" s="55"/>
      <c r="G377" s="55"/>
      <c r="H377" s="55"/>
    </row>
    <row r="378" spans="2:8">
      <c r="B378" s="51">
        <v>2459149.6904272446</v>
      </c>
      <c r="C378" s="57">
        <f t="shared" si="6"/>
        <v>1.2048785709775984</v>
      </c>
      <c r="D378" s="55">
        <v>1537.9073000000001</v>
      </c>
      <c r="E378" s="55"/>
      <c r="F378" s="55"/>
      <c r="G378" s="55"/>
      <c r="H378" s="55"/>
    </row>
    <row r="379" spans="2:8">
      <c r="B379" s="51">
        <v>2459149.6973717897</v>
      </c>
      <c r="C379" s="57">
        <f t="shared" si="6"/>
        <v>1.2118231160566211</v>
      </c>
      <c r="D379" s="55">
        <v>1543.3620000000001</v>
      </c>
      <c r="E379" s="55"/>
      <c r="F379" s="55"/>
      <c r="G379" s="55"/>
      <c r="H379" s="55"/>
    </row>
    <row r="380" spans="2:8">
      <c r="B380" s="51">
        <v>2459149.7043163343</v>
      </c>
      <c r="C380" s="57">
        <f t="shared" si="6"/>
        <v>1.2187676606699824</v>
      </c>
      <c r="D380" s="55">
        <v>1546.702</v>
      </c>
      <c r="E380" s="55"/>
      <c r="F380" s="55"/>
      <c r="G380" s="55"/>
      <c r="H380" s="55"/>
    </row>
    <row r="381" spans="2:8">
      <c r="B381" s="51">
        <v>2459149.7112608794</v>
      </c>
      <c r="C381" s="57">
        <f t="shared" si="6"/>
        <v>1.2257122057490051</v>
      </c>
      <c r="D381" s="55">
        <v>1544.9222</v>
      </c>
      <c r="E381" s="55"/>
      <c r="F381" s="55"/>
      <c r="G381" s="55"/>
      <c r="H381" s="55"/>
    </row>
    <row r="382" spans="2:8">
      <c r="B382" s="51">
        <v>2459149.718205424</v>
      </c>
      <c r="C382" s="57">
        <f t="shared" si="6"/>
        <v>1.2326567503623664</v>
      </c>
      <c r="D382" s="55">
        <v>1544.4401</v>
      </c>
      <c r="E382" s="55"/>
      <c r="F382" s="55"/>
      <c r="G382" s="55"/>
      <c r="H382" s="55"/>
    </row>
    <row r="383" spans="2:8">
      <c r="B383" s="51">
        <v>2459149.7251499686</v>
      </c>
      <c r="C383" s="57">
        <f t="shared" si="6"/>
        <v>1.2396012949757278</v>
      </c>
      <c r="D383" s="55">
        <v>1542.6887999999999</v>
      </c>
      <c r="E383" s="55"/>
      <c r="F383" s="55"/>
      <c r="G383" s="55"/>
      <c r="H383" s="55"/>
    </row>
    <row r="384" spans="2:8">
      <c r="B384" s="51">
        <v>2459149.7320945137</v>
      </c>
      <c r="C384" s="57">
        <f t="shared" si="6"/>
        <v>1.2465458400547504</v>
      </c>
      <c r="D384" s="55">
        <v>1546.5322000000001</v>
      </c>
      <c r="E384" s="55"/>
      <c r="F384" s="55"/>
      <c r="G384" s="55"/>
      <c r="H384" s="55"/>
    </row>
    <row r="385" spans="2:8">
      <c r="B385" s="51">
        <v>2459149.7390390583</v>
      </c>
      <c r="C385" s="57">
        <f t="shared" si="6"/>
        <v>1.2534903846681118</v>
      </c>
      <c r="D385" s="55">
        <v>1540.4419</v>
      </c>
      <c r="E385" s="55"/>
      <c r="F385" s="55"/>
      <c r="G385" s="55"/>
      <c r="H385" s="55"/>
    </row>
    <row r="386" spans="2:8">
      <c r="B386" s="51">
        <v>2459149.7459836034</v>
      </c>
      <c r="C386" s="57">
        <f t="shared" si="6"/>
        <v>1.2604349297471344</v>
      </c>
      <c r="D386" s="55">
        <v>1539.7893999999999</v>
      </c>
      <c r="E386" s="55"/>
      <c r="F386" s="55"/>
      <c r="G386" s="55"/>
      <c r="H386" s="55"/>
    </row>
    <row r="387" spans="2:8">
      <c r="B387" s="51">
        <v>2459149.752928148</v>
      </c>
      <c r="C387" s="57">
        <f t="shared" ref="C387:C405" si="7">B387-$K$30</f>
        <v>1.2673794743604958</v>
      </c>
      <c r="D387" s="55">
        <v>1542.7136</v>
      </c>
      <c r="E387" s="55"/>
      <c r="F387" s="55"/>
      <c r="G387" s="55"/>
      <c r="H387" s="55"/>
    </row>
    <row r="388" spans="2:8">
      <c r="B388" s="51">
        <v>2459149.7598726926</v>
      </c>
      <c r="C388" s="57">
        <f t="shared" si="7"/>
        <v>1.2743240189738572</v>
      </c>
      <c r="D388" s="55">
        <v>1543.8128999999999</v>
      </c>
      <c r="E388" s="55"/>
      <c r="F388" s="55"/>
      <c r="G388" s="55"/>
      <c r="H388" s="55"/>
    </row>
    <row r="389" spans="2:8">
      <c r="B389" s="51">
        <v>2459149.7668172377</v>
      </c>
      <c r="C389" s="57">
        <f t="shared" si="7"/>
        <v>1.2812685640528798</v>
      </c>
      <c r="D389" s="55">
        <v>1540.6959999999999</v>
      </c>
      <c r="E389" s="55"/>
      <c r="F389" s="55"/>
      <c r="G389" s="55"/>
      <c r="H389" s="55"/>
    </row>
    <row r="390" spans="2:8">
      <c r="B390" s="51">
        <v>2459149.7737617823</v>
      </c>
      <c r="C390" s="57">
        <f t="shared" si="7"/>
        <v>1.2882131086662412</v>
      </c>
      <c r="D390" s="55">
        <v>1544.5992000000001</v>
      </c>
      <c r="E390" s="55"/>
      <c r="F390" s="55"/>
      <c r="G390" s="55"/>
      <c r="H390" s="55"/>
    </row>
    <row r="391" spans="2:8">
      <c r="B391" s="51">
        <v>2459149.7807063274</v>
      </c>
      <c r="C391" s="57">
        <f t="shared" si="7"/>
        <v>1.2951576537452638</v>
      </c>
      <c r="D391" s="55">
        <v>1541.8552999999999</v>
      </c>
      <c r="E391" s="55"/>
      <c r="F391" s="55"/>
      <c r="G391" s="55"/>
      <c r="H391" s="55"/>
    </row>
    <row r="392" spans="2:8">
      <c r="B392" s="51">
        <v>2459149.787650872</v>
      </c>
      <c r="C392" s="57">
        <f t="shared" si="7"/>
        <v>1.3021021983586252</v>
      </c>
      <c r="D392" s="55">
        <v>1544.9165</v>
      </c>
      <c r="E392" s="55"/>
      <c r="F392" s="55"/>
      <c r="G392" s="55"/>
      <c r="H392" s="55"/>
    </row>
    <row r="393" spans="2:8">
      <c r="B393" s="51">
        <v>2459149.7945954166</v>
      </c>
      <c r="C393" s="57">
        <f t="shared" si="7"/>
        <v>1.3090467429719865</v>
      </c>
      <c r="D393" s="55">
        <v>1538.7772</v>
      </c>
      <c r="E393" s="55"/>
      <c r="F393" s="55"/>
      <c r="G393" s="55"/>
      <c r="H393" s="55"/>
    </row>
    <row r="394" spans="2:8">
      <c r="B394" s="51">
        <v>2459149.8015399617</v>
      </c>
      <c r="C394" s="57">
        <f t="shared" si="7"/>
        <v>1.3159912880510092</v>
      </c>
      <c r="D394" s="55">
        <v>1548.7433000000001</v>
      </c>
      <c r="E394" s="55"/>
      <c r="F394" s="55"/>
      <c r="G394" s="55"/>
      <c r="H394" s="55"/>
    </row>
    <row r="395" spans="2:8">
      <c r="B395" s="51">
        <v>2459149.8084845063</v>
      </c>
      <c r="C395" s="57">
        <f t="shared" si="7"/>
        <v>1.3229358326643705</v>
      </c>
      <c r="D395" s="55">
        <v>1545.1886</v>
      </c>
      <c r="E395" s="55"/>
      <c r="F395" s="55"/>
      <c r="G395" s="55"/>
      <c r="H395" s="55"/>
    </row>
    <row r="396" spans="2:8">
      <c r="B396" s="51">
        <v>2459149.8154290509</v>
      </c>
      <c r="C396" s="57">
        <f t="shared" si="7"/>
        <v>1.3298803772777319</v>
      </c>
      <c r="D396" s="55">
        <v>1543.8557000000001</v>
      </c>
      <c r="E396" s="55"/>
      <c r="F396" s="55"/>
      <c r="G396" s="55"/>
      <c r="H396" s="55"/>
    </row>
    <row r="397" spans="2:8">
      <c r="B397" s="51">
        <v>2459149.822373596</v>
      </c>
      <c r="C397" s="57">
        <f t="shared" si="7"/>
        <v>1.3368249223567545</v>
      </c>
      <c r="D397" s="55">
        <v>1538.8567</v>
      </c>
      <c r="E397" s="55"/>
      <c r="F397" s="55"/>
      <c r="G397" s="55"/>
      <c r="H397" s="55"/>
    </row>
    <row r="398" spans="2:8">
      <c r="B398" s="51">
        <v>2459149.8293181406</v>
      </c>
      <c r="C398" s="57">
        <f t="shared" si="7"/>
        <v>1.3437694669701159</v>
      </c>
      <c r="D398" s="55">
        <v>1542.6713</v>
      </c>
      <c r="E398" s="55"/>
      <c r="F398" s="55"/>
      <c r="G398" s="55"/>
      <c r="H398" s="55"/>
    </row>
    <row r="399" spans="2:8">
      <c r="B399" s="51">
        <v>2459149.8362626852</v>
      </c>
      <c r="C399" s="57">
        <f t="shared" si="7"/>
        <v>1.3507140115834773</v>
      </c>
      <c r="D399" s="55">
        <v>1536.0274999999999</v>
      </c>
      <c r="E399" s="55"/>
      <c r="F399" s="55"/>
      <c r="G399" s="55"/>
      <c r="H399" s="55"/>
    </row>
    <row r="400" spans="2:8">
      <c r="B400" s="51">
        <v>2459149.8432072303</v>
      </c>
      <c r="C400" s="57">
        <f t="shared" si="7"/>
        <v>1.3576585566624999</v>
      </c>
      <c r="D400" s="55">
        <v>1542.7642000000001</v>
      </c>
      <c r="E400" s="55"/>
      <c r="F400" s="55"/>
      <c r="G400" s="55"/>
      <c r="H400" s="55"/>
    </row>
    <row r="401" spans="2:8">
      <c r="B401" s="51">
        <v>2459149.8501517749</v>
      </c>
      <c r="C401" s="57">
        <f t="shared" si="7"/>
        <v>1.3646031012758613</v>
      </c>
      <c r="D401" s="55">
        <v>1542.8503000000001</v>
      </c>
      <c r="E401" s="55"/>
      <c r="F401" s="55"/>
      <c r="G401" s="55"/>
      <c r="H401" s="55"/>
    </row>
    <row r="402" spans="2:8">
      <c r="B402" s="51">
        <v>2459149.8570963196</v>
      </c>
      <c r="C402" s="57">
        <f t="shared" si="7"/>
        <v>1.3715476458892226</v>
      </c>
      <c r="D402" s="55">
        <v>1539.1030000000001</v>
      </c>
      <c r="E402" s="55"/>
      <c r="F402" s="55"/>
      <c r="G402" s="55"/>
      <c r="H402" s="55"/>
    </row>
    <row r="403" spans="2:8">
      <c r="B403" s="51">
        <v>2459149.8640408642</v>
      </c>
      <c r="C403" s="57">
        <f t="shared" si="7"/>
        <v>1.378492190502584</v>
      </c>
      <c r="D403" s="55">
        <v>1544.9938</v>
      </c>
      <c r="E403" s="55"/>
      <c r="F403" s="55"/>
      <c r="G403" s="55"/>
      <c r="H403" s="55"/>
    </row>
    <row r="404" spans="2:8">
      <c r="B404" s="51">
        <v>2459149.8709854092</v>
      </c>
      <c r="C404" s="57">
        <f t="shared" si="7"/>
        <v>1.3854367355816066</v>
      </c>
      <c r="D404" s="55">
        <v>1540.6977999999999</v>
      </c>
      <c r="E404" s="55"/>
      <c r="F404" s="55"/>
      <c r="G404" s="55"/>
      <c r="H404" s="55"/>
    </row>
    <row r="405" spans="2:8">
      <c r="B405" s="51">
        <v>2459149.8779299539</v>
      </c>
      <c r="C405" s="57">
        <f t="shared" si="7"/>
        <v>1.392381280194968</v>
      </c>
      <c r="D405" s="55">
        <v>1541.6559999999999</v>
      </c>
      <c r="E405" s="55"/>
      <c r="F405" s="55"/>
      <c r="G405" s="55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2459229.7126864148</v>
      </c>
      <c r="C3" s="57">
        <f t="shared" ref="C3:C66" si="1">B3-$K$30</f>
        <v>-1.3958574794232845</v>
      </c>
      <c r="D3" s="54">
        <v>1470.6126999999999</v>
      </c>
      <c r="E3" s="54"/>
      <c r="F3" s="54"/>
      <c r="G3" s="54"/>
      <c r="H3" s="55"/>
    </row>
    <row r="4" spans="1:9">
      <c r="B4" s="50">
        <v>2459229.7196309837</v>
      </c>
      <c r="C4" s="57">
        <f t="shared" si="1"/>
        <v>-1.3889129105955362</v>
      </c>
      <c r="D4" s="54">
        <v>1465.8441</v>
      </c>
      <c r="E4" s="54"/>
      <c r="F4" s="54"/>
      <c r="G4" s="54"/>
      <c r="H4" s="55"/>
    </row>
    <row r="5" spans="1:9">
      <c r="B5" s="50">
        <v>2459229.7265755525</v>
      </c>
      <c r="C5" s="57">
        <f t="shared" si="1"/>
        <v>-1.3819683417677879</v>
      </c>
      <c r="D5" s="54">
        <v>1469.8069</v>
      </c>
      <c r="E5" s="54"/>
      <c r="F5" s="54"/>
      <c r="G5" s="54"/>
      <c r="H5" s="55"/>
    </row>
    <row r="6" spans="1:9">
      <c r="B6" s="50">
        <v>2459229.7335201208</v>
      </c>
      <c r="C6" s="57">
        <f t="shared" si="1"/>
        <v>-1.3750237734057009</v>
      </c>
      <c r="D6" s="54">
        <v>1473.2179000000001</v>
      </c>
      <c r="E6" s="54"/>
      <c r="F6" s="54"/>
      <c r="G6" s="54"/>
      <c r="H6" s="55"/>
    </row>
    <row r="7" spans="1:9">
      <c r="B7" s="50">
        <v>2459229.7404646897</v>
      </c>
      <c r="C7" s="57">
        <f t="shared" si="1"/>
        <v>-1.3680792045779526</v>
      </c>
      <c r="D7" s="54">
        <v>1470.8920000000001</v>
      </c>
      <c r="E7" s="54"/>
      <c r="F7" s="54"/>
      <c r="G7" s="54"/>
      <c r="H7" s="55"/>
    </row>
    <row r="8" spans="1:9">
      <c r="B8" s="50">
        <v>2459229.747409258</v>
      </c>
      <c r="C8" s="57">
        <f t="shared" si="1"/>
        <v>-1.3611346362158656</v>
      </c>
      <c r="D8" s="54">
        <v>1470.3838000000001</v>
      </c>
      <c r="E8" s="54"/>
      <c r="F8" s="54"/>
      <c r="G8" s="54"/>
      <c r="H8" s="55"/>
    </row>
    <row r="9" spans="1:9">
      <c r="B9" s="50">
        <v>2459229.7543538264</v>
      </c>
      <c r="C9" s="57">
        <f t="shared" si="1"/>
        <v>-1.3541900678537786</v>
      </c>
      <c r="D9" s="54">
        <v>1467.6306</v>
      </c>
      <c r="E9" s="54"/>
      <c r="F9" s="54"/>
      <c r="G9" s="54"/>
      <c r="H9" s="55"/>
    </row>
    <row r="10" spans="1:9">
      <c r="B10" s="50">
        <v>2459229.7612983948</v>
      </c>
      <c r="C10" s="57">
        <f t="shared" si="1"/>
        <v>-1.3472454994916916</v>
      </c>
      <c r="D10" s="54">
        <v>1475.3531</v>
      </c>
      <c r="E10" s="54"/>
      <c r="F10" s="54"/>
      <c r="G10" s="54"/>
      <c r="H10" s="55"/>
    </row>
    <row r="11" spans="1:9">
      <c r="B11" s="50">
        <v>2459229.7682429631</v>
      </c>
      <c r="C11" s="57">
        <f t="shared" si="1"/>
        <v>-1.3403009311296046</v>
      </c>
      <c r="D11" s="54">
        <v>1472.2236</v>
      </c>
      <c r="E11" s="54"/>
      <c r="F11" s="54"/>
      <c r="G11" s="54"/>
      <c r="H11" s="55"/>
    </row>
    <row r="12" spans="1:9">
      <c r="B12" s="50">
        <v>2459229.7751875315</v>
      </c>
      <c r="C12" s="57">
        <f t="shared" si="1"/>
        <v>-1.3333563627675176</v>
      </c>
      <c r="D12" s="54">
        <v>1472.9051999999999</v>
      </c>
      <c r="E12" s="54"/>
      <c r="F12" s="54"/>
      <c r="G12" s="54"/>
      <c r="H12" s="55"/>
    </row>
    <row r="13" spans="1:9">
      <c r="B13" s="50">
        <v>2459229.7821320998</v>
      </c>
      <c r="C13" s="57">
        <f t="shared" si="1"/>
        <v>-1.3264117944054306</v>
      </c>
      <c r="D13" s="54">
        <v>1469.8516999999999</v>
      </c>
      <c r="E13" s="54"/>
      <c r="F13" s="54"/>
      <c r="G13" s="54"/>
      <c r="H13" s="55"/>
    </row>
    <row r="14" spans="1:9">
      <c r="B14" s="50">
        <v>2459229.7890766682</v>
      </c>
      <c r="C14" s="57">
        <f t="shared" si="1"/>
        <v>-1.3194672260433435</v>
      </c>
      <c r="D14" s="54">
        <v>1472.9282000000001</v>
      </c>
      <c r="E14" s="54"/>
      <c r="F14" s="54"/>
      <c r="G14" s="54"/>
      <c r="H14" s="55"/>
    </row>
    <row r="15" spans="1:9">
      <c r="B15" s="50">
        <v>2459229.7960212366</v>
      </c>
      <c r="C15" s="57">
        <f t="shared" si="1"/>
        <v>-1.3125226576812565</v>
      </c>
      <c r="D15" s="54">
        <v>1465.7297000000001</v>
      </c>
      <c r="E15" s="54"/>
      <c r="F15" s="54"/>
      <c r="G15" s="54"/>
      <c r="H15" s="55"/>
    </row>
    <row r="16" spans="1:9">
      <c r="B16" s="50">
        <v>2459229.8029658045</v>
      </c>
      <c r="C16" s="57">
        <f t="shared" si="1"/>
        <v>-1.3055780897848308</v>
      </c>
      <c r="D16" s="54">
        <v>1468.8456000000001</v>
      </c>
      <c r="E16" s="54"/>
      <c r="F16" s="54"/>
      <c r="G16" s="54"/>
      <c r="H16" s="55"/>
    </row>
    <row r="17" spans="2:12">
      <c r="B17" s="50">
        <v>2459229.8099103728</v>
      </c>
      <c r="C17" s="57">
        <f t="shared" si="1"/>
        <v>-1.2986335214227438</v>
      </c>
      <c r="D17" s="54">
        <v>1470.6996999999999</v>
      </c>
      <c r="E17" s="54"/>
      <c r="F17" s="54"/>
      <c r="G17" s="54"/>
      <c r="H17" s="55"/>
    </row>
    <row r="18" spans="2:12">
      <c r="B18" s="50">
        <v>2459229.8168549407</v>
      </c>
      <c r="C18" s="57">
        <f t="shared" si="1"/>
        <v>-1.2916889535263181</v>
      </c>
      <c r="D18" s="54">
        <v>1470.2555</v>
      </c>
      <c r="E18" s="54"/>
      <c r="F18" s="54"/>
      <c r="G18" s="54"/>
      <c r="H18" s="55"/>
    </row>
    <row r="19" spans="2:12">
      <c r="B19" s="50">
        <v>2459229.8237995086</v>
      </c>
      <c r="C19" s="57">
        <f t="shared" si="1"/>
        <v>-1.2847443856298923</v>
      </c>
      <c r="D19" s="54">
        <v>1469.4876999999999</v>
      </c>
      <c r="E19" s="54"/>
      <c r="F19" s="54"/>
      <c r="G19" s="54"/>
      <c r="H19" s="55"/>
    </row>
    <row r="20" spans="2:12">
      <c r="B20" s="50">
        <v>2459229.8307440765</v>
      </c>
      <c r="C20" s="57">
        <f t="shared" si="1"/>
        <v>-1.2777998177334666</v>
      </c>
      <c r="D20" s="54">
        <v>1468.8622</v>
      </c>
      <c r="E20" s="54"/>
      <c r="F20" s="54"/>
      <c r="G20" s="54"/>
      <c r="H20" s="55"/>
    </row>
    <row r="21" spans="2:12">
      <c r="B21" s="50">
        <v>2459229.8376886449</v>
      </c>
      <c r="C21" s="57">
        <f t="shared" si="1"/>
        <v>-1.2708552493713796</v>
      </c>
      <c r="D21" s="54">
        <v>1466.6428000000001</v>
      </c>
      <c r="E21" s="54"/>
      <c r="F21" s="54"/>
      <c r="G21" s="54"/>
      <c r="H21" s="55"/>
    </row>
    <row r="22" spans="2:12">
      <c r="B22" s="50">
        <v>2459229.8446332128</v>
      </c>
      <c r="C22" s="57">
        <f t="shared" si="1"/>
        <v>-1.2639106814749539</v>
      </c>
      <c r="D22" s="54">
        <v>1471.4891</v>
      </c>
      <c r="E22" s="54"/>
      <c r="F22" s="54"/>
      <c r="G22" s="54"/>
      <c r="H22" s="55"/>
    </row>
    <row r="23" spans="2:12">
      <c r="B23" s="50">
        <v>2459229.8515777802</v>
      </c>
      <c r="C23" s="57">
        <f t="shared" si="1"/>
        <v>-1.2569661140441895</v>
      </c>
      <c r="D23" s="54">
        <v>1472.3554999999999</v>
      </c>
      <c r="E23" s="54"/>
      <c r="F23" s="54"/>
      <c r="G23" s="54"/>
      <c r="H23" s="55"/>
    </row>
    <row r="24" spans="2:12">
      <c r="B24" s="50">
        <v>2459229.8585223481</v>
      </c>
      <c r="C24" s="57">
        <f t="shared" si="1"/>
        <v>-1.2500215461477637</v>
      </c>
      <c r="D24" s="54">
        <v>1471.3693000000001</v>
      </c>
      <c r="E24" s="54"/>
      <c r="F24" s="54"/>
      <c r="G24" s="54"/>
      <c r="H24" s="55"/>
    </row>
    <row r="25" spans="2:12">
      <c r="B25" s="50">
        <v>2459229.865466916</v>
      </c>
      <c r="C25" s="57">
        <f t="shared" si="1"/>
        <v>-1.243076978251338</v>
      </c>
      <c r="D25" s="54">
        <v>1474.9413</v>
      </c>
      <c r="E25" s="54"/>
      <c r="F25" s="54"/>
      <c r="G25" s="54"/>
      <c r="H25" s="55"/>
    </row>
    <row r="26" spans="2:12">
      <c r="B26" s="50">
        <v>2459229.8724114834</v>
      </c>
      <c r="C26" s="57">
        <f t="shared" si="1"/>
        <v>-1.2361324108205736</v>
      </c>
      <c r="D26" s="54">
        <v>1471.1095</v>
      </c>
      <c r="E26" s="54"/>
      <c r="F26" s="54"/>
      <c r="G26" s="54"/>
      <c r="H26" s="55"/>
    </row>
    <row r="27" spans="2:12">
      <c r="B27" s="50">
        <v>2459229.8793560513</v>
      </c>
      <c r="C27" s="57">
        <f t="shared" si="1"/>
        <v>-1.2291878429241478</v>
      </c>
      <c r="D27" s="54">
        <v>1473.066</v>
      </c>
      <c r="E27" s="54"/>
      <c r="F27" s="54"/>
      <c r="G27" s="54"/>
      <c r="H27" s="55"/>
    </row>
    <row r="28" spans="2:12">
      <c r="B28" s="50">
        <v>2459229.8863006192</v>
      </c>
      <c r="C28" s="57">
        <f t="shared" si="1"/>
        <v>-1.2222432750277221</v>
      </c>
      <c r="D28" s="54">
        <v>1471.1912</v>
      </c>
      <c r="E28" s="54"/>
      <c r="F28" s="54"/>
      <c r="G28" s="54"/>
      <c r="H28" s="55"/>
    </row>
    <row r="29" spans="2:12">
      <c r="B29" s="50">
        <v>2459229.8932451867</v>
      </c>
      <c r="C29" s="57">
        <f t="shared" si="1"/>
        <v>-1.2152987075969577</v>
      </c>
      <c r="D29" s="54">
        <v>1468.9706000000001</v>
      </c>
      <c r="E29" s="54"/>
      <c r="F29" s="54"/>
      <c r="G29" s="54"/>
      <c r="H29" s="55"/>
    </row>
    <row r="30" spans="2:12">
      <c r="B30" s="50">
        <v>2459229.9001897541</v>
      </c>
      <c r="C30" s="57">
        <f t="shared" si="1"/>
        <v>-1.2083541401661932</v>
      </c>
      <c r="D30" s="54">
        <v>1479.0402999999999</v>
      </c>
      <c r="E30" s="54"/>
      <c r="F30" s="54"/>
      <c r="G30" s="54"/>
      <c r="H30" s="55"/>
      <c r="J30" s="36" t="s">
        <v>72</v>
      </c>
      <c r="K30" s="58">
        <f>INDEX(B:B,MATCH(J30,A:A,0))</f>
        <v>2459231.1085438943</v>
      </c>
      <c r="L30" s="96">
        <f>K30-'Planet c'!$G$228</f>
        <v>44212.108543894254</v>
      </c>
    </row>
    <row r="31" spans="2:12">
      <c r="B31" s="50">
        <v>2459229.9071343215</v>
      </c>
      <c r="C31" s="57">
        <f t="shared" si="1"/>
        <v>-1.2014095727354288</v>
      </c>
      <c r="D31" s="54">
        <v>1469.3829000000001</v>
      </c>
      <c r="E31" s="54"/>
      <c r="F31" s="54"/>
      <c r="G31" s="54"/>
      <c r="H31" s="55"/>
      <c r="J31" s="36" t="s">
        <v>37</v>
      </c>
      <c r="K31" s="58">
        <f>INDEX(B:B,MATCH(J31,A:A,0))</f>
        <v>2459230.96270811</v>
      </c>
    </row>
    <row r="32" spans="2:12">
      <c r="B32" s="50">
        <v>2459229.9140788889</v>
      </c>
      <c r="C32" s="57">
        <f t="shared" si="1"/>
        <v>-1.1944650053046644</v>
      </c>
      <c r="D32" s="54">
        <v>1469.7202</v>
      </c>
      <c r="E32" s="54"/>
      <c r="F32" s="54"/>
      <c r="G32" s="54"/>
      <c r="H32" s="55"/>
      <c r="J32" s="36" t="s">
        <v>38</v>
      </c>
      <c r="K32" s="58">
        <f>INDEX(B:B,MATCH(J32,A:A,0))</f>
        <v>2459230.9974309169</v>
      </c>
    </row>
    <row r="33" spans="2:11">
      <c r="B33" s="50">
        <v>2459229.9210234564</v>
      </c>
      <c r="C33" s="57">
        <f t="shared" si="1"/>
        <v>-1.1875204378738999</v>
      </c>
      <c r="D33" s="54">
        <v>1479.3887</v>
      </c>
      <c r="E33" s="54"/>
      <c r="F33" s="54"/>
      <c r="G33" s="54"/>
      <c r="H33" s="55"/>
      <c r="J33" s="36" t="s">
        <v>39</v>
      </c>
      <c r="K33" s="58">
        <f>INDEX(B:B,MATCH(J33,A:A,0))</f>
        <v>2459231.2196568628</v>
      </c>
    </row>
    <row r="34" spans="2:11">
      <c r="B34" s="50">
        <v>2459229.9279680238</v>
      </c>
      <c r="C34" s="57">
        <f t="shared" si="1"/>
        <v>-1.1805758704431355</v>
      </c>
      <c r="D34" s="54">
        <v>1465.2991</v>
      </c>
      <c r="E34" s="54"/>
      <c r="F34" s="54"/>
      <c r="G34" s="56"/>
      <c r="H34" s="55"/>
      <c r="J34" s="36" t="s">
        <v>71</v>
      </c>
      <c r="K34" s="58">
        <f>INDEX(B:B,MATCH(J34,A:A,0))</f>
        <v>2459231.2543796636</v>
      </c>
    </row>
    <row r="35" spans="2:11">
      <c r="B35" s="50">
        <v>2459229.9349125912</v>
      </c>
      <c r="C35" s="57">
        <f t="shared" si="1"/>
        <v>-1.1736313030123711</v>
      </c>
      <c r="D35" s="54">
        <v>1468.8490999999999</v>
      </c>
      <c r="E35" s="54"/>
      <c r="F35" s="54"/>
      <c r="G35" s="56"/>
      <c r="H35" s="55"/>
      <c r="J35" s="38"/>
      <c r="K35" s="39"/>
    </row>
    <row r="36" spans="2:11">
      <c r="B36" s="50">
        <v>2459229.9418571587</v>
      </c>
      <c r="C36" s="57">
        <f t="shared" si="1"/>
        <v>-1.1666867355816066</v>
      </c>
      <c r="D36" s="54">
        <v>1472.5786000000001</v>
      </c>
      <c r="E36" s="54"/>
      <c r="F36" s="54"/>
      <c r="G36" s="56"/>
      <c r="H36" s="55"/>
      <c r="J36" s="36" t="s">
        <v>76</v>
      </c>
      <c r="K36" s="37">
        <f>K32-K31</f>
        <v>3.4722806885838509E-2</v>
      </c>
    </row>
    <row r="37" spans="2:11">
      <c r="B37" s="50">
        <v>2459229.9488017256</v>
      </c>
      <c r="C37" s="57">
        <f t="shared" si="1"/>
        <v>-1.1597421686165035</v>
      </c>
      <c r="D37" s="54">
        <v>1470.1583000000001</v>
      </c>
      <c r="E37" s="54"/>
      <c r="F37" s="54"/>
      <c r="G37" s="56"/>
      <c r="H37" s="55"/>
      <c r="J37" s="36" t="s">
        <v>66</v>
      </c>
      <c r="K37" s="37">
        <f>K33-K32</f>
        <v>0.22222594590857625</v>
      </c>
    </row>
    <row r="38" spans="2:11">
      <c r="B38" s="50">
        <v>2459229.9557462931</v>
      </c>
      <c r="C38" s="57">
        <f t="shared" si="1"/>
        <v>-1.152797601185739</v>
      </c>
      <c r="D38" s="54">
        <v>1473.9159</v>
      </c>
      <c r="E38" s="54"/>
      <c r="F38" s="54"/>
      <c r="G38" s="56"/>
      <c r="H38" s="55"/>
      <c r="J38" s="36" t="s">
        <v>77</v>
      </c>
      <c r="K38" s="37">
        <f>K34-K33</f>
        <v>3.4722800832241774E-2</v>
      </c>
    </row>
    <row r="39" spans="2:11">
      <c r="B39" s="50">
        <v>2459229.96269086</v>
      </c>
      <c r="C39" s="57">
        <f t="shared" si="1"/>
        <v>-1.1458530342206359</v>
      </c>
      <c r="D39" s="54">
        <v>1470.6829</v>
      </c>
      <c r="E39" s="54"/>
      <c r="F39" s="54"/>
      <c r="G39" s="56"/>
      <c r="H39" s="55"/>
      <c r="J39" s="36" t="s">
        <v>65</v>
      </c>
      <c r="K39" s="37">
        <f>K34-K31</f>
        <v>0.29167155362665653</v>
      </c>
    </row>
    <row r="40" spans="2:11">
      <c r="B40" s="50">
        <v>2459229.969635427</v>
      </c>
      <c r="C40" s="57">
        <f t="shared" si="1"/>
        <v>-1.1389084672555327</v>
      </c>
      <c r="D40" s="54">
        <v>1474.3952999999999</v>
      </c>
      <c r="E40" s="54"/>
      <c r="F40" s="54"/>
      <c r="G40" s="56"/>
      <c r="H40" s="55"/>
      <c r="J40" s="38"/>
      <c r="K40" s="39"/>
    </row>
    <row r="41" spans="2:11">
      <c r="B41" s="50">
        <v>2459229.9765799944</v>
      </c>
      <c r="C41" s="57">
        <f t="shared" si="1"/>
        <v>-1.1319638998247683</v>
      </c>
      <c r="D41" s="54">
        <v>1472.8914</v>
      </c>
      <c r="E41" s="54"/>
      <c r="F41" s="54"/>
      <c r="G41" s="56"/>
      <c r="H41" s="55"/>
      <c r="J41" s="36" t="s">
        <v>75</v>
      </c>
      <c r="K41" s="89">
        <v>1451.9</v>
      </c>
    </row>
    <row r="42" spans="2:11">
      <c r="B42" s="50">
        <v>2459229.9835245614</v>
      </c>
      <c r="C42" s="57">
        <f t="shared" si="1"/>
        <v>-1.1250193328596652</v>
      </c>
      <c r="D42" s="54">
        <v>1470.4825000000001</v>
      </c>
      <c r="E42" s="54"/>
      <c r="F42" s="54"/>
      <c r="G42" s="56"/>
      <c r="H42" s="55"/>
      <c r="J42" s="36" t="s">
        <v>74</v>
      </c>
      <c r="K42" s="90">
        <v>1470.7</v>
      </c>
    </row>
    <row r="43" spans="2:11">
      <c r="B43" s="50">
        <v>2459229.9904691284</v>
      </c>
      <c r="C43" s="57">
        <f t="shared" si="1"/>
        <v>-1.118074765894562</v>
      </c>
      <c r="D43" s="54">
        <v>1467.6057000000001</v>
      </c>
      <c r="E43" s="54"/>
      <c r="F43" s="54"/>
      <c r="G43" s="56"/>
      <c r="H43" s="55"/>
      <c r="J43" s="36" t="s">
        <v>73</v>
      </c>
      <c r="K43" s="40">
        <f>1-K41/K42</f>
        <v>1.2783028489834702E-2</v>
      </c>
    </row>
    <row r="44" spans="2:11">
      <c r="B44" s="50">
        <v>2459229.9974136953</v>
      </c>
      <c r="C44" s="57">
        <f t="shared" si="1"/>
        <v>-1.1111301989294589</v>
      </c>
      <c r="D44" s="54">
        <v>1468.903</v>
      </c>
      <c r="E44" s="54"/>
      <c r="F44" s="54"/>
      <c r="G44" s="56"/>
      <c r="H44" s="55"/>
    </row>
    <row r="45" spans="2:11">
      <c r="B45" s="50">
        <v>2459230.0043582623</v>
      </c>
      <c r="C45" s="57">
        <f t="shared" si="1"/>
        <v>-1.1041856319643557</v>
      </c>
      <c r="D45" s="54">
        <v>1476.3824</v>
      </c>
      <c r="E45" s="54"/>
      <c r="F45" s="54"/>
      <c r="G45" s="56"/>
      <c r="H45" s="55"/>
    </row>
    <row r="46" spans="2:11">
      <c r="B46" s="50">
        <v>2459230.0113028288</v>
      </c>
      <c r="C46" s="57">
        <f t="shared" si="1"/>
        <v>-1.0972410654649138</v>
      </c>
      <c r="D46" s="54">
        <v>1470.2021</v>
      </c>
      <c r="E46" s="54"/>
      <c r="F46" s="54"/>
      <c r="G46" s="56"/>
      <c r="H46" s="55"/>
    </row>
    <row r="47" spans="2:11">
      <c r="B47" s="50">
        <v>2459230.0182473958</v>
      </c>
      <c r="C47" s="57">
        <f t="shared" si="1"/>
        <v>-1.0902964984998107</v>
      </c>
      <c r="D47" s="54">
        <v>1471.4055000000001</v>
      </c>
      <c r="E47" s="54"/>
      <c r="F47" s="54"/>
      <c r="G47" s="56"/>
      <c r="H47" s="55"/>
    </row>
    <row r="48" spans="2:11">
      <c r="B48" s="50">
        <v>2459230.0251919627</v>
      </c>
      <c r="C48" s="57">
        <f t="shared" si="1"/>
        <v>-1.0833519315347075</v>
      </c>
      <c r="D48" s="54">
        <v>1470.453</v>
      </c>
      <c r="E48" s="54"/>
      <c r="F48" s="54"/>
      <c r="G48" s="56"/>
      <c r="H48" s="55"/>
    </row>
    <row r="49" spans="2:8">
      <c r="B49" s="50">
        <v>2459230.0321365292</v>
      </c>
      <c r="C49" s="57">
        <f t="shared" si="1"/>
        <v>-1.0764073650352657</v>
      </c>
      <c r="D49" s="54">
        <v>1472.8792000000001</v>
      </c>
      <c r="E49" s="54"/>
      <c r="F49" s="54"/>
      <c r="G49" s="56"/>
      <c r="H49" s="55"/>
    </row>
    <row r="50" spans="2:8">
      <c r="B50" s="50">
        <v>2459230.0390810957</v>
      </c>
      <c r="C50" s="57">
        <f t="shared" si="1"/>
        <v>-1.0694627985358238</v>
      </c>
      <c r="D50" s="54">
        <v>1473.4367999999999</v>
      </c>
      <c r="E50" s="54"/>
      <c r="F50" s="54"/>
      <c r="G50" s="56"/>
      <c r="H50" s="55"/>
    </row>
    <row r="51" spans="2:8">
      <c r="B51" s="50">
        <v>2459230.0460256627</v>
      </c>
      <c r="C51" s="57">
        <f t="shared" si="1"/>
        <v>-1.0625182315707207</v>
      </c>
      <c r="D51" s="54">
        <v>1471.5452</v>
      </c>
      <c r="E51" s="54"/>
      <c r="F51" s="54"/>
      <c r="G51" s="54"/>
      <c r="H51" s="55"/>
    </row>
    <row r="52" spans="2:8">
      <c r="B52" s="50">
        <v>2459230.0529702292</v>
      </c>
      <c r="C52" s="57">
        <f t="shared" si="1"/>
        <v>-1.0555736650712788</v>
      </c>
      <c r="D52" s="54">
        <v>1466.9807000000001</v>
      </c>
      <c r="E52" s="54"/>
      <c r="F52" s="54"/>
      <c r="G52" s="54"/>
      <c r="H52" s="55"/>
    </row>
    <row r="53" spans="2:8">
      <c r="B53" s="50">
        <v>2459230.0599147957</v>
      </c>
      <c r="C53" s="57">
        <f t="shared" si="1"/>
        <v>-1.0486290985718369</v>
      </c>
      <c r="D53" s="54">
        <v>1465.7520999999999</v>
      </c>
      <c r="E53" s="54"/>
      <c r="F53" s="54"/>
      <c r="G53" s="54"/>
      <c r="H53" s="55"/>
    </row>
    <row r="54" spans="2:8">
      <c r="B54" s="50">
        <v>2459230.0668593622</v>
      </c>
      <c r="C54" s="57">
        <f t="shared" si="1"/>
        <v>-1.0416845320723951</v>
      </c>
      <c r="D54" s="54">
        <v>1471.2161000000001</v>
      </c>
      <c r="E54" s="54"/>
      <c r="F54" s="54"/>
      <c r="G54" s="54"/>
      <c r="H54" s="55"/>
    </row>
    <row r="55" spans="2:8">
      <c r="B55" s="50">
        <v>2459230.0738039287</v>
      </c>
      <c r="C55" s="57">
        <f t="shared" si="1"/>
        <v>-1.0347399655729532</v>
      </c>
      <c r="D55" s="54">
        <v>1471.6694</v>
      </c>
      <c r="E55" s="54"/>
      <c r="F55" s="54"/>
      <c r="G55" s="54"/>
      <c r="H55" s="55"/>
    </row>
    <row r="56" spans="2:8">
      <c r="B56" s="50">
        <v>2459230.0807484952</v>
      </c>
      <c r="C56" s="57">
        <f t="shared" si="1"/>
        <v>-1.0277953990735114</v>
      </c>
      <c r="D56" s="54">
        <v>1471.048</v>
      </c>
      <c r="E56" s="54"/>
      <c r="F56" s="54"/>
      <c r="G56" s="54"/>
      <c r="H56" s="55"/>
    </row>
    <row r="57" spans="2:8">
      <c r="B57" s="50">
        <v>2459230.0876930617</v>
      </c>
      <c r="C57" s="57">
        <f t="shared" si="1"/>
        <v>-1.0208508325740695</v>
      </c>
      <c r="D57" s="54">
        <v>1471.0923</v>
      </c>
      <c r="E57" s="54"/>
      <c r="F57" s="54"/>
      <c r="G57" s="54"/>
      <c r="H57" s="55"/>
    </row>
    <row r="58" spans="2:8">
      <c r="B58" s="50">
        <v>2459230.0946376277</v>
      </c>
      <c r="C58" s="57">
        <f t="shared" si="1"/>
        <v>-1.0139062665402889</v>
      </c>
      <c r="D58" s="54">
        <v>1471.5388</v>
      </c>
      <c r="E58" s="54"/>
      <c r="F58" s="54"/>
      <c r="G58" s="54"/>
      <c r="H58" s="55"/>
    </row>
    <row r="59" spans="2:8">
      <c r="B59" s="50">
        <v>2459230.1015821942</v>
      </c>
      <c r="C59" s="57">
        <f t="shared" si="1"/>
        <v>-1.0069617000408471</v>
      </c>
      <c r="D59" s="54">
        <v>1471.0298</v>
      </c>
      <c r="E59" s="54"/>
      <c r="F59" s="54"/>
      <c r="G59" s="54"/>
      <c r="H59" s="55"/>
    </row>
    <row r="60" spans="2:8">
      <c r="B60" s="50">
        <v>2459230.1085267602</v>
      </c>
      <c r="C60" s="57">
        <f t="shared" si="1"/>
        <v>-1.0000171340070665</v>
      </c>
      <c r="D60" s="54">
        <v>1474.0734</v>
      </c>
      <c r="E60" s="54"/>
      <c r="F60" s="54"/>
      <c r="G60" s="54"/>
      <c r="H60" s="55"/>
    </row>
    <row r="61" spans="2:8">
      <c r="B61" s="50">
        <v>2459230.1154713267</v>
      </c>
      <c r="C61" s="57">
        <f t="shared" si="1"/>
        <v>-0.99307256750762463</v>
      </c>
      <c r="D61" s="54">
        <v>1472.33</v>
      </c>
      <c r="E61" s="54"/>
      <c r="F61" s="54"/>
      <c r="G61" s="54"/>
      <c r="H61" s="55"/>
    </row>
    <row r="62" spans="2:8">
      <c r="B62" s="50">
        <v>2459230.1224158928</v>
      </c>
      <c r="C62" s="57">
        <f t="shared" si="1"/>
        <v>-0.98612800147384405</v>
      </c>
      <c r="D62" s="54">
        <v>1476.2528</v>
      </c>
      <c r="E62" s="54"/>
      <c r="F62" s="54"/>
      <c r="G62" s="54"/>
      <c r="H62" s="55"/>
    </row>
    <row r="63" spans="2:8">
      <c r="B63" s="50">
        <v>2459230.1293604588</v>
      </c>
      <c r="C63" s="57">
        <f t="shared" si="1"/>
        <v>-0.97918343544006348</v>
      </c>
      <c r="D63" s="54">
        <v>1471.0183</v>
      </c>
      <c r="E63" s="54"/>
      <c r="F63" s="54"/>
      <c r="G63" s="54"/>
      <c r="H63" s="55"/>
    </row>
    <row r="64" spans="2:8">
      <c r="B64" s="50">
        <v>2459230.1363050248</v>
      </c>
      <c r="C64" s="57">
        <f t="shared" si="1"/>
        <v>-0.9722388694062829</v>
      </c>
      <c r="D64" s="54">
        <v>1470.6421</v>
      </c>
      <c r="E64" s="54"/>
      <c r="F64" s="54"/>
      <c r="G64" s="54"/>
      <c r="H64" s="55"/>
    </row>
    <row r="65" spans="2:8">
      <c r="B65" s="50">
        <v>2459230.1432495913</v>
      </c>
      <c r="C65" s="57">
        <f t="shared" si="1"/>
        <v>-0.96529430290684104</v>
      </c>
      <c r="D65" s="54">
        <v>1473.0597</v>
      </c>
      <c r="E65" s="54"/>
      <c r="F65" s="54"/>
      <c r="G65" s="54"/>
      <c r="H65" s="55"/>
    </row>
    <row r="66" spans="2:8">
      <c r="B66" s="50">
        <v>2459230.1501941569</v>
      </c>
      <c r="C66" s="57">
        <f t="shared" si="1"/>
        <v>-0.95834973733872175</v>
      </c>
      <c r="D66" s="54">
        <v>1470.7551000000001</v>
      </c>
      <c r="E66" s="54"/>
      <c r="F66" s="54"/>
      <c r="G66" s="54"/>
      <c r="H66" s="55"/>
    </row>
    <row r="67" spans="2:8">
      <c r="B67" s="50">
        <v>2459230.1571387229</v>
      </c>
      <c r="C67" s="57">
        <f t="shared" ref="C67:C130" si="2">B67-$K$30</f>
        <v>-0.95140517130494118</v>
      </c>
      <c r="D67" s="54">
        <v>1472.6351</v>
      </c>
      <c r="E67" s="54"/>
      <c r="F67" s="54"/>
      <c r="G67" s="54"/>
      <c r="H67" s="55"/>
    </row>
    <row r="68" spans="2:8">
      <c r="B68" s="50">
        <v>2459230.164083289</v>
      </c>
      <c r="C68" s="57">
        <f t="shared" si="2"/>
        <v>-0.9444606052711606</v>
      </c>
      <c r="D68" s="54">
        <v>1467.6808000000001</v>
      </c>
      <c r="E68" s="54"/>
      <c r="F68" s="54"/>
      <c r="G68" s="54"/>
      <c r="H68" s="55"/>
    </row>
    <row r="69" spans="2:8">
      <c r="B69" s="50">
        <v>2459230.171027855</v>
      </c>
      <c r="C69" s="57">
        <f t="shared" si="2"/>
        <v>-0.93751603923738003</v>
      </c>
      <c r="D69" s="54">
        <v>1470.5514000000001</v>
      </c>
      <c r="E69" s="54"/>
      <c r="F69" s="54"/>
      <c r="G69" s="54"/>
      <c r="H69" s="55"/>
    </row>
    <row r="70" spans="2:8">
      <c r="B70" s="50">
        <v>2459230.1779724206</v>
      </c>
      <c r="C70" s="57">
        <f t="shared" si="2"/>
        <v>-0.93057147366926074</v>
      </c>
      <c r="D70" s="54">
        <v>1472.4523999999999</v>
      </c>
      <c r="E70" s="54"/>
      <c r="F70" s="54"/>
      <c r="G70" s="54"/>
      <c r="H70" s="55"/>
    </row>
    <row r="71" spans="2:8">
      <c r="B71" s="50">
        <v>2459230.1849169866</v>
      </c>
      <c r="C71" s="57">
        <f t="shared" si="2"/>
        <v>-0.92362690763548017</v>
      </c>
      <c r="D71" s="54">
        <v>1472.3524</v>
      </c>
      <c r="E71" s="54"/>
      <c r="F71" s="54"/>
      <c r="G71" s="54"/>
      <c r="H71" s="55"/>
    </row>
    <row r="72" spans="2:8">
      <c r="B72" s="50">
        <v>2459230.1918615522</v>
      </c>
      <c r="C72" s="57">
        <f t="shared" si="2"/>
        <v>-0.91668234206736088</v>
      </c>
      <c r="D72" s="54">
        <v>1474.5382999999999</v>
      </c>
      <c r="E72" s="54"/>
      <c r="F72" s="54"/>
      <c r="G72" s="54"/>
      <c r="H72" s="55"/>
    </row>
    <row r="73" spans="2:8">
      <c r="B73" s="50">
        <v>2459230.1988061182</v>
      </c>
      <c r="C73" s="57">
        <f t="shared" si="2"/>
        <v>-0.9097377760335803</v>
      </c>
      <c r="D73" s="54">
        <v>1473.8923</v>
      </c>
      <c r="E73" s="54"/>
      <c r="F73" s="54"/>
      <c r="G73" s="54"/>
      <c r="H73" s="55"/>
    </row>
    <row r="74" spans="2:8">
      <c r="B74" s="50">
        <v>2459230.2057506838</v>
      </c>
      <c r="C74" s="57">
        <f t="shared" si="2"/>
        <v>-0.90279321046546102</v>
      </c>
      <c r="D74" s="54">
        <v>1468.3733</v>
      </c>
      <c r="E74" s="54"/>
      <c r="F74" s="54"/>
      <c r="G74" s="54"/>
      <c r="H74" s="55"/>
    </row>
    <row r="75" spans="2:8">
      <c r="B75" s="50">
        <v>2459230.2126952494</v>
      </c>
      <c r="C75" s="57">
        <f t="shared" si="2"/>
        <v>-0.89584864489734173</v>
      </c>
      <c r="D75" s="54">
        <v>1470.9059</v>
      </c>
      <c r="E75" s="54"/>
      <c r="F75" s="54"/>
      <c r="G75" s="54"/>
      <c r="H75" s="55"/>
    </row>
    <row r="76" spans="2:8">
      <c r="B76" s="50">
        <v>2459230.2196398149</v>
      </c>
      <c r="C76" s="57">
        <f t="shared" si="2"/>
        <v>-0.88890407932922244</v>
      </c>
      <c r="D76" s="54">
        <v>1471.1251999999999</v>
      </c>
      <c r="E76" s="54"/>
      <c r="F76" s="54"/>
      <c r="G76" s="54"/>
      <c r="H76" s="55"/>
    </row>
    <row r="77" spans="2:8">
      <c r="B77" s="50">
        <v>2459230.2265843805</v>
      </c>
      <c r="C77" s="57">
        <f t="shared" si="2"/>
        <v>-0.88195951376110315</v>
      </c>
      <c r="D77" s="54">
        <v>1469.6403</v>
      </c>
      <c r="E77" s="54"/>
      <c r="F77" s="54"/>
      <c r="G77" s="54"/>
      <c r="H77" s="55"/>
    </row>
    <row r="78" spans="2:8">
      <c r="B78" s="50">
        <v>2459230.2335289461</v>
      </c>
      <c r="C78" s="57">
        <f t="shared" si="2"/>
        <v>-0.87501494819298387</v>
      </c>
      <c r="D78" s="54">
        <v>1468.2882999999999</v>
      </c>
      <c r="E78" s="54"/>
      <c r="F78" s="54"/>
      <c r="G78" s="54"/>
      <c r="H78" s="55"/>
    </row>
    <row r="79" spans="2:8">
      <c r="B79" s="50">
        <v>2459230.2404735116</v>
      </c>
      <c r="C79" s="57">
        <f t="shared" si="2"/>
        <v>-0.86807038262486458</v>
      </c>
      <c r="D79" s="54">
        <v>1469.8105</v>
      </c>
      <c r="E79" s="54"/>
      <c r="F79" s="54"/>
      <c r="G79" s="54"/>
      <c r="H79" s="55"/>
    </row>
    <row r="80" spans="2:8">
      <c r="B80" s="50">
        <v>2459230.2474180772</v>
      </c>
      <c r="C80" s="57">
        <f t="shared" si="2"/>
        <v>-0.86112581705674529</v>
      </c>
      <c r="D80" s="54">
        <v>1470.4177999999999</v>
      </c>
      <c r="E80" s="54"/>
      <c r="F80" s="54"/>
      <c r="G80" s="54"/>
      <c r="H80" s="55"/>
    </row>
    <row r="81" spans="2:8">
      <c r="B81" s="50">
        <v>2459230.2543626423</v>
      </c>
      <c r="C81" s="57">
        <f t="shared" si="2"/>
        <v>-0.85418125195428729</v>
      </c>
      <c r="D81" s="54">
        <v>1478.606</v>
      </c>
      <c r="E81" s="54"/>
      <c r="F81" s="54"/>
      <c r="G81" s="54"/>
      <c r="H81" s="55"/>
    </row>
    <row r="82" spans="2:8">
      <c r="B82" s="50">
        <v>2459230.2613072079</v>
      </c>
      <c r="C82" s="57">
        <f t="shared" si="2"/>
        <v>-0.847236686386168</v>
      </c>
      <c r="D82" s="54">
        <v>1467.2798</v>
      </c>
      <c r="E82" s="54"/>
      <c r="F82" s="54"/>
      <c r="G82" s="54"/>
      <c r="H82" s="55"/>
    </row>
    <row r="83" spans="2:8">
      <c r="B83" s="50">
        <v>2459230.268251773</v>
      </c>
      <c r="C83" s="57">
        <f t="shared" si="2"/>
        <v>-0.84029212128371</v>
      </c>
      <c r="D83" s="54">
        <v>1470.9666999999999</v>
      </c>
      <c r="E83" s="54"/>
      <c r="F83" s="54"/>
      <c r="G83" s="54"/>
      <c r="H83" s="55"/>
    </row>
    <row r="84" spans="2:8">
      <c r="B84" s="50">
        <v>2459230.2751963385</v>
      </c>
      <c r="C84" s="57">
        <f t="shared" si="2"/>
        <v>-0.83334755571559072</v>
      </c>
      <c r="D84" s="54">
        <v>1470.5143</v>
      </c>
      <c r="E84" s="54"/>
      <c r="F84" s="54"/>
      <c r="G84" s="54"/>
      <c r="H84" s="55"/>
    </row>
    <row r="85" spans="2:8">
      <c r="B85" s="50">
        <v>2459230.2821409036</v>
      </c>
      <c r="C85" s="57">
        <f t="shared" si="2"/>
        <v>-0.82640299061313272</v>
      </c>
      <c r="D85" s="54">
        <v>1472.4893</v>
      </c>
      <c r="E85" s="54"/>
      <c r="F85" s="54"/>
      <c r="G85" s="54"/>
      <c r="H85" s="55"/>
    </row>
    <row r="86" spans="2:8">
      <c r="B86" s="50">
        <v>2459230.2890854687</v>
      </c>
      <c r="C86" s="57">
        <f t="shared" si="2"/>
        <v>-0.81945842551067472</v>
      </c>
      <c r="D86" s="54">
        <v>1469.5043000000001</v>
      </c>
      <c r="E86" s="54"/>
      <c r="F86" s="54"/>
      <c r="G86" s="54"/>
      <c r="H86" s="55"/>
    </row>
    <row r="87" spans="2:8">
      <c r="B87" s="50">
        <v>2459230.2960300338</v>
      </c>
      <c r="C87" s="57">
        <f t="shared" si="2"/>
        <v>-0.81251386040821671</v>
      </c>
      <c r="D87" s="54">
        <v>1472.5933</v>
      </c>
      <c r="E87" s="54"/>
      <c r="F87" s="54"/>
      <c r="G87" s="54"/>
      <c r="H87" s="55"/>
    </row>
    <row r="88" spans="2:8">
      <c r="B88" s="50">
        <v>2459230.3029745989</v>
      </c>
      <c r="C88" s="57">
        <f t="shared" si="2"/>
        <v>-0.80556929530575871</v>
      </c>
      <c r="D88" s="54">
        <v>1469.8551</v>
      </c>
      <c r="E88" s="54"/>
      <c r="F88" s="54"/>
      <c r="G88" s="54"/>
      <c r="H88" s="55"/>
    </row>
    <row r="89" spans="2:8">
      <c r="B89" s="50">
        <v>2459230.3099191641</v>
      </c>
      <c r="C89" s="57">
        <f t="shared" si="2"/>
        <v>-0.79862473020330071</v>
      </c>
      <c r="D89" s="54">
        <v>1473.8496</v>
      </c>
      <c r="E89" s="54"/>
      <c r="F89" s="54"/>
      <c r="G89" s="54"/>
      <c r="H89" s="55"/>
    </row>
    <row r="90" spans="2:8">
      <c r="B90" s="50">
        <v>2459230.3168637292</v>
      </c>
      <c r="C90" s="57">
        <f t="shared" si="2"/>
        <v>-0.79168016510084271</v>
      </c>
      <c r="D90" s="54">
        <v>1468.2117000000001</v>
      </c>
      <c r="E90" s="54"/>
      <c r="F90" s="54"/>
      <c r="G90" s="54"/>
      <c r="H90" s="55"/>
    </row>
    <row r="91" spans="2:8">
      <c r="B91" s="50">
        <v>2459230.3238082943</v>
      </c>
      <c r="C91" s="57">
        <f t="shared" si="2"/>
        <v>-0.78473559999838471</v>
      </c>
      <c r="D91" s="54">
        <v>1469.8246999999999</v>
      </c>
      <c r="E91" s="54"/>
      <c r="F91" s="54"/>
      <c r="G91" s="54"/>
      <c r="H91" s="55"/>
    </row>
    <row r="92" spans="2:8">
      <c r="B92" s="50">
        <v>2459230.3307528589</v>
      </c>
      <c r="C92" s="57">
        <f t="shared" si="2"/>
        <v>-0.777791035361588</v>
      </c>
      <c r="D92" s="54">
        <v>1470.4156</v>
      </c>
      <c r="E92" s="54"/>
      <c r="F92" s="54"/>
      <c r="G92" s="54"/>
      <c r="H92" s="55"/>
    </row>
    <row r="93" spans="2:8">
      <c r="B93" s="50">
        <v>2459230.337697424</v>
      </c>
      <c r="C93" s="57">
        <f t="shared" si="2"/>
        <v>-0.77084647025913</v>
      </c>
      <c r="D93" s="54">
        <v>1472.8514</v>
      </c>
      <c r="E93" s="54"/>
      <c r="F93" s="54"/>
      <c r="G93" s="54"/>
      <c r="H93" s="55"/>
    </row>
    <row r="94" spans="2:8">
      <c r="B94" s="50">
        <v>2459230.3446419886</v>
      </c>
      <c r="C94" s="57">
        <f t="shared" si="2"/>
        <v>-0.76390190562233329</v>
      </c>
      <c r="D94" s="54">
        <v>1472.3538000000001</v>
      </c>
      <c r="E94" s="54"/>
      <c r="F94" s="54"/>
      <c r="G94" s="54"/>
      <c r="H94" s="55"/>
    </row>
    <row r="95" spans="2:8">
      <c r="B95" s="50">
        <v>2459230.3515865537</v>
      </c>
      <c r="C95" s="57">
        <f t="shared" si="2"/>
        <v>-0.75695734051987529</v>
      </c>
      <c r="D95" s="54">
        <v>1465.4746</v>
      </c>
      <c r="E95" s="54"/>
      <c r="F95" s="54"/>
      <c r="G95" s="54"/>
      <c r="H95" s="55"/>
    </row>
    <row r="96" spans="2:8">
      <c r="B96" s="50">
        <v>2459230.3585311184</v>
      </c>
      <c r="C96" s="57">
        <f t="shared" si="2"/>
        <v>-0.75001277588307858</v>
      </c>
      <c r="D96" s="54">
        <v>1472.6239</v>
      </c>
      <c r="E96" s="54"/>
      <c r="F96" s="54"/>
      <c r="G96" s="54"/>
      <c r="H96" s="55"/>
    </row>
    <row r="97" spans="2:8">
      <c r="B97" s="50">
        <v>2459230.365475683</v>
      </c>
      <c r="C97" s="57">
        <f t="shared" si="2"/>
        <v>-0.74306821124628186</v>
      </c>
      <c r="D97" s="54">
        <v>1472.242</v>
      </c>
      <c r="E97" s="54"/>
      <c r="F97" s="54"/>
      <c r="G97" s="54"/>
      <c r="H97" s="55"/>
    </row>
    <row r="98" spans="2:8">
      <c r="B98" s="50">
        <v>2459230.3724202481</v>
      </c>
      <c r="C98" s="57">
        <f t="shared" si="2"/>
        <v>-0.73612364614382386</v>
      </c>
      <c r="D98" s="54">
        <v>1471.9818</v>
      </c>
      <c r="E98" s="54"/>
      <c r="F98" s="54"/>
      <c r="G98" s="54"/>
      <c r="H98" s="55"/>
    </row>
    <row r="99" spans="2:8">
      <c r="B99" s="50">
        <v>2459230.3793648127</v>
      </c>
      <c r="C99" s="57">
        <f t="shared" si="2"/>
        <v>-0.72917908150702715</v>
      </c>
      <c r="D99" s="54">
        <v>1471.0920000000001</v>
      </c>
      <c r="E99" s="54"/>
      <c r="F99" s="54"/>
      <c r="G99" s="54"/>
      <c r="H99" s="55"/>
    </row>
    <row r="100" spans="2:8">
      <c r="B100" s="50">
        <v>2459230.3863093774</v>
      </c>
      <c r="C100" s="57">
        <f t="shared" si="2"/>
        <v>-0.72223451687023044</v>
      </c>
      <c r="D100" s="54">
        <v>1471.5944999999999</v>
      </c>
      <c r="E100" s="54"/>
      <c r="F100" s="54"/>
      <c r="G100" s="54"/>
      <c r="H100" s="55"/>
    </row>
    <row r="101" spans="2:8">
      <c r="B101" s="50">
        <v>2459230.393253942</v>
      </c>
      <c r="C101" s="57">
        <f t="shared" si="2"/>
        <v>-0.71528995223343372</v>
      </c>
      <c r="D101" s="54">
        <v>1471.7155</v>
      </c>
      <c r="E101" s="54"/>
      <c r="F101" s="54"/>
      <c r="G101" s="54"/>
      <c r="H101" s="55"/>
    </row>
    <row r="102" spans="2:8">
      <c r="B102" s="50">
        <v>2459230.4001985062</v>
      </c>
      <c r="C102" s="57">
        <f t="shared" si="2"/>
        <v>-0.7083453880622983</v>
      </c>
      <c r="D102" s="54">
        <v>1468.6039000000001</v>
      </c>
      <c r="E102" s="54"/>
      <c r="F102" s="54"/>
      <c r="G102" s="54"/>
      <c r="H102" s="55"/>
    </row>
    <row r="103" spans="2:8">
      <c r="B103" s="50">
        <v>2459230.4071430708</v>
      </c>
      <c r="C103" s="57">
        <f t="shared" si="2"/>
        <v>-0.70140082342550159</v>
      </c>
      <c r="D103" s="54">
        <v>1471.6323</v>
      </c>
      <c r="E103" s="54"/>
      <c r="F103" s="54"/>
      <c r="G103" s="54"/>
      <c r="H103" s="55"/>
    </row>
    <row r="104" spans="2:8">
      <c r="B104" s="50">
        <v>2459230.4140876355</v>
      </c>
      <c r="C104" s="57">
        <f t="shared" si="2"/>
        <v>-0.69445625878870487</v>
      </c>
      <c r="D104" s="54">
        <v>1471.9232</v>
      </c>
      <c r="E104" s="54"/>
      <c r="F104" s="54"/>
      <c r="G104" s="54"/>
      <c r="H104" s="55"/>
    </row>
    <row r="105" spans="2:8">
      <c r="B105" s="50">
        <v>2459230.4210321996</v>
      </c>
      <c r="C105" s="57">
        <f t="shared" si="2"/>
        <v>-0.68751169461756945</v>
      </c>
      <c r="D105" s="54">
        <v>1478.5425</v>
      </c>
      <c r="E105" s="54"/>
      <c r="F105" s="54"/>
      <c r="G105" s="54"/>
      <c r="H105" s="55"/>
    </row>
    <row r="106" spans="2:8">
      <c r="B106" s="50">
        <v>2459230.4279767643</v>
      </c>
      <c r="C106" s="57">
        <f t="shared" si="2"/>
        <v>-0.68056712998077273</v>
      </c>
      <c r="D106" s="54">
        <v>1473.0098</v>
      </c>
      <c r="E106" s="54"/>
      <c r="F106" s="54"/>
      <c r="G106" s="54"/>
      <c r="H106" s="55"/>
    </row>
    <row r="107" spans="2:8">
      <c r="B107" s="50">
        <v>2459230.4349213284</v>
      </c>
      <c r="C107" s="57">
        <f t="shared" si="2"/>
        <v>-0.67362256580963731</v>
      </c>
      <c r="D107" s="54">
        <v>1472.2112</v>
      </c>
      <c r="E107" s="54"/>
      <c r="F107" s="54"/>
      <c r="G107" s="54"/>
      <c r="H107" s="55"/>
    </row>
    <row r="108" spans="2:8">
      <c r="B108" s="50">
        <v>2459230.4418658931</v>
      </c>
      <c r="C108" s="57">
        <f t="shared" si="2"/>
        <v>-0.6666780011728406</v>
      </c>
      <c r="D108" s="54">
        <v>1476.2080000000001</v>
      </c>
      <c r="E108" s="54"/>
      <c r="F108" s="54"/>
      <c r="G108" s="54"/>
      <c r="H108" s="55"/>
    </row>
    <row r="109" spans="2:8">
      <c r="B109" s="50">
        <v>2459230.4488104573</v>
      </c>
      <c r="C109" s="57">
        <f t="shared" si="2"/>
        <v>-0.65973343700170517</v>
      </c>
      <c r="D109" s="54">
        <v>1468.8656000000001</v>
      </c>
      <c r="E109" s="54"/>
      <c r="F109" s="54"/>
      <c r="G109" s="54"/>
      <c r="H109" s="55"/>
    </row>
    <row r="110" spans="2:8">
      <c r="B110" s="50">
        <v>2459230.4557550214</v>
      </c>
      <c r="C110" s="57">
        <f t="shared" si="2"/>
        <v>-0.65278887283056974</v>
      </c>
      <c r="D110" s="54">
        <v>1468.7256</v>
      </c>
      <c r="E110" s="54"/>
      <c r="F110" s="54"/>
      <c r="G110" s="54"/>
      <c r="H110" s="55"/>
    </row>
    <row r="111" spans="2:8">
      <c r="B111" s="50">
        <v>2459230.4626995856</v>
      </c>
      <c r="C111" s="57">
        <f t="shared" si="2"/>
        <v>-0.64584430865943432</v>
      </c>
      <c r="D111" s="54">
        <v>1468.8759</v>
      </c>
      <c r="E111" s="54"/>
      <c r="F111" s="54"/>
      <c r="G111" s="54"/>
      <c r="H111" s="55"/>
    </row>
    <row r="112" spans="2:8">
      <c r="B112" s="50">
        <v>2459230.4696441498</v>
      </c>
      <c r="C112" s="57">
        <f t="shared" si="2"/>
        <v>-0.63889974448829889</v>
      </c>
      <c r="D112" s="54">
        <v>1470.6804999999999</v>
      </c>
      <c r="E112" s="54"/>
      <c r="F112" s="54"/>
      <c r="G112" s="54"/>
      <c r="H112" s="55"/>
    </row>
    <row r="113" spans="2:8">
      <c r="B113" s="50">
        <v>2459230.4765887139</v>
      </c>
      <c r="C113" s="57">
        <f t="shared" si="2"/>
        <v>-0.63195518031716347</v>
      </c>
      <c r="D113" s="54">
        <v>1470.1104</v>
      </c>
      <c r="E113" s="54"/>
      <c r="F113" s="54"/>
      <c r="G113" s="54"/>
      <c r="H113" s="55"/>
    </row>
    <row r="114" spans="2:8">
      <c r="B114" s="50">
        <v>2459230.4835332781</v>
      </c>
      <c r="C114" s="57">
        <f t="shared" si="2"/>
        <v>-0.62501061614602804</v>
      </c>
      <c r="D114" s="54">
        <v>1469.6709000000001</v>
      </c>
      <c r="E114" s="54"/>
      <c r="F114" s="54"/>
      <c r="G114" s="54"/>
      <c r="H114" s="55"/>
    </row>
    <row r="115" spans="2:8">
      <c r="B115" s="50">
        <v>2459230.4904778423</v>
      </c>
      <c r="C115" s="57">
        <f t="shared" si="2"/>
        <v>-0.61806605197489262</v>
      </c>
      <c r="D115" s="54">
        <v>1472.3088</v>
      </c>
      <c r="E115" s="54"/>
      <c r="F115" s="54"/>
      <c r="G115" s="54"/>
      <c r="H115" s="55"/>
    </row>
    <row r="116" spans="2:8">
      <c r="B116" s="50">
        <v>2459230.497422406</v>
      </c>
      <c r="C116" s="57">
        <f t="shared" si="2"/>
        <v>-0.61112148826941848</v>
      </c>
      <c r="D116" s="54">
        <v>1468.7173</v>
      </c>
      <c r="E116" s="54"/>
      <c r="F116" s="54"/>
      <c r="G116" s="54"/>
      <c r="H116" s="55"/>
    </row>
    <row r="117" spans="2:8">
      <c r="B117" s="50">
        <v>2459230.5043669702</v>
      </c>
      <c r="C117" s="57">
        <f t="shared" si="2"/>
        <v>-0.60417692409828305</v>
      </c>
      <c r="D117" s="54">
        <v>1469.7882</v>
      </c>
      <c r="E117" s="54"/>
      <c r="F117" s="54"/>
      <c r="G117" s="54"/>
      <c r="H117" s="55"/>
    </row>
    <row r="118" spans="2:8">
      <c r="B118" s="50">
        <v>2459230.5113115339</v>
      </c>
      <c r="C118" s="57">
        <f t="shared" si="2"/>
        <v>-0.59723236039280891</v>
      </c>
      <c r="D118" s="54">
        <v>1474.0624</v>
      </c>
      <c r="E118" s="54"/>
      <c r="F118" s="54"/>
      <c r="G118" s="54"/>
      <c r="H118" s="55"/>
    </row>
    <row r="119" spans="2:8">
      <c r="B119" s="50">
        <v>2459230.518256098</v>
      </c>
      <c r="C119" s="57">
        <f t="shared" si="2"/>
        <v>-0.59028779622167349</v>
      </c>
      <c r="D119" s="54">
        <v>1469.5558000000001</v>
      </c>
      <c r="E119" s="54"/>
      <c r="F119" s="54"/>
      <c r="G119" s="54"/>
      <c r="H119" s="55"/>
    </row>
    <row r="120" spans="2:8">
      <c r="B120" s="50">
        <v>2459230.5252006617</v>
      </c>
      <c r="C120" s="57">
        <f t="shared" si="2"/>
        <v>-0.58334323251619935</v>
      </c>
      <c r="D120" s="54">
        <v>1468.5129999999999</v>
      </c>
      <c r="E120" s="54"/>
      <c r="F120" s="54"/>
      <c r="G120" s="54"/>
      <c r="H120" s="55"/>
    </row>
    <row r="121" spans="2:8">
      <c r="B121" s="50">
        <v>2459230.5321452254</v>
      </c>
      <c r="C121" s="57">
        <f t="shared" si="2"/>
        <v>-0.57639866881072521</v>
      </c>
      <c r="D121" s="54">
        <v>1466.4797000000001</v>
      </c>
      <c r="E121" s="54"/>
      <c r="F121" s="54"/>
      <c r="G121" s="54"/>
      <c r="H121" s="55"/>
    </row>
    <row r="122" spans="2:8">
      <c r="B122" s="50">
        <v>2459230.5390897891</v>
      </c>
      <c r="C122" s="57">
        <f t="shared" si="2"/>
        <v>-0.56945410510525107</v>
      </c>
      <c r="D122" s="54">
        <v>1469.8471999999999</v>
      </c>
      <c r="E122" s="54"/>
      <c r="F122" s="54"/>
      <c r="G122" s="54"/>
      <c r="H122" s="55"/>
    </row>
    <row r="123" spans="2:8">
      <c r="B123" s="50">
        <v>2459230.5460343529</v>
      </c>
      <c r="C123" s="57">
        <f t="shared" si="2"/>
        <v>-0.56250954139977694</v>
      </c>
      <c r="D123" s="54">
        <v>1472.3652</v>
      </c>
      <c r="E123" s="54"/>
      <c r="F123" s="54"/>
      <c r="G123" s="54"/>
      <c r="H123" s="55"/>
    </row>
    <row r="124" spans="2:8">
      <c r="B124" s="50">
        <v>2459230.5529789166</v>
      </c>
      <c r="C124" s="57">
        <f t="shared" si="2"/>
        <v>-0.5555649776943028</v>
      </c>
      <c r="D124" s="54">
        <v>1470.3984</v>
      </c>
      <c r="E124" s="54"/>
      <c r="F124" s="54"/>
      <c r="G124" s="54"/>
      <c r="H124" s="55"/>
    </row>
    <row r="125" spans="2:8">
      <c r="B125" s="50">
        <v>2459230.5599234803</v>
      </c>
      <c r="C125" s="57">
        <f t="shared" si="2"/>
        <v>-0.54862041398882866</v>
      </c>
      <c r="D125" s="54">
        <v>1471.1396</v>
      </c>
      <c r="E125" s="54"/>
      <c r="F125" s="54"/>
      <c r="G125" s="54"/>
      <c r="H125" s="55"/>
    </row>
    <row r="126" spans="2:8">
      <c r="B126" s="50">
        <v>2459230.566868044</v>
      </c>
      <c r="C126" s="57">
        <f t="shared" si="2"/>
        <v>-0.54167585028335452</v>
      </c>
      <c r="D126" s="54">
        <v>1469.2018</v>
      </c>
      <c r="E126" s="54"/>
      <c r="F126" s="54"/>
      <c r="G126" s="54"/>
      <c r="H126" s="55"/>
    </row>
    <row r="127" spans="2:8">
      <c r="B127" s="50">
        <v>2459230.5738126077</v>
      </c>
      <c r="C127" s="57">
        <f t="shared" si="2"/>
        <v>-0.53473128657788038</v>
      </c>
      <c r="D127" s="54">
        <v>1474.6509000000001</v>
      </c>
      <c r="E127" s="54"/>
      <c r="F127" s="54"/>
      <c r="G127" s="54"/>
      <c r="H127" s="55"/>
    </row>
    <row r="128" spans="2:8">
      <c r="B128" s="50">
        <v>2459230.5807571714</v>
      </c>
      <c r="C128" s="57">
        <f t="shared" si="2"/>
        <v>-0.52778672287240624</v>
      </c>
      <c r="D128" s="54">
        <v>1472.8713</v>
      </c>
      <c r="E128" s="54"/>
      <c r="F128" s="54"/>
      <c r="G128" s="54"/>
      <c r="H128" s="55"/>
    </row>
    <row r="129" spans="2:8">
      <c r="B129" s="50">
        <v>2459230.5877017346</v>
      </c>
      <c r="C129" s="57">
        <f t="shared" si="2"/>
        <v>-0.52084215963259339</v>
      </c>
      <c r="D129" s="54">
        <v>1472.1919</v>
      </c>
      <c r="E129" s="54"/>
      <c r="F129" s="54"/>
      <c r="G129" s="54"/>
      <c r="H129" s="55"/>
    </row>
    <row r="130" spans="2:8">
      <c r="B130" s="50">
        <v>2459230.5946462983</v>
      </c>
      <c r="C130" s="57">
        <f t="shared" si="2"/>
        <v>-0.51389759592711926</v>
      </c>
      <c r="D130" s="54">
        <v>1469.396</v>
      </c>
      <c r="E130" s="54"/>
      <c r="F130" s="54"/>
      <c r="G130" s="54"/>
      <c r="H130" s="55"/>
    </row>
    <row r="131" spans="2:8">
      <c r="B131" s="50">
        <v>2459230.6015908616</v>
      </c>
      <c r="C131" s="57">
        <f t="shared" ref="C131:C194" si="3">B131-$K$30</f>
        <v>-0.5069530326873064</v>
      </c>
      <c r="D131" s="54">
        <v>1467.5708999999999</v>
      </c>
      <c r="E131" s="54"/>
      <c r="F131" s="54"/>
      <c r="G131" s="54"/>
      <c r="H131" s="55"/>
    </row>
    <row r="132" spans="2:8">
      <c r="B132" s="50">
        <v>2459230.6085354253</v>
      </c>
      <c r="C132" s="57">
        <f t="shared" si="3"/>
        <v>-0.50000846898183227</v>
      </c>
      <c r="D132" s="54">
        <v>1473.6068</v>
      </c>
      <c r="E132" s="54"/>
      <c r="F132" s="54"/>
      <c r="G132" s="54"/>
      <c r="H132" s="55"/>
    </row>
    <row r="133" spans="2:8">
      <c r="B133" s="50">
        <v>2459230.6154799885</v>
      </c>
      <c r="C133" s="57">
        <f t="shared" si="3"/>
        <v>-0.49306390574201941</v>
      </c>
      <c r="D133" s="54">
        <v>1473.6072999999999</v>
      </c>
      <c r="E133" s="54"/>
      <c r="F133" s="54"/>
      <c r="G133" s="54"/>
      <c r="H133" s="55"/>
    </row>
    <row r="134" spans="2:8">
      <c r="B134" s="50">
        <v>2459230.6224245518</v>
      </c>
      <c r="C134" s="57">
        <f t="shared" si="3"/>
        <v>-0.48611934250220656</v>
      </c>
      <c r="D134" s="54">
        <v>1470.8753999999999</v>
      </c>
      <c r="E134" s="54"/>
      <c r="F134" s="54"/>
      <c r="G134" s="54"/>
      <c r="H134" s="55"/>
    </row>
    <row r="135" spans="2:8">
      <c r="B135" s="50">
        <v>2459230.629369115</v>
      </c>
      <c r="C135" s="57">
        <f t="shared" si="3"/>
        <v>-0.47917477926239371</v>
      </c>
      <c r="D135" s="54">
        <v>1472.7952</v>
      </c>
      <c r="E135" s="54"/>
      <c r="F135" s="54"/>
      <c r="G135" s="54"/>
      <c r="H135" s="55"/>
    </row>
    <row r="136" spans="2:8">
      <c r="B136" s="50">
        <v>2459230.6363136782</v>
      </c>
      <c r="C136" s="57">
        <f t="shared" si="3"/>
        <v>-0.47223021602258086</v>
      </c>
      <c r="D136" s="54">
        <v>1474.2213999999999</v>
      </c>
      <c r="E136" s="54"/>
      <c r="F136" s="54"/>
      <c r="G136" s="54"/>
      <c r="H136" s="55"/>
    </row>
    <row r="137" spans="2:8">
      <c r="B137" s="50">
        <v>2459230.6432582415</v>
      </c>
      <c r="C137" s="57">
        <f t="shared" si="3"/>
        <v>-0.46528565278276801</v>
      </c>
      <c r="D137" s="54">
        <v>1471.3362</v>
      </c>
      <c r="E137" s="54"/>
      <c r="F137" s="54"/>
      <c r="G137" s="54"/>
      <c r="H137" s="55"/>
    </row>
    <row r="138" spans="2:8">
      <c r="B138" s="50">
        <v>2459230.6502028047</v>
      </c>
      <c r="C138" s="57">
        <f t="shared" si="3"/>
        <v>-0.45834108954295516</v>
      </c>
      <c r="D138" s="54">
        <v>1473.6975</v>
      </c>
      <c r="E138" s="54"/>
      <c r="F138" s="54"/>
      <c r="G138" s="54"/>
      <c r="H138" s="55"/>
    </row>
    <row r="139" spans="2:8">
      <c r="B139" s="50">
        <v>2459230.657147368</v>
      </c>
      <c r="C139" s="57">
        <f t="shared" si="3"/>
        <v>-0.45139652630314231</v>
      </c>
      <c r="D139" s="54">
        <v>1473.9802</v>
      </c>
      <c r="E139" s="54"/>
      <c r="F139" s="54"/>
      <c r="G139" s="54"/>
      <c r="H139" s="55"/>
    </row>
    <row r="140" spans="2:8">
      <c r="B140" s="50">
        <v>2459230.6640919307</v>
      </c>
      <c r="C140" s="57">
        <f t="shared" si="3"/>
        <v>-0.44445196352899075</v>
      </c>
      <c r="D140" s="54">
        <v>1473.8140000000001</v>
      </c>
      <c r="E140" s="54"/>
      <c r="F140" s="54"/>
      <c r="G140" s="54"/>
      <c r="H140" s="55"/>
    </row>
    <row r="141" spans="2:8">
      <c r="B141" s="50">
        <v>2459230.671036494</v>
      </c>
      <c r="C141" s="57">
        <f t="shared" si="3"/>
        <v>-0.43750740028917789</v>
      </c>
      <c r="D141" s="54">
        <v>1470.2190000000001</v>
      </c>
      <c r="E141" s="54"/>
      <c r="F141" s="54"/>
      <c r="G141" s="54"/>
      <c r="H141" s="55"/>
    </row>
    <row r="142" spans="2:8">
      <c r="B142" s="50">
        <v>2459230.6779810572</v>
      </c>
      <c r="C142" s="57">
        <f t="shared" si="3"/>
        <v>-0.43056283704936504</v>
      </c>
      <c r="D142" s="54">
        <v>1469.2512999999999</v>
      </c>
      <c r="E142" s="54"/>
      <c r="F142" s="54"/>
      <c r="G142" s="54"/>
      <c r="H142" s="55"/>
    </row>
    <row r="143" spans="2:8">
      <c r="B143" s="50">
        <v>2459230.68492562</v>
      </c>
      <c r="C143" s="57">
        <f t="shared" si="3"/>
        <v>-0.42361827427521348</v>
      </c>
      <c r="D143" s="54">
        <v>1471.6675</v>
      </c>
      <c r="E143" s="54"/>
      <c r="F143" s="54"/>
      <c r="G143" s="54"/>
      <c r="H143" s="55"/>
    </row>
    <row r="144" spans="2:8">
      <c r="B144" s="50">
        <v>2459230.6918701828</v>
      </c>
      <c r="C144" s="57">
        <f t="shared" si="3"/>
        <v>-0.41667371150106192</v>
      </c>
      <c r="D144" s="54">
        <v>1471.9556</v>
      </c>
      <c r="E144" s="54"/>
      <c r="F144" s="54"/>
      <c r="G144" s="54"/>
      <c r="H144" s="55"/>
    </row>
    <row r="145" spans="2:8">
      <c r="B145" s="50">
        <v>2459230.698814746</v>
      </c>
      <c r="C145" s="57">
        <f t="shared" si="3"/>
        <v>-0.40972914826124907</v>
      </c>
      <c r="D145" s="54">
        <v>1473.5006000000001</v>
      </c>
      <c r="E145" s="54"/>
      <c r="F145" s="54"/>
      <c r="G145" s="54"/>
      <c r="H145" s="55"/>
    </row>
    <row r="146" spans="2:8">
      <c r="B146" s="50">
        <v>2459230.7057593088</v>
      </c>
      <c r="C146" s="57">
        <f t="shared" si="3"/>
        <v>-0.4027845854870975</v>
      </c>
      <c r="D146" s="54">
        <v>1468.7040999999999</v>
      </c>
      <c r="E146" s="54"/>
      <c r="F146" s="54"/>
      <c r="G146" s="54"/>
      <c r="H146" s="55"/>
    </row>
    <row r="147" spans="2:8">
      <c r="B147" s="50">
        <v>2459230.7127038715</v>
      </c>
      <c r="C147" s="57">
        <f t="shared" si="3"/>
        <v>-0.39584002271294594</v>
      </c>
      <c r="D147" s="54">
        <v>1471.1510000000001</v>
      </c>
      <c r="E147" s="54"/>
      <c r="F147" s="54"/>
      <c r="G147" s="54"/>
      <c r="H147" s="55"/>
    </row>
    <row r="148" spans="2:8">
      <c r="B148" s="50">
        <v>2459230.7196484343</v>
      </c>
      <c r="C148" s="57">
        <f t="shared" si="3"/>
        <v>-0.38889545993879437</v>
      </c>
      <c r="D148" s="54">
        <v>1472.8169</v>
      </c>
      <c r="E148" s="54"/>
      <c r="F148" s="54"/>
      <c r="G148" s="54"/>
      <c r="H148" s="55"/>
    </row>
    <row r="149" spans="2:8">
      <c r="B149" s="50">
        <v>2459230.7265929971</v>
      </c>
      <c r="C149" s="57">
        <f t="shared" si="3"/>
        <v>-0.38195089716464281</v>
      </c>
      <c r="D149" s="54">
        <v>1470.2036000000001</v>
      </c>
      <c r="E149" s="54"/>
      <c r="F149" s="54"/>
      <c r="G149" s="54"/>
      <c r="H149" s="55"/>
    </row>
    <row r="150" spans="2:8">
      <c r="B150" s="50">
        <v>2459230.7335375599</v>
      </c>
      <c r="C150" s="57">
        <f t="shared" si="3"/>
        <v>-0.37500633439049125</v>
      </c>
      <c r="D150" s="54">
        <v>1469.9632999999999</v>
      </c>
      <c r="E150" s="54"/>
      <c r="F150" s="54"/>
      <c r="G150" s="54"/>
      <c r="H150" s="55"/>
    </row>
    <row r="151" spans="2:8">
      <c r="B151" s="50">
        <v>2459230.7404821226</v>
      </c>
      <c r="C151" s="57">
        <f t="shared" si="3"/>
        <v>-0.36806177161633968</v>
      </c>
      <c r="D151" s="54">
        <v>1468.0365999999999</v>
      </c>
      <c r="E151" s="54"/>
      <c r="F151" s="54"/>
      <c r="G151" s="54"/>
      <c r="H151" s="55"/>
    </row>
    <row r="152" spans="2:8">
      <c r="B152" s="50">
        <v>2459230.7474266854</v>
      </c>
      <c r="C152" s="57">
        <f t="shared" si="3"/>
        <v>-0.36111720884218812</v>
      </c>
      <c r="D152" s="54">
        <v>1472.3969999999999</v>
      </c>
      <c r="E152" s="54"/>
      <c r="F152" s="54"/>
      <c r="G152" s="54"/>
      <c r="H152" s="55"/>
    </row>
    <row r="153" spans="2:8">
      <c r="B153" s="50">
        <v>2459230.7543712477</v>
      </c>
      <c r="C153" s="57">
        <f t="shared" si="3"/>
        <v>-0.35417264653369784</v>
      </c>
      <c r="D153" s="54">
        <v>1472.7693999999999</v>
      </c>
      <c r="E153" s="54"/>
      <c r="F153" s="54"/>
      <c r="G153" s="54"/>
      <c r="H153" s="55"/>
    </row>
    <row r="154" spans="2:8">
      <c r="B154" s="50">
        <v>2459230.7613158105</v>
      </c>
      <c r="C154" s="57">
        <f t="shared" si="3"/>
        <v>-0.34722808375954628</v>
      </c>
      <c r="D154" s="54">
        <v>1475.8005000000001</v>
      </c>
      <c r="E154" s="54"/>
      <c r="F154" s="54"/>
      <c r="G154" s="54"/>
      <c r="H154" s="55"/>
    </row>
    <row r="155" spans="2:8">
      <c r="B155" s="50">
        <v>2459230.7682603733</v>
      </c>
      <c r="C155" s="57">
        <f t="shared" si="3"/>
        <v>-0.34028352098539472</v>
      </c>
      <c r="D155" s="54">
        <v>1468.2025000000001</v>
      </c>
      <c r="E155" s="54"/>
      <c r="F155" s="54"/>
      <c r="G155" s="54"/>
      <c r="H155" s="55"/>
    </row>
    <row r="156" spans="2:8">
      <c r="B156" s="50">
        <v>2459230.7752049356</v>
      </c>
      <c r="C156" s="57">
        <f t="shared" si="3"/>
        <v>-0.33333895867690444</v>
      </c>
      <c r="D156" s="54">
        <v>1476.4911999999999</v>
      </c>
      <c r="E156" s="54"/>
      <c r="F156" s="54"/>
      <c r="G156" s="54"/>
      <c r="H156" s="55"/>
    </row>
    <row r="157" spans="2:8">
      <c r="B157" s="50">
        <v>2459230.7821494979</v>
      </c>
      <c r="C157" s="57">
        <f t="shared" si="3"/>
        <v>-0.32639439636841416</v>
      </c>
      <c r="D157" s="54">
        <v>1477.9478999999999</v>
      </c>
      <c r="E157" s="54"/>
      <c r="F157" s="54"/>
      <c r="G157" s="54"/>
      <c r="H157" s="55"/>
    </row>
    <row r="158" spans="2:8">
      <c r="B158" s="50">
        <v>2459230.7890940607</v>
      </c>
      <c r="C158" s="57">
        <f t="shared" si="3"/>
        <v>-0.3194498335942626</v>
      </c>
      <c r="D158" s="54">
        <v>1469.1738</v>
      </c>
      <c r="E158" s="54"/>
      <c r="F158" s="54"/>
      <c r="G158" s="54"/>
      <c r="H158" s="55"/>
    </row>
    <row r="159" spans="2:8">
      <c r="B159" s="50">
        <v>2459230.796038623</v>
      </c>
      <c r="C159" s="57">
        <f t="shared" si="3"/>
        <v>-0.31250527128577232</v>
      </c>
      <c r="D159" s="54">
        <v>1470.2408</v>
      </c>
      <c r="E159" s="54"/>
      <c r="F159" s="54"/>
      <c r="G159" s="54"/>
      <c r="H159" s="55"/>
    </row>
    <row r="160" spans="2:8">
      <c r="B160" s="50">
        <v>2459230.8029831853</v>
      </c>
      <c r="C160" s="57">
        <f t="shared" si="3"/>
        <v>-0.30556070897728205</v>
      </c>
      <c r="D160" s="54">
        <v>1467.3989999999999</v>
      </c>
      <c r="E160" s="54"/>
      <c r="F160" s="54"/>
      <c r="G160" s="54"/>
      <c r="H160" s="55"/>
    </row>
    <row r="161" spans="2:8">
      <c r="B161" s="50">
        <v>2459230.8099277476</v>
      </c>
      <c r="C161" s="57">
        <f t="shared" si="3"/>
        <v>-0.29861614666879177</v>
      </c>
      <c r="D161" s="54">
        <v>1471.8927000000001</v>
      </c>
      <c r="E161" s="54"/>
      <c r="F161" s="54"/>
      <c r="G161" s="54"/>
      <c r="H161" s="55"/>
    </row>
    <row r="162" spans="2:8">
      <c r="B162" s="50">
        <v>2459230.8168723099</v>
      </c>
      <c r="C162" s="57">
        <f t="shared" si="3"/>
        <v>-0.29167158436030149</v>
      </c>
      <c r="D162" s="54">
        <v>1468.1838</v>
      </c>
      <c r="E162" s="54"/>
      <c r="F162" s="54"/>
      <c r="G162" s="54"/>
      <c r="H162" s="55"/>
    </row>
    <row r="163" spans="2:8">
      <c r="B163" s="50">
        <v>2459230.8238168722</v>
      </c>
      <c r="C163" s="57">
        <f t="shared" si="3"/>
        <v>-0.28472702205181122</v>
      </c>
      <c r="D163" s="54">
        <v>1474.5554999999999</v>
      </c>
      <c r="E163" s="54"/>
      <c r="F163" s="54"/>
      <c r="G163" s="54"/>
      <c r="H163" s="55"/>
    </row>
    <row r="164" spans="2:8">
      <c r="B164" s="50">
        <v>2459230.8307614345</v>
      </c>
      <c r="C164" s="57">
        <f t="shared" si="3"/>
        <v>-0.27778245974332094</v>
      </c>
      <c r="D164" s="54">
        <v>1467.732</v>
      </c>
      <c r="E164" s="54"/>
      <c r="F164" s="54"/>
      <c r="G164" s="54"/>
      <c r="H164" s="55"/>
    </row>
    <row r="165" spans="2:8">
      <c r="B165" s="50">
        <v>2459230.8377059964</v>
      </c>
      <c r="C165" s="57">
        <f t="shared" si="3"/>
        <v>-0.27083789790049195</v>
      </c>
      <c r="D165" s="54">
        <v>1469.8604</v>
      </c>
      <c r="E165" s="54"/>
      <c r="F165" s="54"/>
      <c r="G165" s="54"/>
      <c r="H165" s="55"/>
    </row>
    <row r="166" spans="2:8">
      <c r="B166" s="50">
        <v>2459230.8446505587</v>
      </c>
      <c r="C166" s="57">
        <f t="shared" si="3"/>
        <v>-0.26389333559200168</v>
      </c>
      <c r="D166" s="54">
        <v>1470.9783</v>
      </c>
      <c r="E166" s="54"/>
      <c r="F166" s="54"/>
      <c r="G166" s="54"/>
      <c r="H166" s="55"/>
    </row>
    <row r="167" spans="2:8">
      <c r="B167" s="50">
        <v>2459230.851595121</v>
      </c>
      <c r="C167" s="57">
        <f t="shared" si="3"/>
        <v>-0.2569487732835114</v>
      </c>
      <c r="D167" s="54">
        <v>1471.6020000000001</v>
      </c>
      <c r="E167" s="54"/>
      <c r="F167" s="54"/>
      <c r="G167" s="54"/>
      <c r="H167" s="55"/>
    </row>
    <row r="168" spans="2:8">
      <c r="B168" s="50">
        <v>2459230.8585396828</v>
      </c>
      <c r="C168" s="57">
        <f t="shared" si="3"/>
        <v>-0.25000421144068241</v>
      </c>
      <c r="D168" s="54">
        <v>1463.7157</v>
      </c>
      <c r="E168" s="54"/>
      <c r="F168" s="54"/>
      <c r="G168" s="54"/>
      <c r="H168" s="55"/>
    </row>
    <row r="169" spans="2:8">
      <c r="B169" s="50">
        <v>2459230.8654842451</v>
      </c>
      <c r="C169" s="57">
        <f t="shared" si="3"/>
        <v>-0.24305964913219213</v>
      </c>
      <c r="D169" s="54">
        <v>1473.7607</v>
      </c>
      <c r="E169" s="54"/>
      <c r="F169" s="54"/>
      <c r="G169" s="54"/>
      <c r="H169" s="55"/>
    </row>
    <row r="170" spans="2:8">
      <c r="B170" s="50">
        <v>2459230.872428807</v>
      </c>
      <c r="C170" s="57">
        <f t="shared" si="3"/>
        <v>-0.23611508728936315</v>
      </c>
      <c r="D170" s="54">
        <v>1467.7289000000001</v>
      </c>
      <c r="E170" s="54"/>
      <c r="F170" s="54"/>
      <c r="G170" s="54"/>
      <c r="H170" s="55"/>
    </row>
    <row r="171" spans="2:8">
      <c r="B171" s="50">
        <v>2459230.8793733688</v>
      </c>
      <c r="C171" s="57">
        <f t="shared" si="3"/>
        <v>-0.22917052544653416</v>
      </c>
      <c r="D171" s="54">
        <v>1469.1143999999999</v>
      </c>
      <c r="E171" s="54"/>
      <c r="F171" s="54"/>
      <c r="G171" s="54"/>
      <c r="H171" s="55"/>
    </row>
    <row r="172" spans="2:8">
      <c r="B172" s="50">
        <v>2459230.8863179306</v>
      </c>
      <c r="C172" s="57">
        <f t="shared" si="3"/>
        <v>-0.22222596360370517</v>
      </c>
      <c r="D172" s="54">
        <v>1472.5082</v>
      </c>
      <c r="E172" s="54"/>
      <c r="F172" s="54"/>
      <c r="G172" s="54"/>
      <c r="H172" s="55"/>
    </row>
    <row r="173" spans="2:8">
      <c r="B173" s="50">
        <v>2459230.893262493</v>
      </c>
      <c r="C173" s="57">
        <f t="shared" si="3"/>
        <v>-0.21528140129521489</v>
      </c>
      <c r="D173" s="54">
        <v>1467.9468999999999</v>
      </c>
      <c r="E173" s="54"/>
      <c r="F173" s="54"/>
      <c r="G173" s="54"/>
      <c r="H173" s="55"/>
    </row>
    <row r="174" spans="2:8">
      <c r="B174" s="50">
        <v>2459230.9002070548</v>
      </c>
      <c r="C174" s="57">
        <f t="shared" si="3"/>
        <v>-0.2083368394523859</v>
      </c>
      <c r="D174" s="54">
        <v>1475.6693</v>
      </c>
      <c r="E174" s="54"/>
      <c r="F174" s="54"/>
      <c r="G174" s="54"/>
      <c r="H174" s="55"/>
    </row>
    <row r="175" spans="2:8">
      <c r="B175" s="50">
        <v>2459230.9071516166</v>
      </c>
      <c r="C175" s="57">
        <f t="shared" si="3"/>
        <v>-0.20139227760955691</v>
      </c>
      <c r="D175" s="54">
        <v>1468.5944999999999</v>
      </c>
      <c r="E175" s="54"/>
      <c r="F175" s="54"/>
      <c r="G175" s="54"/>
      <c r="H175" s="55"/>
    </row>
    <row r="176" spans="2:8">
      <c r="B176" s="50">
        <v>2459230.9140961785</v>
      </c>
      <c r="C176" s="57">
        <f t="shared" si="3"/>
        <v>-0.19444771576672792</v>
      </c>
      <c r="D176" s="54">
        <v>1469.4127000000001</v>
      </c>
      <c r="E176" s="54"/>
      <c r="F176" s="54"/>
      <c r="G176" s="54"/>
      <c r="H176" s="55"/>
    </row>
    <row r="177" spans="1:8">
      <c r="B177" s="50">
        <v>2459230.9210407399</v>
      </c>
      <c r="C177" s="57">
        <f t="shared" si="3"/>
        <v>-0.18750315438956022</v>
      </c>
      <c r="D177" s="54">
        <v>1472.5836999999999</v>
      </c>
      <c r="E177" s="54"/>
      <c r="F177" s="54"/>
      <c r="G177" s="54"/>
      <c r="H177" s="55"/>
    </row>
    <row r="178" spans="1:8">
      <c r="B178" s="50">
        <v>2459230.9279853017</v>
      </c>
      <c r="C178" s="57">
        <f t="shared" si="3"/>
        <v>-0.18055859254673123</v>
      </c>
      <c r="D178" s="54">
        <v>1472.9197999999999</v>
      </c>
      <c r="E178" s="54"/>
      <c r="F178" s="54"/>
      <c r="G178" s="54"/>
      <c r="H178" s="55"/>
    </row>
    <row r="179" spans="1:8">
      <c r="B179" s="50">
        <v>2459230.9349298635</v>
      </c>
      <c r="C179" s="57">
        <f t="shared" si="3"/>
        <v>-0.17361403070390224</v>
      </c>
      <c r="D179" s="54">
        <v>1468.9142999999999</v>
      </c>
      <c r="E179" s="54"/>
      <c r="F179" s="54"/>
      <c r="G179" s="54"/>
      <c r="H179" s="55"/>
    </row>
    <row r="180" spans="1:8">
      <c r="B180" s="50">
        <v>2459230.9418744249</v>
      </c>
      <c r="C180" s="57">
        <f t="shared" si="3"/>
        <v>-0.16666946932673454</v>
      </c>
      <c r="D180" s="54">
        <v>1472.3422</v>
      </c>
      <c r="E180" s="54"/>
      <c r="F180" s="54"/>
      <c r="G180" s="54"/>
      <c r="H180" s="55"/>
    </row>
    <row r="181" spans="1:8">
      <c r="B181" s="50">
        <v>2459230.9488189868</v>
      </c>
      <c r="C181" s="57">
        <f t="shared" si="3"/>
        <v>-0.15972490748390555</v>
      </c>
      <c r="D181" s="54">
        <v>1470.5283999999999</v>
      </c>
      <c r="E181" s="54"/>
      <c r="F181" s="54"/>
      <c r="G181" s="54"/>
      <c r="H181" s="55"/>
    </row>
    <row r="182" spans="1:8">
      <c r="B182" s="50">
        <v>2459230.9557635481</v>
      </c>
      <c r="C182" s="57">
        <f t="shared" si="3"/>
        <v>-0.15278034610673785</v>
      </c>
      <c r="D182" s="54">
        <v>1470.9657999999999</v>
      </c>
      <c r="E182" s="54"/>
      <c r="F182" s="54"/>
      <c r="G182" s="54"/>
      <c r="H182" s="55"/>
    </row>
    <row r="183" spans="1:8">
      <c r="A183" s="49" t="s">
        <v>37</v>
      </c>
      <c r="B183" s="50">
        <v>2459230.96270811</v>
      </c>
      <c r="C183" s="57">
        <f t="shared" si="3"/>
        <v>-0.14583578426390886</v>
      </c>
      <c r="D183" s="54"/>
      <c r="E183" s="54">
        <v>1467.2759000000001</v>
      </c>
      <c r="F183" s="54"/>
      <c r="G183" s="54"/>
      <c r="H183" s="55"/>
    </row>
    <row r="184" spans="1:8">
      <c r="B184" s="50">
        <v>2459230.9696526714</v>
      </c>
      <c r="C184" s="57">
        <f t="shared" si="3"/>
        <v>-0.13889122288674116</v>
      </c>
      <c r="D184" s="54"/>
      <c r="E184" s="54">
        <v>1463.8997999999999</v>
      </c>
      <c r="F184" s="54"/>
      <c r="G184" s="54"/>
      <c r="H184" s="55"/>
    </row>
    <row r="185" spans="1:8">
      <c r="B185" s="50">
        <v>2459230.9765972327</v>
      </c>
      <c r="C185" s="57">
        <f t="shared" si="3"/>
        <v>-0.13194666150957346</v>
      </c>
      <c r="D185" s="54"/>
      <c r="E185" s="54">
        <v>1467.2230999999999</v>
      </c>
      <c r="F185" s="54"/>
      <c r="G185" s="54"/>
      <c r="H185" s="55"/>
    </row>
    <row r="186" spans="1:8">
      <c r="B186" s="50">
        <v>2459230.9835417941</v>
      </c>
      <c r="C186" s="57">
        <f t="shared" si="3"/>
        <v>-0.12500210013240576</v>
      </c>
      <c r="D186" s="54"/>
      <c r="E186" s="54">
        <v>1456.7575999999999</v>
      </c>
      <c r="F186" s="54"/>
      <c r="G186" s="54"/>
      <c r="H186" s="55"/>
    </row>
    <row r="187" spans="1:8">
      <c r="B187" s="50">
        <v>2459230.9904863555</v>
      </c>
      <c r="C187" s="57">
        <f t="shared" si="3"/>
        <v>-0.11805753875523806</v>
      </c>
      <c r="D187" s="54"/>
      <c r="E187" s="54">
        <v>1454.4558999999999</v>
      </c>
      <c r="F187" s="54"/>
      <c r="G187" s="54"/>
      <c r="H187" s="55"/>
    </row>
    <row r="188" spans="1:8">
      <c r="A188" s="49" t="s">
        <v>38</v>
      </c>
      <c r="B188" s="50">
        <v>2459230.9974309169</v>
      </c>
      <c r="C188" s="57">
        <f t="shared" si="3"/>
        <v>-0.11111297737807035</v>
      </c>
      <c r="D188" s="54"/>
      <c r="E188" s="54"/>
      <c r="F188" s="54">
        <v>1455.4666</v>
      </c>
      <c r="G188" s="54"/>
      <c r="H188" s="55"/>
    </row>
    <row r="189" spans="1:8">
      <c r="B189" s="50">
        <v>2459231.0043754783</v>
      </c>
      <c r="C189" s="57">
        <f t="shared" si="3"/>
        <v>-0.10416841600090265</v>
      </c>
      <c r="D189" s="54"/>
      <c r="E189" s="54"/>
      <c r="F189" s="54">
        <v>1454.4745</v>
      </c>
      <c r="G189" s="54"/>
      <c r="H189" s="55"/>
    </row>
    <row r="190" spans="1:8">
      <c r="B190" s="50">
        <v>2459231.0113200396</v>
      </c>
      <c r="C190" s="57">
        <f t="shared" si="3"/>
        <v>-9.7223854623734951E-2</v>
      </c>
      <c r="D190" s="54"/>
      <c r="E190" s="54"/>
      <c r="F190" s="54">
        <v>1448.6284000000001</v>
      </c>
      <c r="G190" s="54"/>
      <c r="H190" s="55"/>
    </row>
    <row r="191" spans="1:8">
      <c r="B191" s="50">
        <v>2459231.018264601</v>
      </c>
      <c r="C191" s="57">
        <f t="shared" si="3"/>
        <v>-9.0279293246567249E-2</v>
      </c>
      <c r="D191" s="54"/>
      <c r="E191" s="54"/>
      <c r="F191" s="54">
        <v>1450.37</v>
      </c>
      <c r="G191" s="54"/>
      <c r="H191" s="55"/>
    </row>
    <row r="192" spans="1:8">
      <c r="B192" s="50">
        <v>2459231.0252091624</v>
      </c>
      <c r="C192" s="57">
        <f t="shared" si="3"/>
        <v>-8.3334731869399548E-2</v>
      </c>
      <c r="D192" s="54"/>
      <c r="E192" s="54"/>
      <c r="F192" s="54">
        <v>1451.8492000000001</v>
      </c>
      <c r="G192" s="54"/>
      <c r="H192" s="55"/>
    </row>
    <row r="193" spans="1:8">
      <c r="B193" s="50">
        <v>2459231.0321537233</v>
      </c>
      <c r="C193" s="57">
        <f t="shared" si="3"/>
        <v>-7.6390170957893133E-2</v>
      </c>
      <c r="D193" s="54"/>
      <c r="E193" s="54"/>
      <c r="F193" s="54">
        <v>1449.1495</v>
      </c>
      <c r="G193" s="54"/>
      <c r="H193" s="55"/>
    </row>
    <row r="194" spans="1:8">
      <c r="B194" s="50">
        <v>2459231.0390982847</v>
      </c>
      <c r="C194" s="57">
        <f t="shared" si="3"/>
        <v>-6.9445609580725431E-2</v>
      </c>
      <c r="D194" s="54"/>
      <c r="E194" s="54"/>
      <c r="F194" s="54">
        <v>1455.56</v>
      </c>
      <c r="G194" s="54"/>
      <c r="H194" s="55"/>
    </row>
    <row r="195" spans="1:8">
      <c r="B195" s="50">
        <v>2459231.0460428456</v>
      </c>
      <c r="C195" s="57">
        <f t="shared" ref="C195:C258" si="4">B195-$K$30</f>
        <v>-6.2501048669219017E-2</v>
      </c>
      <c r="D195" s="54"/>
      <c r="E195" s="54"/>
      <c r="F195" s="54">
        <v>1452.6443999999999</v>
      </c>
      <c r="G195" s="54"/>
      <c r="H195" s="55"/>
    </row>
    <row r="196" spans="1:8">
      <c r="B196" s="50">
        <v>2459231.052987407</v>
      </c>
      <c r="C196" s="57">
        <f t="shared" si="4"/>
        <v>-5.5556487292051315E-2</v>
      </c>
      <c r="D196" s="54"/>
      <c r="E196" s="54"/>
      <c r="F196" s="54">
        <v>1452.5735</v>
      </c>
      <c r="G196" s="54"/>
      <c r="H196" s="55"/>
    </row>
    <row r="197" spans="1:8">
      <c r="B197" s="50">
        <v>2459231.0599319679</v>
      </c>
      <c r="C197" s="57">
        <f t="shared" si="4"/>
        <v>-4.8611926380544901E-2</v>
      </c>
      <c r="D197" s="54"/>
      <c r="E197" s="54"/>
      <c r="F197" s="54">
        <v>1452.4070999999999</v>
      </c>
      <c r="G197" s="54"/>
      <c r="H197" s="55"/>
    </row>
    <row r="198" spans="1:8">
      <c r="B198" s="50">
        <v>2459231.0668765288</v>
      </c>
      <c r="C198" s="57">
        <f t="shared" si="4"/>
        <v>-4.1667365469038486E-2</v>
      </c>
      <c r="D198" s="54"/>
      <c r="E198" s="54"/>
      <c r="F198" s="54">
        <v>1451.0902000000001</v>
      </c>
      <c r="G198" s="54"/>
      <c r="H198" s="55"/>
    </row>
    <row r="199" spans="1:8">
      <c r="B199" s="50">
        <v>2459231.0738210897</v>
      </c>
      <c r="C199" s="57">
        <f t="shared" si="4"/>
        <v>-3.4722804557532072E-2</v>
      </c>
      <c r="D199" s="54"/>
      <c r="E199" s="54"/>
      <c r="F199" s="54">
        <v>1454.6886999999999</v>
      </c>
      <c r="G199" s="54"/>
      <c r="H199" s="55"/>
    </row>
    <row r="200" spans="1:8">
      <c r="B200" s="50">
        <v>2459231.0807656506</v>
      </c>
      <c r="C200" s="57">
        <f t="shared" si="4"/>
        <v>-2.7778243646025658E-2</v>
      </c>
      <c r="D200" s="54"/>
      <c r="E200" s="54"/>
      <c r="F200" s="54">
        <v>1444.5824</v>
      </c>
      <c r="G200" s="54"/>
      <c r="H200" s="55"/>
    </row>
    <row r="201" spans="1:8">
      <c r="B201" s="50">
        <v>2459231.0877102115</v>
      </c>
      <c r="C201" s="57">
        <f t="shared" si="4"/>
        <v>-2.0833682734519243E-2</v>
      </c>
      <c r="D201" s="54"/>
      <c r="E201" s="54"/>
      <c r="F201" s="54">
        <v>1453.3113000000001</v>
      </c>
      <c r="G201" s="54"/>
      <c r="H201" s="55"/>
    </row>
    <row r="202" spans="1:8">
      <c r="B202" s="50">
        <v>2459231.0946547724</v>
      </c>
      <c r="C202" s="57">
        <f t="shared" si="4"/>
        <v>-1.3889121823012829E-2</v>
      </c>
      <c r="D202" s="54"/>
      <c r="E202" s="54"/>
      <c r="F202" s="54">
        <v>1451.6876999999999</v>
      </c>
      <c r="G202" s="54"/>
      <c r="H202" s="55"/>
    </row>
    <row r="203" spans="1:8">
      <c r="B203" s="50">
        <v>2459231.1015993333</v>
      </c>
      <c r="C203" s="57">
        <f t="shared" si="4"/>
        <v>-6.9445609115064144E-3</v>
      </c>
      <c r="D203" s="54"/>
      <c r="E203" s="54"/>
      <c r="F203" s="54">
        <v>1451.7516000000001</v>
      </c>
      <c r="G203" s="54"/>
      <c r="H203" s="55"/>
    </row>
    <row r="204" spans="1:8">
      <c r="A204" s="49" t="s">
        <v>72</v>
      </c>
      <c r="B204" s="50">
        <v>2459231.1085438943</v>
      </c>
      <c r="C204" s="57">
        <f t="shared" si="4"/>
        <v>0</v>
      </c>
      <c r="D204" s="54"/>
      <c r="E204" s="54"/>
      <c r="F204" s="54">
        <v>1449.9738</v>
      </c>
      <c r="G204" s="54"/>
      <c r="H204" s="55"/>
    </row>
    <row r="205" spans="1:8">
      <c r="B205" s="50">
        <v>2459231.1154884552</v>
      </c>
      <c r="C205" s="57">
        <f t="shared" si="4"/>
        <v>6.9445609115064144E-3</v>
      </c>
      <c r="D205" s="54"/>
      <c r="E205" s="54"/>
      <c r="F205" s="54">
        <v>1453.3925999999999</v>
      </c>
      <c r="G205" s="54"/>
      <c r="H205" s="55"/>
    </row>
    <row r="206" spans="1:8">
      <c r="B206" s="50">
        <v>2459231.1224330156</v>
      </c>
      <c r="C206" s="57">
        <f t="shared" si="4"/>
        <v>1.3889121357351542E-2</v>
      </c>
      <c r="D206" s="54"/>
      <c r="E206" s="54"/>
      <c r="F206" s="54">
        <v>1450.7301</v>
      </c>
      <c r="G206" s="54"/>
      <c r="H206" s="55"/>
    </row>
    <row r="207" spans="1:8">
      <c r="B207" s="50">
        <v>2459231.1293775765</v>
      </c>
      <c r="C207" s="57">
        <f t="shared" si="4"/>
        <v>2.0833682268857956E-2</v>
      </c>
      <c r="D207" s="54"/>
      <c r="E207" s="54"/>
      <c r="F207" s="54">
        <v>1452.1206999999999</v>
      </c>
      <c r="G207" s="54"/>
      <c r="H207" s="55"/>
    </row>
    <row r="208" spans="1:8">
      <c r="B208" s="50">
        <v>2459231.1363221374</v>
      </c>
      <c r="C208" s="57">
        <f t="shared" si="4"/>
        <v>2.777824318036437E-2</v>
      </c>
      <c r="D208" s="54"/>
      <c r="E208" s="54"/>
      <c r="F208" s="54">
        <v>1448.826</v>
      </c>
      <c r="G208" s="54"/>
      <c r="H208" s="55"/>
    </row>
    <row r="209" spans="1:8">
      <c r="B209" s="50">
        <v>2459231.1432666979</v>
      </c>
      <c r="C209" s="57">
        <f t="shared" si="4"/>
        <v>3.4722803626209497E-2</v>
      </c>
      <c r="D209" s="54"/>
      <c r="E209" s="54"/>
      <c r="F209" s="54">
        <v>1449.6921</v>
      </c>
      <c r="G209" s="54"/>
      <c r="H209" s="55"/>
    </row>
    <row r="210" spans="1:8">
      <c r="B210" s="50">
        <v>2459231.1502112583</v>
      </c>
      <c r="C210" s="57">
        <f t="shared" si="4"/>
        <v>4.1667364072054625E-2</v>
      </c>
      <c r="D210" s="54"/>
      <c r="E210" s="54"/>
      <c r="F210" s="54">
        <v>1451.3241</v>
      </c>
      <c r="G210" s="54"/>
      <c r="H210" s="55"/>
    </row>
    <row r="211" spans="1:8">
      <c r="B211" s="50">
        <v>2459231.1571558192</v>
      </c>
      <c r="C211" s="57">
        <f t="shared" si="4"/>
        <v>4.8611924983561039E-2</v>
      </c>
      <c r="D211" s="54"/>
      <c r="E211" s="54"/>
      <c r="F211" s="54">
        <v>1449.0301999999999</v>
      </c>
      <c r="G211" s="54"/>
      <c r="H211" s="55"/>
    </row>
    <row r="212" spans="1:8">
      <c r="B212" s="50">
        <v>2459231.1641003797</v>
      </c>
      <c r="C212" s="57">
        <f t="shared" si="4"/>
        <v>5.5556485429406166E-2</v>
      </c>
      <c r="D212" s="54"/>
      <c r="E212" s="54"/>
      <c r="F212" s="54">
        <v>1451.3087</v>
      </c>
      <c r="G212" s="54"/>
      <c r="H212" s="55"/>
    </row>
    <row r="213" spans="1:8">
      <c r="B213" s="50">
        <v>2459231.1710449401</v>
      </c>
      <c r="C213" s="57">
        <f t="shared" si="4"/>
        <v>6.2501045875251293E-2</v>
      </c>
      <c r="D213" s="54"/>
      <c r="E213" s="54"/>
      <c r="F213" s="54">
        <v>1448.6998000000001</v>
      </c>
      <c r="G213" s="54"/>
      <c r="H213" s="55"/>
    </row>
    <row r="214" spans="1:8">
      <c r="B214" s="50">
        <v>2459231.1779895006</v>
      </c>
      <c r="C214" s="57">
        <f t="shared" si="4"/>
        <v>6.944560632109642E-2</v>
      </c>
      <c r="D214" s="54"/>
      <c r="E214" s="54"/>
      <c r="F214" s="54">
        <v>1455.8893</v>
      </c>
      <c r="G214" s="54"/>
      <c r="H214" s="55"/>
    </row>
    <row r="215" spans="1:8">
      <c r="B215" s="50">
        <v>2459231.184934061</v>
      </c>
      <c r="C215" s="57">
        <f t="shared" si="4"/>
        <v>7.6390166766941547E-2</v>
      </c>
      <c r="D215" s="54"/>
      <c r="E215" s="54"/>
      <c r="F215" s="54">
        <v>1456.3417999999999</v>
      </c>
      <c r="G215" s="54"/>
      <c r="H215" s="55"/>
    </row>
    <row r="216" spans="1:8">
      <c r="B216" s="50">
        <v>2459231.1918786215</v>
      </c>
      <c r="C216" s="57">
        <f t="shared" si="4"/>
        <v>8.3334727212786674E-2</v>
      </c>
      <c r="D216" s="54"/>
      <c r="E216" s="54"/>
      <c r="F216" s="54">
        <v>1451.7149999999999</v>
      </c>
      <c r="G216" s="54"/>
      <c r="H216" s="55"/>
    </row>
    <row r="217" spans="1:8">
      <c r="B217" s="50">
        <v>2459231.1988231819</v>
      </c>
      <c r="C217" s="57">
        <f t="shared" si="4"/>
        <v>9.0279287658631802E-2</v>
      </c>
      <c r="D217" s="54"/>
      <c r="E217" s="54"/>
      <c r="F217" s="54">
        <v>1452.624</v>
      </c>
      <c r="G217" s="54"/>
      <c r="H217" s="55"/>
    </row>
    <row r="218" spans="1:8">
      <c r="B218" s="50">
        <v>2459231.2057677424</v>
      </c>
      <c r="C218" s="57">
        <f t="shared" si="4"/>
        <v>9.7223848104476929E-2</v>
      </c>
      <c r="D218" s="54"/>
      <c r="E218" s="54"/>
      <c r="F218" s="54">
        <v>1456.0565999999999</v>
      </c>
      <c r="G218" s="54"/>
      <c r="H218" s="55"/>
    </row>
    <row r="219" spans="1:8">
      <c r="B219" s="50">
        <v>2459231.2127123023</v>
      </c>
      <c r="C219" s="57">
        <f t="shared" si="4"/>
        <v>0.10416840808466077</v>
      </c>
      <c r="D219" s="54"/>
      <c r="E219" s="54"/>
      <c r="F219" s="54">
        <v>1451.4385</v>
      </c>
      <c r="G219" s="54"/>
      <c r="H219" s="55"/>
    </row>
    <row r="220" spans="1:8">
      <c r="A220" s="49" t="s">
        <v>39</v>
      </c>
      <c r="B220" s="50">
        <v>2459231.2196568628</v>
      </c>
      <c r="C220" s="57">
        <f t="shared" si="4"/>
        <v>0.1111129685305059</v>
      </c>
      <c r="D220" s="54"/>
      <c r="E220" s="54"/>
      <c r="F220" s="54">
        <v>1450.6941999999999</v>
      </c>
      <c r="G220" s="54"/>
      <c r="H220" s="55"/>
    </row>
    <row r="221" spans="1:8">
      <c r="B221" s="50">
        <v>2459231.2266014232</v>
      </c>
      <c r="C221" s="57">
        <f t="shared" si="4"/>
        <v>0.11805752897635102</v>
      </c>
      <c r="D221" s="54"/>
      <c r="E221" s="54"/>
      <c r="F221" s="54"/>
      <c r="G221" s="54">
        <v>1458.0848000000001</v>
      </c>
      <c r="H221" s="55"/>
    </row>
    <row r="222" spans="1:8">
      <c r="B222" s="50">
        <v>2459231.2335459832</v>
      </c>
      <c r="C222" s="57">
        <f t="shared" si="4"/>
        <v>0.12500208895653486</v>
      </c>
      <c r="D222" s="54"/>
      <c r="E222" s="54"/>
      <c r="F222" s="54"/>
      <c r="G222" s="54">
        <v>1454.3490999999999</v>
      </c>
      <c r="H222" s="55"/>
    </row>
    <row r="223" spans="1:8">
      <c r="B223" s="50">
        <v>2459231.2404905432</v>
      </c>
      <c r="C223" s="57">
        <f t="shared" si="4"/>
        <v>0.1319466489367187</v>
      </c>
      <c r="D223" s="54"/>
      <c r="E223" s="54"/>
      <c r="F223" s="54"/>
      <c r="G223" s="54">
        <v>1454.6324</v>
      </c>
      <c r="H223" s="55"/>
    </row>
    <row r="224" spans="1:8">
      <c r="B224" s="50">
        <v>2459231.2474351036</v>
      </c>
      <c r="C224" s="57">
        <f t="shared" si="4"/>
        <v>0.13889120938256383</v>
      </c>
      <c r="D224" s="54"/>
      <c r="E224" s="54"/>
      <c r="F224" s="54"/>
      <c r="G224" s="54">
        <v>1458.8207</v>
      </c>
      <c r="H224" s="55"/>
    </row>
    <row r="225" spans="1:8">
      <c r="A225" s="49" t="s">
        <v>71</v>
      </c>
      <c r="B225" s="50">
        <v>2459231.2543796636</v>
      </c>
      <c r="C225" s="57">
        <f t="shared" si="4"/>
        <v>0.14583576936274767</v>
      </c>
      <c r="D225" s="54"/>
      <c r="E225" s="54"/>
      <c r="F225" s="54"/>
      <c r="G225" s="54">
        <v>1464.5358000000001</v>
      </c>
      <c r="H225" s="55"/>
    </row>
    <row r="226" spans="1:8">
      <c r="B226" s="50">
        <v>2459231.2613242236</v>
      </c>
      <c r="C226" s="57">
        <f t="shared" si="4"/>
        <v>0.15278032934293151</v>
      </c>
      <c r="D226" s="54">
        <v>1463.2592</v>
      </c>
      <c r="E226" s="54"/>
      <c r="F226" s="54"/>
      <c r="G226" s="54"/>
      <c r="H226" s="55"/>
    </row>
    <row r="227" spans="1:8">
      <c r="B227" s="50">
        <v>2459231.2682687836</v>
      </c>
      <c r="C227" s="57">
        <f t="shared" si="4"/>
        <v>0.15972488932311535</v>
      </c>
      <c r="D227" s="54">
        <v>1467.5130999999999</v>
      </c>
      <c r="E227" s="54"/>
      <c r="F227" s="54"/>
      <c r="G227" s="54"/>
      <c r="H227" s="55"/>
    </row>
    <row r="228" spans="1:8">
      <c r="B228" s="50">
        <v>2459231.2752133436</v>
      </c>
      <c r="C228" s="57">
        <f t="shared" si="4"/>
        <v>0.16666944930329919</v>
      </c>
      <c r="D228" s="54">
        <v>1472.4169999999999</v>
      </c>
      <c r="E228" s="54"/>
      <c r="F228" s="54"/>
      <c r="G228" s="54"/>
      <c r="H228" s="55"/>
    </row>
    <row r="229" spans="1:8">
      <c r="B229" s="50">
        <v>2459231.2821579035</v>
      </c>
      <c r="C229" s="57">
        <f t="shared" si="4"/>
        <v>0.17361400928348303</v>
      </c>
      <c r="D229" s="54">
        <v>1466.4752000000001</v>
      </c>
      <c r="E229" s="54"/>
      <c r="F229" s="54"/>
      <c r="G229" s="54"/>
      <c r="H229" s="55"/>
    </row>
    <row r="230" spans="1:8">
      <c r="B230" s="50">
        <v>2459231.2891024635</v>
      </c>
      <c r="C230" s="57">
        <f t="shared" si="4"/>
        <v>0.18055856926366687</v>
      </c>
      <c r="D230" s="54">
        <v>1470.6063999999999</v>
      </c>
      <c r="E230" s="54"/>
      <c r="F230" s="54"/>
      <c r="G230" s="54"/>
      <c r="H230" s="55"/>
    </row>
    <row r="231" spans="1:8">
      <c r="B231" s="50">
        <v>2459231.2960470235</v>
      </c>
      <c r="C231" s="57">
        <f t="shared" si="4"/>
        <v>0.18750312924385071</v>
      </c>
      <c r="D231" s="54">
        <v>1471.0009</v>
      </c>
      <c r="E231" s="54"/>
      <c r="F231" s="54"/>
      <c r="G231" s="54"/>
      <c r="H231" s="55"/>
    </row>
    <row r="232" spans="1:8">
      <c r="B232" s="50">
        <v>2459231.3029915835</v>
      </c>
      <c r="C232" s="57">
        <f t="shared" si="4"/>
        <v>0.19444768922403455</v>
      </c>
      <c r="D232" s="54">
        <v>1470.383</v>
      </c>
      <c r="E232" s="54"/>
      <c r="F232" s="54"/>
      <c r="G232" s="54"/>
      <c r="H232" s="55"/>
    </row>
    <row r="233" spans="1:8">
      <c r="B233" s="50">
        <v>2459231.3099361435</v>
      </c>
      <c r="C233" s="57">
        <f t="shared" si="4"/>
        <v>0.20139224920421839</v>
      </c>
      <c r="D233" s="54">
        <v>1469.2619999999999</v>
      </c>
      <c r="E233" s="54"/>
      <c r="F233" s="54"/>
      <c r="G233" s="54"/>
      <c r="H233" s="55"/>
    </row>
    <row r="234" spans="1:8">
      <c r="B234" s="50">
        <v>2459231.316880703</v>
      </c>
      <c r="C234" s="57">
        <f t="shared" si="4"/>
        <v>0.20833680871874094</v>
      </c>
      <c r="D234" s="54">
        <v>1473.4897000000001</v>
      </c>
      <c r="E234" s="54"/>
      <c r="F234" s="54"/>
      <c r="G234" s="54"/>
      <c r="H234" s="55"/>
    </row>
    <row r="235" spans="1:8">
      <c r="B235" s="50">
        <v>2459231.323825263</v>
      </c>
      <c r="C235" s="57">
        <f t="shared" si="4"/>
        <v>0.21528136869892478</v>
      </c>
      <c r="D235" s="54">
        <v>1471.9136000000001</v>
      </c>
      <c r="E235" s="54"/>
      <c r="F235" s="54"/>
      <c r="G235" s="54"/>
      <c r="H235" s="55"/>
    </row>
    <row r="236" spans="1:8">
      <c r="B236" s="50">
        <v>2459231.3307698225</v>
      </c>
      <c r="C236" s="57">
        <f t="shared" si="4"/>
        <v>0.22222592821344733</v>
      </c>
      <c r="D236" s="54">
        <v>1474.98</v>
      </c>
      <c r="E236" s="54"/>
      <c r="F236" s="54"/>
      <c r="G236" s="54"/>
      <c r="H236" s="55"/>
    </row>
    <row r="237" spans="1:8">
      <c r="B237" s="50">
        <v>2459231.3377143824</v>
      </c>
      <c r="C237" s="57">
        <f t="shared" si="4"/>
        <v>0.22917048819363117</v>
      </c>
      <c r="D237" s="54">
        <v>1474.3141000000001</v>
      </c>
      <c r="E237" s="54"/>
      <c r="F237" s="54"/>
      <c r="G237" s="54"/>
      <c r="H237" s="55"/>
    </row>
    <row r="238" spans="1:8">
      <c r="B238" s="50">
        <v>2459231.344658942</v>
      </c>
      <c r="C238" s="57">
        <f t="shared" si="4"/>
        <v>0.23611504770815372</v>
      </c>
      <c r="D238" s="54">
        <v>1471.6536000000001</v>
      </c>
      <c r="E238" s="54"/>
      <c r="F238" s="54"/>
      <c r="G238" s="54"/>
      <c r="H238" s="55"/>
    </row>
    <row r="239" spans="1:8">
      <c r="B239" s="50">
        <v>2459231.3516035015</v>
      </c>
      <c r="C239" s="57">
        <f t="shared" si="4"/>
        <v>0.24305960722267628</v>
      </c>
      <c r="D239" s="54">
        <v>1475.2034000000001</v>
      </c>
      <c r="E239" s="54"/>
      <c r="F239" s="54"/>
      <c r="G239" s="54"/>
      <c r="H239" s="55"/>
    </row>
    <row r="240" spans="1:8">
      <c r="B240" s="50">
        <v>2459231.3585480615</v>
      </c>
      <c r="C240" s="57">
        <f t="shared" si="4"/>
        <v>0.25000416720286012</v>
      </c>
      <c r="D240" s="54">
        <v>1468.5359000000001</v>
      </c>
      <c r="E240" s="54"/>
      <c r="F240" s="54"/>
      <c r="G240" s="54"/>
      <c r="H240" s="55"/>
    </row>
    <row r="241" spans="2:8">
      <c r="B241" s="50">
        <v>2459231.365492621</v>
      </c>
      <c r="C241" s="57">
        <f t="shared" si="4"/>
        <v>0.25694872671738267</v>
      </c>
      <c r="D241" s="54">
        <v>1470.078</v>
      </c>
      <c r="E241" s="54"/>
      <c r="F241" s="54"/>
      <c r="G241" s="54"/>
      <c r="H241" s="55"/>
    </row>
    <row r="242" spans="2:8">
      <c r="B242" s="50">
        <v>2459231.3724371805</v>
      </c>
      <c r="C242" s="57">
        <f t="shared" si="4"/>
        <v>0.26389328623190522</v>
      </c>
      <c r="D242" s="54">
        <v>1469.5094999999999</v>
      </c>
      <c r="E242" s="54"/>
      <c r="F242" s="54"/>
      <c r="G242" s="54"/>
      <c r="H242" s="55"/>
    </row>
    <row r="243" spans="2:8">
      <c r="B243" s="50">
        <v>2459231.37938174</v>
      </c>
      <c r="C243" s="57">
        <f t="shared" si="4"/>
        <v>0.27083784574642777</v>
      </c>
      <c r="D243" s="54">
        <v>1470.6223</v>
      </c>
      <c r="E243" s="54"/>
      <c r="F243" s="54"/>
      <c r="G243" s="54"/>
      <c r="H243" s="55"/>
    </row>
    <row r="244" spans="2:8">
      <c r="B244" s="50">
        <v>2459231.3863262995</v>
      </c>
      <c r="C244" s="57">
        <f t="shared" si="4"/>
        <v>0.27778240526095033</v>
      </c>
      <c r="D244" s="54">
        <v>1470.3045999999999</v>
      </c>
      <c r="E244" s="54"/>
      <c r="F244" s="54"/>
      <c r="G244" s="54"/>
      <c r="H244" s="55"/>
    </row>
    <row r="245" spans="2:8">
      <c r="B245" s="50">
        <v>2459231.393270859</v>
      </c>
      <c r="C245" s="57">
        <f t="shared" si="4"/>
        <v>0.28472696477547288</v>
      </c>
      <c r="D245" s="54">
        <v>1473.9482</v>
      </c>
      <c r="E245" s="54"/>
      <c r="F245" s="54"/>
      <c r="G245" s="54"/>
      <c r="H245" s="55"/>
    </row>
    <row r="246" spans="2:8">
      <c r="B246" s="50">
        <v>2459231.4002154181</v>
      </c>
      <c r="C246" s="57">
        <f t="shared" si="4"/>
        <v>0.29167152382433414</v>
      </c>
      <c r="D246" s="54">
        <v>1465.6665</v>
      </c>
      <c r="E246" s="54"/>
      <c r="F246" s="54"/>
      <c r="G246" s="54"/>
      <c r="H246" s="55"/>
    </row>
    <row r="247" spans="2:8">
      <c r="B247" s="50">
        <v>2459231.4071599776</v>
      </c>
      <c r="C247" s="57">
        <f t="shared" si="4"/>
        <v>0.2986160833388567</v>
      </c>
      <c r="D247" s="54">
        <v>1473.8888999999999</v>
      </c>
      <c r="E247" s="54"/>
      <c r="F247" s="54"/>
      <c r="G247" s="54"/>
      <c r="H247" s="55"/>
    </row>
    <row r="248" spans="2:8">
      <c r="B248" s="50">
        <v>2459231.4141045371</v>
      </c>
      <c r="C248" s="57">
        <f t="shared" si="4"/>
        <v>0.30556064285337925</v>
      </c>
      <c r="D248" s="54">
        <v>1465.7291</v>
      </c>
      <c r="E248" s="54"/>
      <c r="F248" s="54"/>
      <c r="G248" s="54"/>
      <c r="H248" s="55"/>
    </row>
    <row r="249" spans="2:8">
      <c r="B249" s="50">
        <v>2459231.4210490962</v>
      </c>
      <c r="C249" s="57">
        <f t="shared" si="4"/>
        <v>0.31250520190224051</v>
      </c>
      <c r="D249" s="54">
        <v>1471.8297</v>
      </c>
      <c r="E249" s="54"/>
      <c r="F249" s="54"/>
      <c r="G249" s="54"/>
      <c r="H249" s="55"/>
    </row>
    <row r="250" spans="2:8">
      <c r="B250" s="50">
        <v>2459231.4279936557</v>
      </c>
      <c r="C250" s="57">
        <f t="shared" si="4"/>
        <v>0.31944976141676307</v>
      </c>
      <c r="D250" s="54">
        <v>1468.7249999999999</v>
      </c>
      <c r="E250" s="54"/>
      <c r="F250" s="54"/>
      <c r="G250" s="54"/>
      <c r="H250" s="55"/>
    </row>
    <row r="251" spans="2:8">
      <c r="B251" s="50">
        <v>2459231.4349382147</v>
      </c>
      <c r="C251" s="57">
        <f t="shared" si="4"/>
        <v>0.32639432046562433</v>
      </c>
      <c r="D251" s="54">
        <v>1470.2864</v>
      </c>
      <c r="E251" s="54"/>
      <c r="F251" s="54"/>
      <c r="G251" s="54"/>
      <c r="H251" s="55"/>
    </row>
    <row r="252" spans="2:8">
      <c r="B252" s="50">
        <v>2459231.4418827742</v>
      </c>
      <c r="C252" s="57">
        <f t="shared" si="4"/>
        <v>0.33333887998014688</v>
      </c>
      <c r="D252" s="54">
        <v>1473.1908000000001</v>
      </c>
      <c r="E252" s="54"/>
      <c r="F252" s="54"/>
      <c r="G252" s="54"/>
      <c r="H252" s="55"/>
    </row>
    <row r="253" spans="2:8">
      <c r="B253" s="50">
        <v>2459231.4488273333</v>
      </c>
      <c r="C253" s="57">
        <f t="shared" si="4"/>
        <v>0.34028343902900815</v>
      </c>
      <c r="D253" s="54">
        <v>1473.9347</v>
      </c>
      <c r="E253" s="54"/>
      <c r="F253" s="54"/>
      <c r="G253" s="54"/>
      <c r="H253" s="55"/>
    </row>
    <row r="254" spans="2:8">
      <c r="B254" s="50">
        <v>2459231.4557718923</v>
      </c>
      <c r="C254" s="57">
        <f t="shared" si="4"/>
        <v>0.34722799807786942</v>
      </c>
      <c r="D254" s="54">
        <v>1467.9855</v>
      </c>
      <c r="E254" s="54"/>
      <c r="F254" s="54"/>
      <c r="G254" s="54"/>
      <c r="H254" s="55"/>
    </row>
    <row r="255" spans="2:8">
      <c r="B255" s="50">
        <v>2459231.4627164514</v>
      </c>
      <c r="C255" s="57">
        <f t="shared" si="4"/>
        <v>0.35417255712673068</v>
      </c>
      <c r="D255" s="54">
        <v>1470.7079000000001</v>
      </c>
      <c r="E255" s="54"/>
      <c r="F255" s="54"/>
      <c r="G255" s="54"/>
      <c r="H255" s="55"/>
    </row>
    <row r="256" spans="2:8">
      <c r="B256" s="50">
        <v>2459231.4696610104</v>
      </c>
      <c r="C256" s="57">
        <f t="shared" si="4"/>
        <v>0.36111711617559195</v>
      </c>
      <c r="D256" s="54">
        <v>1469.2655999999999</v>
      </c>
      <c r="E256" s="54"/>
      <c r="F256" s="54"/>
      <c r="G256" s="54"/>
      <c r="H256" s="55"/>
    </row>
    <row r="257" spans="2:8">
      <c r="B257" s="50">
        <v>2459231.4766055695</v>
      </c>
      <c r="C257" s="57">
        <f t="shared" si="4"/>
        <v>0.36806167522445321</v>
      </c>
      <c r="D257" s="54">
        <v>1473.2786000000001</v>
      </c>
      <c r="E257" s="54"/>
      <c r="F257" s="54"/>
      <c r="G257" s="54"/>
      <c r="H257" s="55"/>
    </row>
    <row r="258" spans="2:8">
      <c r="B258" s="50">
        <v>2459231.4835501285</v>
      </c>
      <c r="C258" s="57">
        <f t="shared" si="4"/>
        <v>0.37500623427331448</v>
      </c>
      <c r="D258" s="54">
        <v>1473.7074</v>
      </c>
      <c r="E258" s="54"/>
      <c r="F258" s="54"/>
      <c r="G258" s="54"/>
      <c r="H258" s="55"/>
    </row>
    <row r="259" spans="2:8">
      <c r="B259" s="50">
        <v>2459231.4904946876</v>
      </c>
      <c r="C259" s="57">
        <f t="shared" ref="C259:C322" si="5">B259-$K$30</f>
        <v>0.38195079332217574</v>
      </c>
      <c r="D259" s="54">
        <v>1471.2609</v>
      </c>
      <c r="E259" s="54"/>
      <c r="F259" s="54"/>
      <c r="G259" s="54"/>
      <c r="H259" s="55"/>
    </row>
    <row r="260" spans="2:8">
      <c r="B260" s="50">
        <v>2459231.4974392466</v>
      </c>
      <c r="C260" s="57">
        <f t="shared" si="5"/>
        <v>0.38889535237103701</v>
      </c>
      <c r="D260" s="54">
        <v>1472.6858</v>
      </c>
      <c r="E260" s="54"/>
      <c r="F260" s="54"/>
      <c r="G260" s="54"/>
      <c r="H260" s="55"/>
    </row>
    <row r="261" spans="2:8">
      <c r="B261" s="50">
        <v>2459231.5043838057</v>
      </c>
      <c r="C261" s="57">
        <f t="shared" si="5"/>
        <v>0.39583991141989827</v>
      </c>
      <c r="D261" s="54">
        <v>1468.3141000000001</v>
      </c>
      <c r="E261" s="54"/>
      <c r="F261" s="54"/>
      <c r="G261" s="54"/>
      <c r="H261" s="55"/>
    </row>
    <row r="262" spans="2:8">
      <c r="B262" s="50">
        <v>2459231.5113283647</v>
      </c>
      <c r="C262" s="57">
        <f t="shared" si="5"/>
        <v>0.40278447046875954</v>
      </c>
      <c r="D262" s="54">
        <v>1474.1831</v>
      </c>
      <c r="E262" s="54"/>
      <c r="F262" s="54"/>
      <c r="G262" s="54"/>
      <c r="H262" s="55"/>
    </row>
    <row r="263" spans="2:8">
      <c r="B263" s="50">
        <v>2459231.5182729233</v>
      </c>
      <c r="C263" s="57">
        <f t="shared" si="5"/>
        <v>0.40972902905195951</v>
      </c>
      <c r="D263" s="54">
        <v>1467.3263999999999</v>
      </c>
      <c r="E263" s="54"/>
      <c r="F263" s="54"/>
      <c r="G263" s="54"/>
      <c r="H263" s="55"/>
    </row>
    <row r="264" spans="2:8">
      <c r="B264" s="50">
        <v>2459231.5252174824</v>
      </c>
      <c r="C264" s="57">
        <f t="shared" si="5"/>
        <v>0.41667358810082078</v>
      </c>
      <c r="D264" s="54">
        <v>1472.8715</v>
      </c>
      <c r="E264" s="54"/>
      <c r="F264" s="54"/>
      <c r="G264" s="54"/>
      <c r="H264" s="55"/>
    </row>
    <row r="265" spans="2:8">
      <c r="B265" s="50">
        <v>2459231.5321620409</v>
      </c>
      <c r="C265" s="57">
        <f t="shared" si="5"/>
        <v>0.42361814668402076</v>
      </c>
      <c r="D265" s="54">
        <v>1471.2247</v>
      </c>
      <c r="E265" s="54"/>
      <c r="F265" s="54"/>
      <c r="G265" s="54"/>
      <c r="H265" s="55"/>
    </row>
    <row r="266" spans="2:8">
      <c r="B266" s="50">
        <v>2459231.5391066</v>
      </c>
      <c r="C266" s="57">
        <f t="shared" si="5"/>
        <v>0.43056270573288202</v>
      </c>
      <c r="D266" s="54">
        <v>1474.7311</v>
      </c>
      <c r="E266" s="54"/>
      <c r="F266" s="54"/>
      <c r="G266" s="54"/>
      <c r="H266" s="55"/>
    </row>
    <row r="267" spans="2:8">
      <c r="B267" s="50">
        <v>2459231.5460511586</v>
      </c>
      <c r="C267" s="57">
        <f t="shared" si="5"/>
        <v>0.437507264316082</v>
      </c>
      <c r="D267" s="54">
        <v>1469.3516</v>
      </c>
      <c r="E267" s="54"/>
      <c r="F267" s="54"/>
      <c r="G267" s="54"/>
      <c r="H267" s="55"/>
    </row>
    <row r="268" spans="2:8">
      <c r="B268" s="50">
        <v>2459231.5529957172</v>
      </c>
      <c r="C268" s="57">
        <f t="shared" si="5"/>
        <v>0.44445182289928198</v>
      </c>
      <c r="D268" s="54">
        <v>1466.7365</v>
      </c>
      <c r="E268" s="54"/>
      <c r="F268" s="54"/>
      <c r="G268" s="54"/>
      <c r="H268" s="55"/>
    </row>
    <row r="269" spans="2:8">
      <c r="B269" s="50">
        <v>2459231.5599402757</v>
      </c>
      <c r="C269" s="57">
        <f t="shared" si="5"/>
        <v>0.45139638148248196</v>
      </c>
      <c r="D269" s="54">
        <v>1464.1621</v>
      </c>
      <c r="E269" s="54"/>
      <c r="F269" s="54"/>
      <c r="G269" s="54"/>
      <c r="H269" s="55"/>
    </row>
    <row r="270" spans="2:8">
      <c r="B270" s="50">
        <v>2459231.5668848343</v>
      </c>
      <c r="C270" s="57">
        <f t="shared" si="5"/>
        <v>0.45834094006568193</v>
      </c>
      <c r="D270" s="54">
        <v>1469.7319</v>
      </c>
      <c r="E270" s="54"/>
      <c r="F270" s="54"/>
      <c r="G270" s="54"/>
      <c r="H270" s="55"/>
    </row>
    <row r="271" spans="2:8">
      <c r="B271" s="50">
        <v>2459231.5738293929</v>
      </c>
      <c r="C271" s="57">
        <f t="shared" si="5"/>
        <v>0.46528549864888191</v>
      </c>
      <c r="D271" s="54">
        <v>1472.0431000000001</v>
      </c>
      <c r="E271" s="54"/>
      <c r="F271" s="54"/>
      <c r="G271" s="54"/>
      <c r="H271" s="55"/>
    </row>
    <row r="272" spans="2:8">
      <c r="B272" s="50">
        <v>2459231.5807739515</v>
      </c>
      <c r="C272" s="57">
        <f t="shared" si="5"/>
        <v>0.47223005723208189</v>
      </c>
      <c r="D272" s="54">
        <v>1470.4387999999999</v>
      </c>
      <c r="E272" s="54"/>
      <c r="F272" s="54"/>
      <c r="G272" s="54"/>
      <c r="H272" s="55"/>
    </row>
    <row r="273" spans="2:8">
      <c r="B273" s="50">
        <v>2459231.5877185101</v>
      </c>
      <c r="C273" s="57">
        <f t="shared" si="5"/>
        <v>0.47917461581528187</v>
      </c>
      <c r="D273" s="54">
        <v>1472.0274999999999</v>
      </c>
      <c r="E273" s="54"/>
      <c r="F273" s="54"/>
      <c r="G273" s="54"/>
      <c r="H273" s="55"/>
    </row>
    <row r="274" spans="2:8">
      <c r="B274" s="50">
        <v>2459231.5946630687</v>
      </c>
      <c r="C274" s="57">
        <f t="shared" si="5"/>
        <v>0.48611917439848185</v>
      </c>
      <c r="D274" s="54">
        <v>1469.7173</v>
      </c>
      <c r="E274" s="54"/>
      <c r="F274" s="54"/>
      <c r="G274" s="54"/>
      <c r="H274" s="55"/>
    </row>
    <row r="275" spans="2:8">
      <c r="B275" s="50">
        <v>2459231.6016076272</v>
      </c>
      <c r="C275" s="57">
        <f t="shared" si="5"/>
        <v>0.49306373298168182</v>
      </c>
      <c r="D275" s="54">
        <v>1467.7365</v>
      </c>
      <c r="E275" s="54"/>
      <c r="F275" s="54"/>
      <c r="G275" s="54"/>
      <c r="H275" s="55"/>
    </row>
    <row r="276" spans="2:8">
      <c r="B276" s="50">
        <v>2459231.6085521858</v>
      </c>
      <c r="C276" s="57">
        <f t="shared" si="5"/>
        <v>0.5000082915648818</v>
      </c>
      <c r="D276" s="54">
        <v>1469.0065999999999</v>
      </c>
      <c r="E276" s="54"/>
      <c r="F276" s="54"/>
      <c r="G276" s="54"/>
      <c r="H276" s="55"/>
    </row>
    <row r="277" spans="2:8">
      <c r="B277" s="50">
        <v>2459231.6154967439</v>
      </c>
      <c r="C277" s="57">
        <f t="shared" si="5"/>
        <v>0.50695284968242049</v>
      </c>
      <c r="D277" s="54">
        <v>1471.7380000000001</v>
      </c>
      <c r="E277" s="54"/>
      <c r="F277" s="54"/>
      <c r="G277" s="54"/>
      <c r="H277" s="55"/>
    </row>
    <row r="278" spans="2:8">
      <c r="B278" s="50">
        <v>2459231.6224413025</v>
      </c>
      <c r="C278" s="57">
        <f t="shared" si="5"/>
        <v>0.51389740826562047</v>
      </c>
      <c r="D278" s="54">
        <v>1468.9512</v>
      </c>
      <c r="E278" s="54"/>
      <c r="F278" s="54"/>
      <c r="G278" s="54"/>
      <c r="H278" s="55"/>
    </row>
    <row r="279" spans="2:8">
      <c r="B279" s="50">
        <v>2459231.6293858606</v>
      </c>
      <c r="C279" s="57">
        <f t="shared" si="5"/>
        <v>0.52084196638315916</v>
      </c>
      <c r="D279" s="54">
        <v>1470.0007000000001</v>
      </c>
      <c r="E279" s="54"/>
      <c r="F279" s="54"/>
      <c r="G279" s="54"/>
      <c r="H279" s="55"/>
    </row>
    <row r="280" spans="2:8">
      <c r="B280" s="50">
        <v>2459231.6363304192</v>
      </c>
      <c r="C280" s="57">
        <f t="shared" si="5"/>
        <v>0.52778652496635914</v>
      </c>
      <c r="D280" s="54">
        <v>1476.2529999999999</v>
      </c>
      <c r="E280" s="54"/>
      <c r="F280" s="54"/>
      <c r="G280" s="54"/>
      <c r="H280" s="55"/>
    </row>
    <row r="281" spans="2:8">
      <c r="B281" s="50">
        <v>2459231.6432749773</v>
      </c>
      <c r="C281" s="57">
        <f t="shared" si="5"/>
        <v>0.53473108308389783</v>
      </c>
      <c r="D281" s="54">
        <v>1470.6832999999999</v>
      </c>
      <c r="E281" s="54"/>
      <c r="F281" s="54"/>
      <c r="G281" s="54"/>
      <c r="H281" s="55"/>
    </row>
    <row r="282" spans="2:8">
      <c r="B282" s="50">
        <v>2459231.6502195359</v>
      </c>
      <c r="C282" s="57">
        <f t="shared" si="5"/>
        <v>0.54167564166709781</v>
      </c>
      <c r="D282" s="54">
        <v>1472.2221999999999</v>
      </c>
      <c r="E282" s="54"/>
      <c r="F282" s="54"/>
      <c r="G282" s="54"/>
      <c r="H282" s="55"/>
    </row>
    <row r="283" spans="2:8">
      <c r="B283" s="50">
        <v>2459231.657164094</v>
      </c>
      <c r="C283" s="57">
        <f t="shared" si="5"/>
        <v>0.5486201997846365</v>
      </c>
      <c r="D283" s="54">
        <v>1465.9916000000001</v>
      </c>
      <c r="E283" s="54"/>
      <c r="F283" s="54"/>
      <c r="G283" s="54"/>
      <c r="H283" s="55"/>
    </row>
    <row r="284" spans="2:8">
      <c r="B284" s="50">
        <v>2459231.6641086522</v>
      </c>
      <c r="C284" s="57">
        <f t="shared" si="5"/>
        <v>0.55556475790217519</v>
      </c>
      <c r="D284" s="54">
        <v>1471.9735000000001</v>
      </c>
      <c r="E284" s="54"/>
      <c r="F284" s="54"/>
      <c r="G284" s="54"/>
      <c r="H284" s="55"/>
    </row>
    <row r="285" spans="2:8">
      <c r="B285" s="50">
        <v>2459231.6710532103</v>
      </c>
      <c r="C285" s="57">
        <f t="shared" si="5"/>
        <v>0.56250931601971388</v>
      </c>
      <c r="D285" s="54">
        <v>1470.4264000000001</v>
      </c>
      <c r="E285" s="54"/>
      <c r="F285" s="54"/>
      <c r="G285" s="54"/>
      <c r="H285" s="55"/>
    </row>
    <row r="286" spans="2:8">
      <c r="B286" s="50">
        <v>2459231.6779977684</v>
      </c>
      <c r="C286" s="57">
        <f t="shared" si="5"/>
        <v>0.56945387413725257</v>
      </c>
      <c r="D286" s="54">
        <v>1472.8043</v>
      </c>
      <c r="E286" s="54"/>
      <c r="F286" s="54"/>
      <c r="G286" s="54"/>
      <c r="H286" s="55"/>
    </row>
    <row r="287" spans="2:8">
      <c r="B287" s="50">
        <v>2459231.6849423265</v>
      </c>
      <c r="C287" s="57">
        <f t="shared" si="5"/>
        <v>0.57639843225479126</v>
      </c>
      <c r="D287" s="54">
        <v>1468.8711000000001</v>
      </c>
      <c r="E287" s="54"/>
      <c r="F287" s="54"/>
      <c r="G287" s="54"/>
      <c r="H287" s="55"/>
    </row>
    <row r="288" spans="2:8">
      <c r="B288" s="50">
        <v>2459231.6918868846</v>
      </c>
      <c r="C288" s="57">
        <f t="shared" si="5"/>
        <v>0.58334299037232995</v>
      </c>
      <c r="D288" s="54">
        <v>1475.7070000000001</v>
      </c>
      <c r="E288" s="54"/>
      <c r="F288" s="54"/>
      <c r="G288" s="54"/>
      <c r="H288" s="55"/>
    </row>
    <row r="289" spans="2:8">
      <c r="B289" s="50">
        <v>2459231.6988314427</v>
      </c>
      <c r="C289" s="57">
        <f t="shared" si="5"/>
        <v>0.59028754848986864</v>
      </c>
      <c r="D289" s="54">
        <v>1468.3231000000001</v>
      </c>
      <c r="E289" s="54"/>
      <c r="F289" s="54"/>
      <c r="G289" s="54"/>
      <c r="H289" s="55"/>
    </row>
    <row r="290" spans="2:8">
      <c r="B290" s="50">
        <v>2459231.7057760009</v>
      </c>
      <c r="C290" s="57">
        <f t="shared" si="5"/>
        <v>0.59723210660740733</v>
      </c>
      <c r="D290" s="54">
        <v>1469.8143</v>
      </c>
      <c r="E290" s="54"/>
      <c r="F290" s="54"/>
      <c r="G290" s="54"/>
      <c r="H290" s="55"/>
    </row>
    <row r="291" spans="2:8">
      <c r="B291" s="50">
        <v>2459231.7127205585</v>
      </c>
      <c r="C291" s="57">
        <f t="shared" si="5"/>
        <v>0.60417666425928473</v>
      </c>
      <c r="D291" s="54">
        <v>1472.7434000000001</v>
      </c>
      <c r="E291" s="54"/>
      <c r="F291" s="54"/>
      <c r="G291" s="54"/>
      <c r="H291" s="55"/>
    </row>
    <row r="292" spans="2:8">
      <c r="B292" s="50">
        <v>2459231.7196651166</v>
      </c>
      <c r="C292" s="57">
        <f t="shared" si="5"/>
        <v>0.61112122237682343</v>
      </c>
      <c r="D292" s="54">
        <v>1469.5139999999999</v>
      </c>
      <c r="E292" s="54"/>
      <c r="F292" s="54"/>
      <c r="G292" s="54"/>
      <c r="H292" s="55"/>
    </row>
    <row r="293" spans="2:8">
      <c r="B293" s="50">
        <v>2459231.7266096743</v>
      </c>
      <c r="C293" s="57">
        <f t="shared" si="5"/>
        <v>0.61806578002870083</v>
      </c>
      <c r="D293" s="54">
        <v>1473.2555</v>
      </c>
      <c r="E293" s="54"/>
      <c r="F293" s="54"/>
      <c r="G293" s="54"/>
      <c r="H293" s="55"/>
    </row>
    <row r="294" spans="2:8">
      <c r="B294" s="50">
        <v>2459231.7335542324</v>
      </c>
      <c r="C294" s="57">
        <f t="shared" si="5"/>
        <v>0.62501033814623952</v>
      </c>
      <c r="D294" s="54">
        <v>1466.8737000000001</v>
      </c>
      <c r="E294" s="54"/>
      <c r="F294" s="54"/>
      <c r="G294" s="54"/>
      <c r="H294" s="55"/>
    </row>
    <row r="295" spans="2:8">
      <c r="B295" s="50">
        <v>2459231.7404987901</v>
      </c>
      <c r="C295" s="57">
        <f t="shared" si="5"/>
        <v>0.63195489579811692</v>
      </c>
      <c r="D295" s="54">
        <v>1469.6007</v>
      </c>
      <c r="E295" s="54"/>
      <c r="F295" s="54"/>
      <c r="G295" s="54"/>
      <c r="H295" s="55"/>
    </row>
    <row r="296" spans="2:8">
      <c r="B296" s="50">
        <v>2459231.7474433482</v>
      </c>
      <c r="C296" s="57">
        <f t="shared" si="5"/>
        <v>0.63889945391565561</v>
      </c>
      <c r="D296" s="54">
        <v>1475.9612999999999</v>
      </c>
      <c r="E296" s="54"/>
      <c r="F296" s="54"/>
      <c r="G296" s="54"/>
      <c r="H296" s="55"/>
    </row>
    <row r="297" spans="2:8">
      <c r="B297" s="50">
        <v>2459231.7543879058</v>
      </c>
      <c r="C297" s="57">
        <f t="shared" si="5"/>
        <v>0.64584401156753302</v>
      </c>
      <c r="D297" s="54">
        <v>1469.7972</v>
      </c>
      <c r="E297" s="54"/>
      <c r="F297" s="54"/>
      <c r="G297" s="54"/>
      <c r="H297" s="55"/>
    </row>
    <row r="298" spans="2:8">
      <c r="B298" s="50">
        <v>2459231.7613324635</v>
      </c>
      <c r="C298" s="57">
        <f t="shared" si="5"/>
        <v>0.65278856921941042</v>
      </c>
      <c r="D298" s="54">
        <v>1470.5889999999999</v>
      </c>
      <c r="E298" s="54"/>
      <c r="F298" s="54"/>
      <c r="G298" s="54"/>
      <c r="H298" s="55"/>
    </row>
    <row r="299" spans="2:8">
      <c r="B299" s="50">
        <v>2459231.7682770211</v>
      </c>
      <c r="C299" s="57">
        <f t="shared" si="5"/>
        <v>0.65973312687128782</v>
      </c>
      <c r="D299" s="54">
        <v>1467.9146000000001</v>
      </c>
      <c r="E299" s="54"/>
      <c r="F299" s="54"/>
      <c r="G299" s="54"/>
      <c r="H299" s="55"/>
    </row>
    <row r="300" spans="2:8">
      <c r="B300" s="50">
        <v>2459231.7752215792</v>
      </c>
      <c r="C300" s="57">
        <f t="shared" si="5"/>
        <v>0.66667768498882651</v>
      </c>
      <c r="D300" s="54">
        <v>1473.8866</v>
      </c>
      <c r="E300" s="54"/>
      <c r="F300" s="54"/>
      <c r="G300" s="54"/>
      <c r="H300" s="55"/>
    </row>
    <row r="301" spans="2:8">
      <c r="B301" s="50">
        <v>2459231.7821661364</v>
      </c>
      <c r="C301" s="57">
        <f t="shared" si="5"/>
        <v>0.67362224217504263</v>
      </c>
      <c r="D301" s="54">
        <v>1466.9924000000001</v>
      </c>
      <c r="E301" s="54"/>
      <c r="F301" s="54"/>
      <c r="G301" s="54"/>
      <c r="H301" s="55"/>
    </row>
    <row r="302" spans="2:8">
      <c r="B302" s="50">
        <v>2459231.7891106941</v>
      </c>
      <c r="C302" s="57">
        <f t="shared" si="5"/>
        <v>0.68056679982692003</v>
      </c>
      <c r="D302" s="54">
        <v>1468.5757000000001</v>
      </c>
      <c r="E302" s="54"/>
      <c r="F302" s="54"/>
      <c r="G302" s="54"/>
      <c r="H302" s="55"/>
    </row>
    <row r="303" spans="2:8">
      <c r="B303" s="50">
        <v>2459231.7960552517</v>
      </c>
      <c r="C303" s="57">
        <f t="shared" si="5"/>
        <v>0.68751135747879744</v>
      </c>
      <c r="D303" s="54">
        <v>1467.1239</v>
      </c>
      <c r="E303" s="54"/>
      <c r="F303" s="54"/>
      <c r="G303" s="54"/>
      <c r="H303" s="55"/>
    </row>
    <row r="304" spans="2:8">
      <c r="B304" s="50">
        <v>2459231.8029998094</v>
      </c>
      <c r="C304" s="57">
        <f t="shared" si="5"/>
        <v>0.69445591513067484</v>
      </c>
      <c r="D304" s="54">
        <v>1470.875</v>
      </c>
      <c r="E304" s="54"/>
      <c r="F304" s="54"/>
      <c r="G304" s="54"/>
      <c r="H304" s="55"/>
    </row>
    <row r="305" spans="2:8">
      <c r="B305" s="50">
        <v>2459231.809944367</v>
      </c>
      <c r="C305" s="57">
        <f t="shared" si="5"/>
        <v>0.70140047278255224</v>
      </c>
      <c r="D305" s="54">
        <v>1472.4336000000001</v>
      </c>
      <c r="E305" s="54"/>
      <c r="F305" s="54"/>
      <c r="G305" s="54"/>
      <c r="H305" s="55"/>
    </row>
    <row r="306" spans="2:8">
      <c r="B306" s="50">
        <v>2459231.8168889247</v>
      </c>
      <c r="C306" s="57">
        <f t="shared" si="5"/>
        <v>0.70834503043442965</v>
      </c>
      <c r="D306" s="54">
        <v>1469.7548999999999</v>
      </c>
      <c r="E306" s="54"/>
      <c r="F306" s="54"/>
      <c r="G306" s="54"/>
      <c r="H306" s="55"/>
    </row>
    <row r="307" spans="2:8">
      <c r="B307" s="50">
        <v>2459231.8238334819</v>
      </c>
      <c r="C307" s="57">
        <f t="shared" si="5"/>
        <v>0.71528958762064576</v>
      </c>
      <c r="D307" s="54">
        <v>1472.9791</v>
      </c>
      <c r="E307" s="54"/>
      <c r="F307" s="54"/>
      <c r="G307" s="54"/>
      <c r="H307" s="55"/>
    </row>
    <row r="308" spans="2:8">
      <c r="B308" s="50">
        <v>2459231.8307780395</v>
      </c>
      <c r="C308" s="57">
        <f t="shared" si="5"/>
        <v>0.72223414527252316</v>
      </c>
      <c r="D308" s="54">
        <v>1470.7725</v>
      </c>
      <c r="E308" s="54"/>
      <c r="F308" s="54"/>
      <c r="G308" s="54"/>
      <c r="H308" s="55"/>
    </row>
    <row r="309" spans="2:8">
      <c r="B309" s="50">
        <v>2459231.8377225967</v>
      </c>
      <c r="C309" s="57">
        <f t="shared" si="5"/>
        <v>0.72917870245873928</v>
      </c>
      <c r="D309" s="54">
        <v>1470.0365999999999</v>
      </c>
      <c r="E309" s="54"/>
      <c r="F309" s="54"/>
      <c r="G309" s="54"/>
      <c r="H309" s="55"/>
    </row>
    <row r="310" spans="2:8">
      <c r="B310" s="50">
        <v>2459231.8446671544</v>
      </c>
      <c r="C310" s="57">
        <f t="shared" si="5"/>
        <v>0.73612326011061668</v>
      </c>
      <c r="D310" s="54">
        <v>1468.6849999999999</v>
      </c>
      <c r="E310" s="54"/>
      <c r="F310" s="54"/>
      <c r="G310" s="54"/>
      <c r="H310" s="55"/>
    </row>
    <row r="311" spans="2:8">
      <c r="B311" s="50">
        <v>2459231.8516117116</v>
      </c>
      <c r="C311" s="57">
        <f t="shared" si="5"/>
        <v>0.7430678172968328</v>
      </c>
      <c r="D311" s="54">
        <v>1470.8594000000001</v>
      </c>
      <c r="E311" s="54"/>
      <c r="F311" s="54"/>
      <c r="G311" s="54"/>
      <c r="H311" s="55"/>
    </row>
    <row r="312" spans="2:8">
      <c r="B312" s="50">
        <v>2459231.8585562687</v>
      </c>
      <c r="C312" s="57">
        <f t="shared" si="5"/>
        <v>0.75001237448304892</v>
      </c>
      <c r="D312" s="54">
        <v>1464.3191999999999</v>
      </c>
      <c r="E312" s="54"/>
      <c r="F312" s="54"/>
      <c r="G312" s="54"/>
      <c r="H312" s="55"/>
    </row>
    <row r="313" spans="2:8">
      <c r="B313" s="50">
        <v>2459231.8655008264</v>
      </c>
      <c r="C313" s="57">
        <f t="shared" si="5"/>
        <v>0.75695693213492632</v>
      </c>
      <c r="D313" s="54">
        <v>1470.7077999999999</v>
      </c>
      <c r="E313" s="54"/>
      <c r="F313" s="54"/>
      <c r="G313" s="54"/>
      <c r="H313" s="55"/>
    </row>
    <row r="314" spans="2:8">
      <c r="B314" s="50">
        <v>2459231.8724453836</v>
      </c>
      <c r="C314" s="57">
        <f t="shared" si="5"/>
        <v>0.76390148932114244</v>
      </c>
      <c r="D314" s="54">
        <v>1470.0623000000001</v>
      </c>
      <c r="E314" s="54"/>
      <c r="F314" s="54"/>
      <c r="G314" s="54"/>
      <c r="H314" s="55"/>
    </row>
    <row r="315" spans="2:8">
      <c r="B315" s="50">
        <v>2459231.8793899408</v>
      </c>
      <c r="C315" s="57">
        <f t="shared" si="5"/>
        <v>0.77084604650735855</v>
      </c>
      <c r="D315" s="54">
        <v>1472.9590000000001</v>
      </c>
      <c r="E315" s="54"/>
      <c r="F315" s="54"/>
      <c r="G315" s="54"/>
      <c r="H315" s="55"/>
    </row>
    <row r="316" spans="2:8">
      <c r="B316" s="50">
        <v>2459231.8863344979</v>
      </c>
      <c r="C316" s="57">
        <f t="shared" si="5"/>
        <v>0.77779060369357467</v>
      </c>
      <c r="D316" s="54">
        <v>1464.7755999999999</v>
      </c>
      <c r="E316" s="54"/>
      <c r="F316" s="54"/>
      <c r="G316" s="54"/>
      <c r="H316" s="55"/>
    </row>
    <row r="317" spans="2:8">
      <c r="B317" s="50">
        <v>2459231.8932790551</v>
      </c>
      <c r="C317" s="57">
        <f t="shared" si="5"/>
        <v>0.78473516087979078</v>
      </c>
      <c r="D317" s="54">
        <v>1470.7954</v>
      </c>
      <c r="E317" s="54"/>
      <c r="F317" s="54"/>
      <c r="G317" s="54"/>
      <c r="H317" s="55"/>
    </row>
    <row r="318" spans="2:8">
      <c r="B318" s="50">
        <v>2459231.9002236123</v>
      </c>
      <c r="C318" s="57">
        <f t="shared" si="5"/>
        <v>0.7916797180660069</v>
      </c>
      <c r="D318" s="54">
        <v>1471.2750000000001</v>
      </c>
      <c r="E318" s="54"/>
      <c r="F318" s="54"/>
      <c r="G318" s="54"/>
      <c r="H318" s="55"/>
    </row>
    <row r="319" spans="2:8">
      <c r="B319" s="50">
        <v>2459231.9071681695</v>
      </c>
      <c r="C319" s="57">
        <f t="shared" si="5"/>
        <v>0.79862427525222301</v>
      </c>
      <c r="D319" s="54">
        <v>1471.2137</v>
      </c>
      <c r="E319" s="54"/>
      <c r="F319" s="54"/>
      <c r="G319" s="54"/>
      <c r="H319" s="55"/>
    </row>
    <row r="320" spans="2:8">
      <c r="B320" s="50">
        <v>2459231.9141127262</v>
      </c>
      <c r="C320" s="57">
        <f t="shared" si="5"/>
        <v>0.80556883197277784</v>
      </c>
      <c r="D320" s="54">
        <v>1468.9147</v>
      </c>
      <c r="E320" s="54"/>
      <c r="F320" s="54"/>
      <c r="G320" s="54"/>
      <c r="H320" s="55"/>
    </row>
    <row r="321" spans="2:8">
      <c r="B321" s="50">
        <v>2459231.9210572834</v>
      </c>
      <c r="C321" s="57">
        <f t="shared" si="5"/>
        <v>0.81251338915899396</v>
      </c>
      <c r="D321" s="54">
        <v>1475.9772</v>
      </c>
      <c r="E321" s="54"/>
      <c r="F321" s="54"/>
      <c r="G321" s="54"/>
      <c r="H321" s="55"/>
    </row>
    <row r="322" spans="2:8">
      <c r="B322" s="50">
        <v>2459231.9280018406</v>
      </c>
      <c r="C322" s="57">
        <f t="shared" si="5"/>
        <v>0.81945794634521008</v>
      </c>
      <c r="D322" s="54">
        <v>1466.9911</v>
      </c>
      <c r="E322" s="54"/>
      <c r="F322" s="54"/>
      <c r="G322" s="54"/>
      <c r="H322" s="55"/>
    </row>
    <row r="323" spans="2:8">
      <c r="B323" s="50">
        <v>2459231.9349463973</v>
      </c>
      <c r="C323" s="57">
        <f t="shared" ref="C323:C386" si="6">B323-$K$30</f>
        <v>0.8264025030657649</v>
      </c>
      <c r="D323" s="54">
        <v>1466.7593999999999</v>
      </c>
      <c r="E323" s="54"/>
      <c r="F323" s="54"/>
      <c r="G323" s="54"/>
      <c r="H323" s="55"/>
    </row>
    <row r="324" spans="2:8">
      <c r="B324" s="50">
        <v>2459231.9418909545</v>
      </c>
      <c r="C324" s="57">
        <f t="shared" si="6"/>
        <v>0.83334706025198102</v>
      </c>
      <c r="D324" s="54">
        <v>1470.1957</v>
      </c>
      <c r="E324" s="54"/>
      <c r="F324" s="54"/>
      <c r="G324" s="54"/>
      <c r="H324" s="55"/>
    </row>
    <row r="325" spans="2:8">
      <c r="B325" s="50">
        <v>2459231.9488355112</v>
      </c>
      <c r="C325" s="57">
        <f t="shared" si="6"/>
        <v>0.84029161697253585</v>
      </c>
      <c r="D325" s="54">
        <v>1472.2924</v>
      </c>
      <c r="E325" s="54"/>
      <c r="F325" s="54"/>
      <c r="G325" s="54"/>
      <c r="H325" s="55"/>
    </row>
    <row r="326" spans="2:8">
      <c r="B326" s="50">
        <v>2459231.9557800684</v>
      </c>
      <c r="C326" s="57">
        <f t="shared" si="6"/>
        <v>0.84723617415875196</v>
      </c>
      <c r="D326" s="54">
        <v>1469.7615000000001</v>
      </c>
      <c r="E326" s="54"/>
      <c r="F326" s="54"/>
      <c r="G326" s="54"/>
      <c r="H326" s="55"/>
    </row>
    <row r="327" spans="2:8">
      <c r="B327" s="50">
        <v>2459231.9627246251</v>
      </c>
      <c r="C327" s="57">
        <f t="shared" si="6"/>
        <v>0.85418073087930679</v>
      </c>
      <c r="D327" s="54">
        <v>1475.576</v>
      </c>
      <c r="E327" s="54"/>
      <c r="F327" s="54"/>
      <c r="G327" s="54"/>
      <c r="H327" s="55"/>
    </row>
    <row r="328" spans="2:8">
      <c r="B328" s="50">
        <v>2459231.9696691819</v>
      </c>
      <c r="C328" s="57">
        <f t="shared" si="6"/>
        <v>0.86112528759986162</v>
      </c>
      <c r="D328" s="54">
        <v>1469.0062</v>
      </c>
      <c r="E328" s="54"/>
      <c r="F328" s="54"/>
      <c r="G328" s="54"/>
      <c r="H328" s="55"/>
    </row>
    <row r="329" spans="2:8">
      <c r="B329" s="50">
        <v>2459231.9766137386</v>
      </c>
      <c r="C329" s="57">
        <f t="shared" si="6"/>
        <v>0.86806984432041645</v>
      </c>
      <c r="D329" s="54">
        <v>1473.2666999999999</v>
      </c>
      <c r="E329" s="54"/>
      <c r="F329" s="54"/>
      <c r="G329" s="54"/>
      <c r="H329" s="55"/>
    </row>
    <row r="330" spans="2:8">
      <c r="B330" s="50">
        <v>2459231.9835582958</v>
      </c>
      <c r="C330" s="57">
        <f t="shared" si="6"/>
        <v>0.87501440150663257</v>
      </c>
      <c r="D330" s="54">
        <v>1468.7683</v>
      </c>
      <c r="E330" s="54"/>
      <c r="F330" s="54"/>
      <c r="G330" s="54"/>
      <c r="H330" s="55"/>
    </row>
    <row r="331" spans="2:8">
      <c r="B331" s="50">
        <v>2459231.9905028525</v>
      </c>
      <c r="C331" s="57">
        <f t="shared" si="6"/>
        <v>0.8819589582271874</v>
      </c>
      <c r="D331" s="54">
        <v>1472.3097</v>
      </c>
      <c r="E331" s="54"/>
      <c r="F331" s="54"/>
      <c r="G331" s="54"/>
      <c r="H331" s="55"/>
    </row>
    <row r="332" spans="2:8">
      <c r="B332" s="50">
        <v>2459231.9974474092</v>
      </c>
      <c r="C332" s="57">
        <f t="shared" si="6"/>
        <v>0.88890351494774222</v>
      </c>
      <c r="D332" s="54">
        <v>1467.5214000000001</v>
      </c>
      <c r="E332" s="54"/>
      <c r="F332" s="54"/>
      <c r="G332" s="54"/>
      <c r="H332" s="55"/>
    </row>
    <row r="333" spans="2:8">
      <c r="B333" s="50">
        <v>2459232.0043919659</v>
      </c>
      <c r="C333" s="57">
        <f t="shared" si="6"/>
        <v>0.89584807166829705</v>
      </c>
      <c r="D333" s="54">
        <v>1471.2764999999999</v>
      </c>
      <c r="E333" s="54"/>
      <c r="F333" s="54"/>
      <c r="G333" s="54"/>
      <c r="H333" s="55"/>
    </row>
    <row r="334" spans="2:8">
      <c r="B334" s="50">
        <v>2459232.0113365222</v>
      </c>
      <c r="C334" s="57">
        <f t="shared" si="6"/>
        <v>0.90279262792319059</v>
      </c>
      <c r="D334" s="54">
        <v>1474.8824</v>
      </c>
      <c r="E334" s="54"/>
      <c r="F334" s="54"/>
      <c r="G334" s="54"/>
      <c r="H334" s="55"/>
    </row>
    <row r="335" spans="2:8">
      <c r="B335" s="50">
        <v>2459232.0182810789</v>
      </c>
      <c r="C335" s="57">
        <f t="shared" si="6"/>
        <v>0.90973718464374542</v>
      </c>
      <c r="D335" s="54">
        <v>1471.1470999999999</v>
      </c>
      <c r="E335" s="54"/>
      <c r="F335" s="54"/>
      <c r="G335" s="54"/>
      <c r="H335" s="55"/>
    </row>
    <row r="336" spans="2:8">
      <c r="B336" s="50">
        <v>2459232.0252256356</v>
      </c>
      <c r="C336" s="57">
        <f t="shared" si="6"/>
        <v>0.91668174136430025</v>
      </c>
      <c r="D336" s="54">
        <v>1470.1957</v>
      </c>
      <c r="E336" s="54"/>
      <c r="F336" s="54"/>
      <c r="G336" s="54"/>
      <c r="H336" s="55"/>
    </row>
    <row r="337" spans="2:8">
      <c r="B337" s="50">
        <v>2459232.0321701923</v>
      </c>
      <c r="C337" s="57">
        <f t="shared" si="6"/>
        <v>0.92362629808485508</v>
      </c>
      <c r="D337" s="54">
        <v>1465.9136000000001</v>
      </c>
      <c r="E337" s="54"/>
      <c r="F337" s="54"/>
      <c r="G337" s="54"/>
      <c r="H337" s="55"/>
    </row>
    <row r="338" spans="2:8">
      <c r="B338" s="50">
        <v>2459232.0391147486</v>
      </c>
      <c r="C338" s="57">
        <f t="shared" si="6"/>
        <v>0.93057085433974862</v>
      </c>
      <c r="D338" s="54">
        <v>1469.3748000000001</v>
      </c>
      <c r="E338" s="54"/>
      <c r="F338" s="54"/>
      <c r="G338" s="54"/>
      <c r="H338" s="55"/>
    </row>
    <row r="339" spans="2:8">
      <c r="B339" s="50">
        <v>2459232.0460593053</v>
      </c>
      <c r="C339" s="57">
        <f t="shared" si="6"/>
        <v>0.93751541106030345</v>
      </c>
      <c r="D339" s="54">
        <v>1471.8661999999999</v>
      </c>
      <c r="E339" s="54"/>
      <c r="F339" s="54"/>
      <c r="G339" s="54"/>
      <c r="H339" s="55"/>
    </row>
    <row r="340" spans="2:8">
      <c r="B340" s="50">
        <v>2459232.0530038616</v>
      </c>
      <c r="C340" s="57">
        <f t="shared" si="6"/>
        <v>0.94445996731519699</v>
      </c>
      <c r="D340" s="54">
        <v>1469.8031000000001</v>
      </c>
      <c r="E340" s="54"/>
      <c r="F340" s="54"/>
      <c r="G340" s="54"/>
      <c r="H340" s="55"/>
    </row>
    <row r="341" spans="2:8">
      <c r="B341" s="50">
        <v>2459232.0599484178</v>
      </c>
      <c r="C341" s="57">
        <f t="shared" si="6"/>
        <v>0.95140452357009053</v>
      </c>
      <c r="D341" s="54">
        <v>1467.5461</v>
      </c>
      <c r="E341" s="54"/>
      <c r="F341" s="54"/>
      <c r="G341" s="54"/>
      <c r="H341" s="55"/>
    </row>
    <row r="342" spans="2:8">
      <c r="B342" s="50">
        <v>2459232.0668929745</v>
      </c>
      <c r="C342" s="57">
        <f t="shared" si="6"/>
        <v>0.95834908029064536</v>
      </c>
      <c r="D342" s="54">
        <v>1471.6134999999999</v>
      </c>
      <c r="E342" s="54"/>
      <c r="F342" s="54"/>
      <c r="G342" s="54"/>
      <c r="H342" s="55"/>
    </row>
    <row r="343" spans="2:8">
      <c r="B343" s="50">
        <v>2459232.0738375308</v>
      </c>
      <c r="C343" s="57">
        <f t="shared" si="6"/>
        <v>0.9652936365455389</v>
      </c>
      <c r="D343" s="54">
        <v>1466.1414</v>
      </c>
      <c r="E343" s="54"/>
      <c r="F343" s="54"/>
      <c r="G343" s="54"/>
      <c r="H343" s="55"/>
    </row>
    <row r="344" spans="2:8">
      <c r="B344" s="50">
        <v>2459232.0807820871</v>
      </c>
      <c r="C344" s="57">
        <f t="shared" si="6"/>
        <v>0.97223819280043244</v>
      </c>
      <c r="D344" s="54">
        <v>1470.4016999999999</v>
      </c>
      <c r="E344" s="54"/>
      <c r="F344" s="54"/>
      <c r="G344" s="54"/>
      <c r="H344" s="55"/>
    </row>
    <row r="345" spans="2:8">
      <c r="B345" s="50">
        <v>2459232.0877266433</v>
      </c>
      <c r="C345" s="57">
        <f t="shared" si="6"/>
        <v>0.97918274905532598</v>
      </c>
      <c r="D345" s="54">
        <v>1470.0130999999999</v>
      </c>
      <c r="E345" s="54"/>
      <c r="F345" s="54"/>
      <c r="G345" s="54"/>
      <c r="H345" s="55"/>
    </row>
    <row r="346" spans="2:8">
      <c r="B346" s="50">
        <v>2459232.0946712</v>
      </c>
      <c r="C346" s="57">
        <f t="shared" si="6"/>
        <v>0.98612730577588081</v>
      </c>
      <c r="D346" s="54">
        <v>1469.5143</v>
      </c>
      <c r="E346" s="54"/>
      <c r="F346" s="54"/>
      <c r="G346" s="54"/>
      <c r="H346" s="55"/>
    </row>
    <row r="347" spans="2:8">
      <c r="B347" s="50">
        <v>2459232.1016157563</v>
      </c>
      <c r="C347" s="57">
        <f t="shared" si="6"/>
        <v>0.99307186203077435</v>
      </c>
      <c r="D347" s="54">
        <v>1472.1057000000001</v>
      </c>
      <c r="E347" s="54"/>
      <c r="F347" s="54"/>
      <c r="G347" s="54"/>
      <c r="H347" s="55"/>
    </row>
    <row r="348" spans="2:8">
      <c r="B348" s="51">
        <v>2459232.1085603121</v>
      </c>
      <c r="C348" s="57">
        <f t="shared" si="6"/>
        <v>1.0000164178200066</v>
      </c>
      <c r="D348" s="54">
        <v>1471.1994999999999</v>
      </c>
      <c r="E348" s="54"/>
      <c r="F348" s="54"/>
      <c r="G348" s="54"/>
      <c r="H348" s="55"/>
    </row>
    <row r="349" spans="2:8">
      <c r="B349" s="51">
        <v>2459232.1155048683</v>
      </c>
      <c r="C349" s="57">
        <f t="shared" si="6"/>
        <v>1.0069609740749002</v>
      </c>
      <c r="D349" s="54">
        <v>1469.2279000000001</v>
      </c>
      <c r="E349" s="54"/>
      <c r="F349" s="54"/>
      <c r="G349" s="54"/>
      <c r="H349" s="55"/>
    </row>
    <row r="350" spans="2:8">
      <c r="B350" s="51">
        <v>2459232.1224494246</v>
      </c>
      <c r="C350" s="57">
        <f t="shared" si="6"/>
        <v>1.0139055303297937</v>
      </c>
      <c r="D350" s="54">
        <v>1468.0260000000001</v>
      </c>
      <c r="E350" s="54"/>
      <c r="F350" s="54"/>
      <c r="G350" s="54"/>
      <c r="H350" s="55"/>
    </row>
    <row r="351" spans="2:8">
      <c r="B351" s="51">
        <v>2459232.1293939808</v>
      </c>
      <c r="C351" s="57">
        <f t="shared" si="6"/>
        <v>1.0208500865846872</v>
      </c>
      <c r="D351" s="54">
        <v>1468.4647</v>
      </c>
      <c r="E351" s="54"/>
      <c r="F351" s="54"/>
      <c r="G351" s="54"/>
      <c r="H351" s="55"/>
    </row>
    <row r="352" spans="2:8">
      <c r="B352" s="51">
        <v>2459232.1363385371</v>
      </c>
      <c r="C352" s="57">
        <f t="shared" si="6"/>
        <v>1.0277946428395808</v>
      </c>
      <c r="D352" s="54">
        <v>1468.4086</v>
      </c>
      <c r="E352" s="54"/>
      <c r="F352" s="54"/>
      <c r="G352" s="54"/>
      <c r="H352" s="55"/>
    </row>
    <row r="353" spans="2:8">
      <c r="B353" s="51">
        <v>2459232.1432830929</v>
      </c>
      <c r="C353" s="57">
        <f t="shared" si="6"/>
        <v>1.034739198628813</v>
      </c>
      <c r="D353" s="54">
        <v>1471.2467999999999</v>
      </c>
      <c r="E353" s="54"/>
      <c r="F353" s="54"/>
      <c r="G353" s="54"/>
      <c r="H353" s="55"/>
    </row>
    <row r="354" spans="2:8">
      <c r="B354" s="51">
        <v>2459232.1502276491</v>
      </c>
      <c r="C354" s="57">
        <f t="shared" si="6"/>
        <v>1.0416837548837066</v>
      </c>
      <c r="D354" s="54">
        <v>1469.7909999999999</v>
      </c>
      <c r="E354" s="54"/>
      <c r="F354" s="54"/>
      <c r="G354" s="54"/>
      <c r="H354" s="55"/>
    </row>
    <row r="355" spans="2:8">
      <c r="B355" s="51">
        <v>2459232.1571722049</v>
      </c>
      <c r="C355" s="57">
        <f t="shared" si="6"/>
        <v>1.0486283106729388</v>
      </c>
      <c r="D355" s="54">
        <v>1469.9355</v>
      </c>
      <c r="E355" s="54"/>
      <c r="F355" s="54"/>
      <c r="G355" s="54"/>
      <c r="H355" s="55"/>
    </row>
    <row r="356" spans="2:8">
      <c r="B356" s="51">
        <v>2459232.1641167612</v>
      </c>
      <c r="C356" s="57">
        <f t="shared" si="6"/>
        <v>1.0555728669278324</v>
      </c>
      <c r="D356" s="54">
        <v>1472.0496000000001</v>
      </c>
      <c r="E356" s="54"/>
      <c r="F356" s="54"/>
      <c r="G356" s="54"/>
      <c r="H356" s="55"/>
    </row>
    <row r="357" spans="2:8">
      <c r="B357" s="51">
        <v>2459232.171061317</v>
      </c>
      <c r="C357" s="57">
        <f t="shared" si="6"/>
        <v>1.0625174227170646</v>
      </c>
      <c r="D357" s="54">
        <v>1468.2184</v>
      </c>
      <c r="E357" s="54"/>
      <c r="F357" s="54"/>
      <c r="G357" s="54"/>
      <c r="H357" s="55"/>
    </row>
    <row r="358" spans="2:8">
      <c r="B358" s="51">
        <v>2459232.1780058728</v>
      </c>
      <c r="C358" s="57">
        <f t="shared" si="6"/>
        <v>1.0694619785062969</v>
      </c>
      <c r="D358" s="54">
        <v>1465.4241999999999</v>
      </c>
      <c r="E358" s="54"/>
      <c r="F358" s="54"/>
      <c r="G358" s="54"/>
      <c r="H358" s="55"/>
    </row>
    <row r="359" spans="2:8">
      <c r="B359" s="51">
        <v>2459232.184950429</v>
      </c>
      <c r="C359" s="57">
        <f t="shared" si="6"/>
        <v>1.0764065347611904</v>
      </c>
      <c r="D359" s="54">
        <v>1470.7539999999999</v>
      </c>
      <c r="E359" s="54"/>
      <c r="F359" s="54"/>
      <c r="G359" s="54"/>
      <c r="H359" s="55"/>
    </row>
    <row r="360" spans="2:8">
      <c r="B360" s="51">
        <v>2459232.1918949848</v>
      </c>
      <c r="C360" s="57">
        <f t="shared" si="6"/>
        <v>1.0833510905504227</v>
      </c>
      <c r="D360" s="54">
        <v>1472.7949000000001</v>
      </c>
      <c r="E360" s="54"/>
      <c r="F360" s="54"/>
      <c r="G360" s="54"/>
      <c r="H360" s="55"/>
    </row>
    <row r="361" spans="2:8">
      <c r="B361" s="51">
        <v>2459232.1988395406</v>
      </c>
      <c r="C361" s="57">
        <f t="shared" si="6"/>
        <v>1.0902956463396549</v>
      </c>
      <c r="D361" s="54">
        <v>1469.8932</v>
      </c>
      <c r="E361" s="54"/>
      <c r="F361" s="54"/>
      <c r="G361" s="54"/>
      <c r="H361" s="55"/>
    </row>
    <row r="362" spans="2:8">
      <c r="B362" s="51">
        <v>2459232.2057840964</v>
      </c>
      <c r="C362" s="57">
        <f t="shared" si="6"/>
        <v>1.0972402021288872</v>
      </c>
      <c r="D362" s="54">
        <v>1468.3888999999999</v>
      </c>
      <c r="E362" s="54"/>
      <c r="F362" s="54"/>
      <c r="G362" s="54"/>
      <c r="H362" s="55"/>
    </row>
    <row r="363" spans="2:8">
      <c r="B363" s="51">
        <v>2459232.2127286522</v>
      </c>
      <c r="C363" s="57">
        <f t="shared" si="6"/>
        <v>1.1041847579181194</v>
      </c>
      <c r="D363" s="54">
        <v>1469.3308999999999</v>
      </c>
      <c r="E363" s="54"/>
      <c r="F363" s="54"/>
      <c r="G363" s="54"/>
      <c r="H363" s="55"/>
    </row>
    <row r="364" spans="2:8">
      <c r="B364" s="51">
        <v>2459232.219673208</v>
      </c>
      <c r="C364" s="57">
        <f t="shared" si="6"/>
        <v>1.1111293137073517</v>
      </c>
      <c r="D364" s="54">
        <v>1470.7462</v>
      </c>
      <c r="E364" s="54"/>
      <c r="F364" s="54"/>
      <c r="G364" s="54"/>
      <c r="H364" s="55"/>
    </row>
    <row r="365" spans="2:8">
      <c r="B365" s="51">
        <v>2459232.2266177638</v>
      </c>
      <c r="C365" s="57">
        <f t="shared" si="6"/>
        <v>1.1180738694965839</v>
      </c>
      <c r="D365" s="54">
        <v>1465.9984999999999</v>
      </c>
      <c r="E365" s="54"/>
      <c r="F365" s="54"/>
      <c r="G365" s="54"/>
      <c r="H365" s="55"/>
    </row>
    <row r="366" spans="2:8">
      <c r="B366" s="51">
        <v>2459232.2335623195</v>
      </c>
      <c r="C366" s="57">
        <f t="shared" si="6"/>
        <v>1.1250184252858162</v>
      </c>
      <c r="D366" s="54">
        <v>1472.6509000000001</v>
      </c>
      <c r="E366" s="54"/>
      <c r="F366" s="54"/>
      <c r="G366" s="54"/>
      <c r="H366" s="55"/>
    </row>
    <row r="367" spans="2:8">
      <c r="B367" s="51">
        <v>2459232.2405068753</v>
      </c>
      <c r="C367" s="57">
        <f t="shared" si="6"/>
        <v>1.1319629810750484</v>
      </c>
      <c r="D367" s="54">
        <v>1470.8027</v>
      </c>
      <c r="E367" s="54"/>
      <c r="F367" s="54"/>
      <c r="G367" s="54"/>
      <c r="H367" s="55"/>
    </row>
    <row r="368" spans="2:8">
      <c r="B368" s="51">
        <v>2459232.2474514307</v>
      </c>
      <c r="C368" s="57">
        <f t="shared" si="6"/>
        <v>1.1389075363986194</v>
      </c>
      <c r="D368" s="54">
        <v>1469.0609999999999</v>
      </c>
      <c r="E368" s="54"/>
      <c r="F368" s="54"/>
      <c r="G368" s="54"/>
      <c r="H368" s="55"/>
    </row>
    <row r="369" spans="2:8">
      <c r="B369" s="51">
        <v>2459232.2543959864</v>
      </c>
      <c r="C369" s="57">
        <f t="shared" si="6"/>
        <v>1.1458520921878517</v>
      </c>
      <c r="D369" s="54">
        <v>1468.0712000000001</v>
      </c>
      <c r="E369" s="54"/>
      <c r="F369" s="54"/>
      <c r="G369" s="54"/>
      <c r="H369" s="55"/>
    </row>
    <row r="370" spans="2:8">
      <c r="B370" s="51">
        <v>2459232.2613405418</v>
      </c>
      <c r="C370" s="57">
        <f t="shared" si="6"/>
        <v>1.1527966475114226</v>
      </c>
      <c r="D370" s="54">
        <v>1466.4831999999999</v>
      </c>
      <c r="E370" s="54"/>
      <c r="F370" s="54"/>
      <c r="G370" s="54"/>
      <c r="H370" s="55"/>
    </row>
    <row r="371" spans="2:8">
      <c r="B371" s="51">
        <v>2459232.2682850976</v>
      </c>
      <c r="C371" s="57">
        <f t="shared" si="6"/>
        <v>1.1597412033006549</v>
      </c>
      <c r="D371" s="54">
        <v>1475.1025</v>
      </c>
      <c r="E371" s="54"/>
      <c r="F371" s="54"/>
      <c r="G371" s="54"/>
      <c r="H371" s="55"/>
    </row>
    <row r="372" spans="2:8">
      <c r="B372" s="51">
        <v>2459232.2752296529</v>
      </c>
      <c r="C372" s="57">
        <f t="shared" si="6"/>
        <v>1.1666857586242259</v>
      </c>
      <c r="D372" s="54">
        <v>1469.1647</v>
      </c>
      <c r="E372" s="54"/>
      <c r="F372" s="54"/>
      <c r="G372" s="54"/>
      <c r="H372" s="55"/>
    </row>
    <row r="373" spans="2:8">
      <c r="B373" s="51">
        <v>2459232.2821742087</v>
      </c>
      <c r="C373" s="57">
        <f t="shared" si="6"/>
        <v>1.1736303144134581</v>
      </c>
      <c r="D373" s="54">
        <v>1474.9606000000001</v>
      </c>
      <c r="E373" s="54"/>
      <c r="F373" s="54"/>
      <c r="G373" s="54"/>
      <c r="H373" s="55"/>
    </row>
    <row r="374" spans="2:8">
      <c r="B374" s="51">
        <v>2459232.289118764</v>
      </c>
      <c r="C374" s="57">
        <f t="shared" si="6"/>
        <v>1.1805748697370291</v>
      </c>
      <c r="D374" s="54">
        <v>1473.1179999999999</v>
      </c>
      <c r="E374" s="54"/>
      <c r="F374" s="54"/>
      <c r="G374" s="54"/>
      <c r="H374" s="55"/>
    </row>
    <row r="375" spans="2:8">
      <c r="B375" s="51">
        <v>2459232.2960633193</v>
      </c>
      <c r="C375" s="57">
        <f t="shared" si="6"/>
        <v>1.1875194250606</v>
      </c>
      <c r="D375" s="54">
        <v>1469.8382999999999</v>
      </c>
      <c r="E375" s="54"/>
      <c r="F375" s="54"/>
      <c r="G375" s="54"/>
      <c r="H375" s="55"/>
    </row>
    <row r="376" spans="2:8">
      <c r="B376" s="51">
        <v>2459232.3030078746</v>
      </c>
      <c r="C376" s="57">
        <f t="shared" si="6"/>
        <v>1.194463980384171</v>
      </c>
      <c r="D376" s="54">
        <v>1470.9773</v>
      </c>
      <c r="E376" s="54"/>
      <c r="F376" s="54"/>
      <c r="G376" s="54"/>
      <c r="H376" s="55"/>
    </row>
    <row r="377" spans="2:8">
      <c r="B377" s="51">
        <v>2459232.30995243</v>
      </c>
      <c r="C377" s="57">
        <f t="shared" si="6"/>
        <v>1.201408535707742</v>
      </c>
      <c r="D377" s="54">
        <v>1468.4445000000001</v>
      </c>
      <c r="E377" s="54"/>
      <c r="F377" s="54"/>
      <c r="G377" s="54"/>
      <c r="H377" s="55"/>
    </row>
    <row r="378" spans="2:8">
      <c r="B378" s="51">
        <v>2459232.3168969853</v>
      </c>
      <c r="C378" s="57">
        <f t="shared" si="6"/>
        <v>1.2083530910313129</v>
      </c>
      <c r="D378" s="54">
        <v>1469.0530000000001</v>
      </c>
      <c r="E378" s="54"/>
      <c r="F378" s="54"/>
      <c r="G378" s="54"/>
      <c r="H378" s="55"/>
    </row>
    <row r="379" spans="2:8">
      <c r="B379" s="51">
        <v>2459232.3238415406</v>
      </c>
      <c r="C379" s="57">
        <f t="shared" si="6"/>
        <v>1.2152976463548839</v>
      </c>
      <c r="D379" s="54">
        <v>1474.5310999999999</v>
      </c>
      <c r="E379" s="54"/>
      <c r="F379" s="54"/>
      <c r="G379" s="54"/>
      <c r="H379" s="55"/>
    </row>
    <row r="380" spans="2:8">
      <c r="B380" s="51">
        <v>2459232.3307860959</v>
      </c>
      <c r="C380" s="57">
        <f t="shared" si="6"/>
        <v>1.2222422016784549</v>
      </c>
      <c r="D380" s="54">
        <v>1474.2245</v>
      </c>
      <c r="E380" s="54"/>
      <c r="F380" s="54"/>
      <c r="G380" s="54"/>
      <c r="H380" s="55"/>
    </row>
    <row r="381" spans="2:8">
      <c r="B381" s="51">
        <v>2459232.3377306513</v>
      </c>
      <c r="C381" s="57">
        <f t="shared" si="6"/>
        <v>1.2291867570020258</v>
      </c>
      <c r="D381" s="54">
        <v>1469.377</v>
      </c>
      <c r="E381" s="54"/>
      <c r="F381" s="54"/>
      <c r="G381" s="54"/>
      <c r="H381" s="55"/>
    </row>
    <row r="382" spans="2:8">
      <c r="B382" s="51">
        <v>2459232.3446752066</v>
      </c>
      <c r="C382" s="57">
        <f t="shared" si="6"/>
        <v>1.2361313123255968</v>
      </c>
      <c r="D382" s="54">
        <v>1475.0681</v>
      </c>
      <c r="E382" s="54"/>
      <c r="F382" s="54"/>
      <c r="G382" s="54"/>
      <c r="H382" s="55"/>
    </row>
    <row r="383" spans="2:8">
      <c r="B383" s="51">
        <v>2459232.3516197619</v>
      </c>
      <c r="C383" s="57">
        <f t="shared" si="6"/>
        <v>1.2430758676491678</v>
      </c>
      <c r="D383" s="54">
        <v>1470.0625</v>
      </c>
      <c r="E383" s="54"/>
      <c r="F383" s="54"/>
      <c r="G383" s="54"/>
      <c r="H383" s="55"/>
    </row>
    <row r="384" spans="2:8">
      <c r="B384" s="51">
        <v>2459232.3585643168</v>
      </c>
      <c r="C384" s="57">
        <f t="shared" si="6"/>
        <v>1.2500204225070775</v>
      </c>
      <c r="D384" s="54">
        <v>1465.6179999999999</v>
      </c>
      <c r="E384" s="54"/>
      <c r="F384" s="54"/>
      <c r="G384" s="54"/>
      <c r="H384" s="55"/>
    </row>
    <row r="385" spans="2:8">
      <c r="B385" s="51">
        <v>2459232.3655088721</v>
      </c>
      <c r="C385" s="57">
        <f t="shared" si="6"/>
        <v>1.2569649778306484</v>
      </c>
      <c r="D385" s="54">
        <v>1467.7461000000001</v>
      </c>
      <c r="E385" s="54"/>
      <c r="F385" s="54"/>
      <c r="G385" s="54"/>
      <c r="H385" s="55"/>
    </row>
    <row r="386" spans="2:8">
      <c r="B386" s="51">
        <v>2459232.3724534274</v>
      </c>
      <c r="C386" s="57">
        <f t="shared" si="6"/>
        <v>1.2639095331542194</v>
      </c>
      <c r="D386" s="54">
        <v>1469.2085</v>
      </c>
      <c r="E386" s="54"/>
      <c r="F386" s="54"/>
      <c r="G386" s="54"/>
      <c r="H386" s="55"/>
    </row>
    <row r="387" spans="2:8">
      <c r="B387" s="51">
        <v>2459232.3793979823</v>
      </c>
      <c r="C387" s="57">
        <f t="shared" ref="C387:C405" si="7">B387-$K$30</f>
        <v>1.2708540880121291</v>
      </c>
      <c r="D387" s="54">
        <v>1472.0187000000001</v>
      </c>
      <c r="E387" s="54"/>
      <c r="F387" s="54"/>
      <c r="G387" s="54"/>
      <c r="H387" s="55"/>
    </row>
    <row r="388" spans="2:8">
      <c r="B388" s="51">
        <v>2459232.3863425371</v>
      </c>
      <c r="C388" s="57">
        <f t="shared" si="7"/>
        <v>1.2777986428700387</v>
      </c>
      <c r="D388" s="54">
        <v>1468.4458999999999</v>
      </c>
      <c r="E388" s="54"/>
      <c r="F388" s="54"/>
      <c r="G388" s="54"/>
      <c r="H388" s="55"/>
    </row>
    <row r="389" spans="2:8">
      <c r="B389" s="51">
        <v>2459232.3932870924</v>
      </c>
      <c r="C389" s="57">
        <f t="shared" si="7"/>
        <v>1.2847431981936097</v>
      </c>
      <c r="D389" s="54">
        <v>1467.9773</v>
      </c>
      <c r="E389" s="54"/>
      <c r="F389" s="54"/>
      <c r="G389" s="54"/>
      <c r="H389" s="55"/>
    </row>
    <row r="390" spans="2:8">
      <c r="B390" s="51">
        <v>2459232.4002316473</v>
      </c>
      <c r="C390" s="57">
        <f t="shared" si="7"/>
        <v>1.2916877530515194</v>
      </c>
      <c r="D390" s="54">
        <v>1470.5808</v>
      </c>
      <c r="E390" s="54"/>
      <c r="F390" s="54"/>
      <c r="G390" s="54"/>
      <c r="H390" s="55"/>
    </row>
    <row r="391" spans="2:8">
      <c r="B391" s="51">
        <v>2459232.4071762022</v>
      </c>
      <c r="C391" s="57">
        <f t="shared" si="7"/>
        <v>1.2986323079094291</v>
      </c>
      <c r="D391" s="54">
        <v>1464.7573</v>
      </c>
      <c r="E391" s="54"/>
      <c r="F391" s="54"/>
      <c r="G391" s="54"/>
      <c r="H391" s="55"/>
    </row>
    <row r="392" spans="2:8">
      <c r="B392" s="51">
        <v>2459232.414120757</v>
      </c>
      <c r="C392" s="57">
        <f t="shared" si="7"/>
        <v>1.3055768627673388</v>
      </c>
      <c r="D392" s="54">
        <v>1466.5585000000001</v>
      </c>
      <c r="E392" s="54"/>
      <c r="F392" s="54"/>
      <c r="G392" s="54"/>
      <c r="H392" s="55"/>
    </row>
    <row r="393" spans="2:8">
      <c r="B393" s="51">
        <v>2459232.4210653123</v>
      </c>
      <c r="C393" s="57">
        <f t="shared" si="7"/>
        <v>1.3125214180909097</v>
      </c>
      <c r="D393" s="54">
        <v>1470.1548</v>
      </c>
      <c r="E393" s="54"/>
      <c r="F393" s="54"/>
      <c r="G393" s="54"/>
      <c r="H393" s="55"/>
    </row>
    <row r="394" spans="2:8">
      <c r="B394" s="51">
        <v>2459232.4280098672</v>
      </c>
      <c r="C394" s="57">
        <f t="shared" si="7"/>
        <v>1.3194659729488194</v>
      </c>
      <c r="D394" s="54">
        <v>1469.7299</v>
      </c>
      <c r="E394" s="54"/>
      <c r="F394" s="54"/>
      <c r="G394" s="54"/>
      <c r="H394" s="55"/>
    </row>
    <row r="395" spans="2:8">
      <c r="B395" s="51">
        <v>2459232.4349544221</v>
      </c>
      <c r="C395" s="57">
        <f t="shared" si="7"/>
        <v>1.3264105278067291</v>
      </c>
      <c r="D395" s="54">
        <v>1466.8920000000001</v>
      </c>
      <c r="E395" s="54"/>
      <c r="F395" s="54"/>
      <c r="G395" s="54"/>
      <c r="H395" s="55"/>
    </row>
    <row r="396" spans="2:8">
      <c r="B396" s="51">
        <v>2459232.4418989765</v>
      </c>
      <c r="C396" s="57">
        <f t="shared" si="7"/>
        <v>1.3333550821989775</v>
      </c>
      <c r="D396" s="54">
        <v>1469.7334000000001</v>
      </c>
      <c r="E396" s="54"/>
      <c r="F396" s="54"/>
      <c r="G396" s="54"/>
      <c r="H396" s="55"/>
    </row>
    <row r="397" spans="2:8">
      <c r="B397" s="51">
        <v>2459232.4488435313</v>
      </c>
      <c r="C397" s="57">
        <f t="shared" si="7"/>
        <v>1.3402996370568871</v>
      </c>
      <c r="D397" s="54">
        <v>1471.6104</v>
      </c>
      <c r="E397" s="54"/>
      <c r="F397" s="54"/>
      <c r="G397" s="54"/>
      <c r="H397" s="55"/>
    </row>
    <row r="398" spans="2:8">
      <c r="B398" s="51">
        <v>2459232.4557880862</v>
      </c>
      <c r="C398" s="57">
        <f t="shared" si="7"/>
        <v>1.3472441919147968</v>
      </c>
      <c r="D398" s="54">
        <v>1467.4857999999999</v>
      </c>
      <c r="E398" s="54"/>
      <c r="F398" s="54"/>
      <c r="G398" s="54"/>
      <c r="H398" s="55"/>
    </row>
    <row r="399" spans="2:8">
      <c r="B399" s="51">
        <v>2459232.462732641</v>
      </c>
      <c r="C399" s="57">
        <f t="shared" si="7"/>
        <v>1.3541887467727065</v>
      </c>
      <c r="D399" s="54">
        <v>1470.5117</v>
      </c>
      <c r="E399" s="54"/>
      <c r="F399" s="54"/>
      <c r="G399" s="54"/>
      <c r="H399" s="55"/>
    </row>
    <row r="400" spans="2:8">
      <c r="B400" s="51">
        <v>2459232.4696771959</v>
      </c>
      <c r="C400" s="57">
        <f t="shared" si="7"/>
        <v>1.3611333016306162</v>
      </c>
      <c r="D400" s="54">
        <v>1468.3728000000001</v>
      </c>
      <c r="E400" s="54"/>
      <c r="F400" s="54"/>
      <c r="G400" s="54"/>
      <c r="H400" s="55"/>
    </row>
    <row r="401" spans="2:8">
      <c r="B401" s="51">
        <v>2459232.4766217503</v>
      </c>
      <c r="C401" s="57">
        <f t="shared" si="7"/>
        <v>1.3680778560228646</v>
      </c>
      <c r="D401" s="54">
        <v>1467.3994</v>
      </c>
      <c r="E401" s="54"/>
      <c r="F401" s="54"/>
      <c r="G401" s="54"/>
      <c r="H401" s="55"/>
    </row>
    <row r="402" spans="2:8">
      <c r="B402" s="51">
        <v>2459232.4835663051</v>
      </c>
      <c r="C402" s="57">
        <f t="shared" si="7"/>
        <v>1.3750224108807743</v>
      </c>
      <c r="D402" s="54">
        <v>1471.9253000000001</v>
      </c>
      <c r="E402" s="54"/>
      <c r="F402" s="54"/>
      <c r="G402" s="54"/>
      <c r="H402" s="55"/>
    </row>
    <row r="403" spans="2:8">
      <c r="B403" s="51">
        <v>2459232.4905108595</v>
      </c>
      <c r="C403" s="57">
        <f t="shared" si="7"/>
        <v>1.3819669652730227</v>
      </c>
      <c r="D403" s="54">
        <v>1469.0059000000001</v>
      </c>
      <c r="E403" s="54"/>
      <c r="F403" s="54"/>
      <c r="G403" s="54"/>
      <c r="H403" s="55"/>
    </row>
    <row r="404" spans="2:8">
      <c r="B404" s="51">
        <v>2459232.4974554144</v>
      </c>
      <c r="C404" s="57">
        <f t="shared" si="7"/>
        <v>1.3889115201309323</v>
      </c>
      <c r="D404" s="54">
        <v>1467.5781999999999</v>
      </c>
      <c r="E404" s="54"/>
      <c r="F404" s="54"/>
      <c r="G404" s="54"/>
      <c r="H404" s="55"/>
    </row>
    <row r="405" spans="2:8">
      <c r="B405" s="51">
        <v>2459232.5043999688</v>
      </c>
      <c r="C405" s="57">
        <f t="shared" si="7"/>
        <v>1.3958560745231807</v>
      </c>
      <c r="D405" s="54">
        <v>1475.1741999999999</v>
      </c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399</v>
      </c>
      <c r="D1" s="44">
        <f t="shared" ref="D1:H1" si="0">COUNT(D3:D100134)</f>
        <v>356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2459311.8518757131</v>
      </c>
      <c r="C3" s="57">
        <f t="shared" ref="C3:C66" si="1">B3-$K$30</f>
        <v>-1.4027641769498587</v>
      </c>
      <c r="D3" s="54">
        <v>1513.9921999999999</v>
      </c>
      <c r="E3" s="54"/>
      <c r="F3" s="54"/>
      <c r="G3" s="54"/>
      <c r="H3" s="55"/>
    </row>
    <row r="4" spans="1:9">
      <c r="B4" s="50">
        <v>2459311.8588200933</v>
      </c>
      <c r="C4" s="57">
        <f t="shared" si="1"/>
        <v>-1.3958197967149317</v>
      </c>
      <c r="D4" s="54">
        <v>1506.9708000000001</v>
      </c>
      <c r="E4" s="54"/>
      <c r="F4" s="54"/>
      <c r="G4" s="54"/>
      <c r="H4" s="55"/>
    </row>
    <row r="5" spans="1:9">
      <c r="B5" s="50">
        <v>2459311.8657644736</v>
      </c>
      <c r="C5" s="57">
        <f t="shared" si="1"/>
        <v>-1.3888754164800048</v>
      </c>
      <c r="D5" s="54">
        <v>1509.4418000000001</v>
      </c>
      <c r="E5" s="54"/>
      <c r="F5" s="54"/>
      <c r="G5" s="54"/>
      <c r="H5" s="55"/>
    </row>
    <row r="6" spans="1:9">
      <c r="B6" s="50">
        <v>2459311.8727088533</v>
      </c>
      <c r="C6" s="57">
        <f t="shared" si="1"/>
        <v>-1.3819310367107391</v>
      </c>
      <c r="D6" s="54">
        <v>1511.5273</v>
      </c>
      <c r="E6" s="54"/>
      <c r="F6" s="54"/>
      <c r="G6" s="54"/>
      <c r="H6" s="55"/>
    </row>
    <row r="7" spans="1:9">
      <c r="B7" s="50">
        <v>2459311.8796532336</v>
      </c>
      <c r="C7" s="57">
        <f t="shared" si="1"/>
        <v>-1.3749866564758122</v>
      </c>
      <c r="D7" s="54">
        <v>1509.9021</v>
      </c>
      <c r="E7" s="54"/>
      <c r="F7" s="54"/>
      <c r="G7" s="54"/>
      <c r="H7" s="55"/>
    </row>
    <row r="8" spans="1:9">
      <c r="B8" s="50">
        <v>2459311.8865976138</v>
      </c>
      <c r="C8" s="57">
        <f t="shared" si="1"/>
        <v>-1.3680422762408853</v>
      </c>
      <c r="D8" s="54">
        <v>1506.7992999999999</v>
      </c>
      <c r="E8" s="54"/>
      <c r="F8" s="54"/>
      <c r="G8" s="54"/>
      <c r="H8" s="55"/>
    </row>
    <row r="9" spans="1:9">
      <c r="B9" s="50">
        <v>2459311.8935419936</v>
      </c>
      <c r="C9" s="57">
        <f t="shared" si="1"/>
        <v>-1.3610978964716196</v>
      </c>
      <c r="D9" s="54">
        <v>1502.7084</v>
      </c>
      <c r="E9" s="54"/>
      <c r="F9" s="54"/>
      <c r="G9" s="54"/>
      <c r="H9" s="55"/>
    </row>
    <row r="10" spans="1:9">
      <c r="B10" s="50">
        <v>2459311.9004863738</v>
      </c>
      <c r="C10" s="57">
        <f t="shared" si="1"/>
        <v>-1.3541535162366927</v>
      </c>
      <c r="D10" s="54">
        <v>1507.0337</v>
      </c>
      <c r="E10" s="54"/>
      <c r="F10" s="54"/>
      <c r="G10" s="54"/>
      <c r="H10" s="55"/>
    </row>
    <row r="11" spans="1:9">
      <c r="B11" s="50">
        <v>2459311.907430754</v>
      </c>
      <c r="C11" s="57">
        <f t="shared" si="1"/>
        <v>-1.3472091360017657</v>
      </c>
      <c r="D11" s="54">
        <v>1509.6379999999999</v>
      </c>
      <c r="E11" s="54"/>
      <c r="F11" s="54"/>
      <c r="G11" s="54"/>
      <c r="H11" s="55"/>
    </row>
    <row r="12" spans="1:9">
      <c r="B12" s="50">
        <v>2459311.9143751338</v>
      </c>
      <c r="C12" s="57">
        <f t="shared" si="1"/>
        <v>-1.3402647562325001</v>
      </c>
      <c r="D12" s="54">
        <v>1508.9226000000001</v>
      </c>
      <c r="E12" s="54"/>
      <c r="F12" s="54"/>
      <c r="G12" s="54"/>
      <c r="H12" s="55"/>
    </row>
    <row r="13" spans="1:9">
      <c r="B13" s="50">
        <v>2459311.9213195136</v>
      </c>
      <c r="C13" s="57">
        <f t="shared" si="1"/>
        <v>-1.3333203764632344</v>
      </c>
      <c r="D13" s="54">
        <v>1504.8420000000001</v>
      </c>
      <c r="E13" s="54"/>
      <c r="F13" s="54"/>
      <c r="G13" s="54"/>
      <c r="H13" s="55"/>
    </row>
    <row r="14" spans="1:9">
      <c r="B14" s="50">
        <v>2459311.9282638938</v>
      </c>
      <c r="C14" s="57">
        <f t="shared" si="1"/>
        <v>-1.3263759962283075</v>
      </c>
      <c r="D14" s="54">
        <v>1510.4854</v>
      </c>
      <c r="E14" s="54"/>
      <c r="F14" s="54"/>
      <c r="G14" s="54"/>
      <c r="H14" s="55"/>
    </row>
    <row r="15" spans="1:9">
      <c r="B15" s="50">
        <v>2459311.9352082736</v>
      </c>
      <c r="C15" s="57">
        <f t="shared" si="1"/>
        <v>-1.3194316164590418</v>
      </c>
      <c r="D15" s="54">
        <v>1506.7437</v>
      </c>
      <c r="E15" s="54"/>
      <c r="F15" s="54"/>
      <c r="G15" s="54"/>
      <c r="H15" s="55"/>
    </row>
    <row r="16" spans="1:9">
      <c r="B16" s="50">
        <v>2459311.9421526534</v>
      </c>
      <c r="C16" s="57">
        <f t="shared" si="1"/>
        <v>-1.3124872366897762</v>
      </c>
      <c r="D16" s="54">
        <v>1511.4558</v>
      </c>
      <c r="E16" s="54"/>
      <c r="F16" s="54"/>
      <c r="G16" s="54"/>
      <c r="H16" s="55"/>
    </row>
    <row r="17" spans="2:12">
      <c r="B17" s="50">
        <v>2459311.9490970331</v>
      </c>
      <c r="C17" s="57">
        <f t="shared" si="1"/>
        <v>-1.3055428569205105</v>
      </c>
      <c r="D17" s="54">
        <v>1509.6438000000001</v>
      </c>
      <c r="E17" s="54"/>
      <c r="F17" s="54"/>
      <c r="G17" s="54"/>
      <c r="H17" s="55"/>
    </row>
    <row r="18" spans="2:12">
      <c r="B18" s="50">
        <v>2459311.9560414129</v>
      </c>
      <c r="C18" s="57">
        <f t="shared" si="1"/>
        <v>-1.2985984771512449</v>
      </c>
      <c r="D18" s="54">
        <v>1509.2206000000001</v>
      </c>
      <c r="E18" s="54"/>
      <c r="F18" s="54"/>
      <c r="G18" s="54"/>
      <c r="H18" s="55"/>
    </row>
    <row r="19" spans="2:12">
      <c r="B19" s="50">
        <v>2459311.9629857927</v>
      </c>
      <c r="C19" s="57">
        <f t="shared" si="1"/>
        <v>-1.2916540973819792</v>
      </c>
      <c r="D19" s="54">
        <v>1504.9121</v>
      </c>
      <c r="E19" s="54"/>
      <c r="F19" s="54"/>
      <c r="G19" s="54"/>
      <c r="H19" s="55"/>
    </row>
    <row r="20" spans="2:12">
      <c r="B20" s="50">
        <v>2459311.9699301724</v>
      </c>
      <c r="C20" s="57">
        <f t="shared" si="1"/>
        <v>-1.2847097176127136</v>
      </c>
      <c r="D20" s="54">
        <v>1509.0011</v>
      </c>
      <c r="E20" s="54"/>
      <c r="F20" s="54"/>
      <c r="G20" s="54"/>
      <c r="H20" s="55"/>
    </row>
    <row r="21" spans="2:12">
      <c r="B21" s="50">
        <v>2459311.9768745522</v>
      </c>
      <c r="C21" s="57">
        <f t="shared" si="1"/>
        <v>-1.2777653378434479</v>
      </c>
      <c r="D21" s="54">
        <v>1506.1512</v>
      </c>
      <c r="E21" s="54"/>
      <c r="F21" s="54"/>
      <c r="G21" s="54"/>
      <c r="H21" s="55"/>
    </row>
    <row r="22" spans="2:12">
      <c r="B22" s="50">
        <v>2459311.9838189315</v>
      </c>
      <c r="C22" s="57">
        <f t="shared" si="1"/>
        <v>-1.2708209585398436</v>
      </c>
      <c r="D22" s="54">
        <v>1507.9354000000001</v>
      </c>
      <c r="E22" s="54"/>
      <c r="F22" s="54"/>
      <c r="G22" s="54"/>
      <c r="H22" s="55"/>
    </row>
    <row r="23" spans="2:12">
      <c r="B23" s="50">
        <v>2459311.9907633113</v>
      </c>
      <c r="C23" s="57">
        <f t="shared" si="1"/>
        <v>-1.2638765787705779</v>
      </c>
      <c r="D23" s="54">
        <v>1508.6669999999999</v>
      </c>
      <c r="E23" s="54"/>
      <c r="F23" s="54"/>
      <c r="G23" s="54"/>
      <c r="H23" s="55"/>
    </row>
    <row r="24" spans="2:12">
      <c r="B24" s="50">
        <v>2459311.997707691</v>
      </c>
      <c r="C24" s="57">
        <f t="shared" si="1"/>
        <v>-1.2569321990013123</v>
      </c>
      <c r="D24" s="54">
        <v>1507.9894999999999</v>
      </c>
      <c r="E24" s="54"/>
      <c r="F24" s="54"/>
      <c r="G24" s="54"/>
      <c r="H24" s="55"/>
    </row>
    <row r="25" spans="2:12">
      <c r="B25" s="50">
        <v>2459312.0046520703</v>
      </c>
      <c r="C25" s="57">
        <f t="shared" si="1"/>
        <v>-1.2499878196977079</v>
      </c>
      <c r="D25" s="54">
        <v>1516.1190999999999</v>
      </c>
      <c r="E25" s="54"/>
      <c r="F25" s="54"/>
      <c r="G25" s="54"/>
      <c r="H25" s="55"/>
    </row>
    <row r="26" spans="2:12">
      <c r="B26" s="50">
        <v>2459312.0115964501</v>
      </c>
      <c r="C26" s="57">
        <f t="shared" si="1"/>
        <v>-1.2430434399284422</v>
      </c>
      <c r="D26" s="54">
        <v>1508.2384</v>
      </c>
      <c r="E26" s="54"/>
      <c r="F26" s="54"/>
      <c r="G26" s="54"/>
      <c r="H26" s="55"/>
    </row>
    <row r="27" spans="2:12">
      <c r="B27" s="50">
        <v>2459312.0185408294</v>
      </c>
      <c r="C27" s="57">
        <f t="shared" si="1"/>
        <v>-1.2360990606248379</v>
      </c>
      <c r="D27" s="54">
        <v>1509.059</v>
      </c>
      <c r="E27" s="54"/>
      <c r="F27" s="54"/>
      <c r="G27" s="54"/>
      <c r="H27" s="55"/>
    </row>
    <row r="28" spans="2:12">
      <c r="B28" s="50">
        <v>2459312.0254852092</v>
      </c>
      <c r="C28" s="57">
        <f t="shared" si="1"/>
        <v>-1.2291546808555722</v>
      </c>
      <c r="D28" s="54">
        <v>1507.8468</v>
      </c>
      <c r="E28" s="54"/>
      <c r="F28" s="54"/>
      <c r="G28" s="54"/>
      <c r="H28" s="55"/>
    </row>
    <row r="29" spans="2:12">
      <c r="B29" s="50">
        <v>2459312.0324295885</v>
      </c>
      <c r="C29" s="57">
        <f t="shared" si="1"/>
        <v>-1.2222103015519679</v>
      </c>
      <c r="D29" s="54">
        <v>1507.2031999999999</v>
      </c>
      <c r="E29" s="54"/>
      <c r="F29" s="54"/>
      <c r="G29" s="54"/>
      <c r="H29" s="55"/>
    </row>
    <row r="30" spans="2:12">
      <c r="B30" s="50">
        <v>2459312.0393739678</v>
      </c>
      <c r="C30" s="57">
        <f t="shared" si="1"/>
        <v>-1.2152659222483635</v>
      </c>
      <c r="D30" s="54">
        <v>1509.4232</v>
      </c>
      <c r="E30" s="54"/>
      <c r="F30" s="54"/>
      <c r="G30" s="54"/>
      <c r="H30" s="55"/>
      <c r="J30" s="36" t="s">
        <v>72</v>
      </c>
      <c r="K30" s="58">
        <f>INDEX(B:B,MATCH(J30,A:A,0))</f>
        <v>2459313.25463989</v>
      </c>
      <c r="L30" s="96">
        <f>K30-'Planet c'!$G$228</f>
        <v>44294.254639890045</v>
      </c>
    </row>
    <row r="31" spans="2:12">
      <c r="B31" s="50">
        <v>2459312.0463183471</v>
      </c>
      <c r="C31" s="57">
        <f t="shared" si="1"/>
        <v>-1.2083215429447591</v>
      </c>
      <c r="D31" s="54">
        <v>1505.6554000000001</v>
      </c>
      <c r="E31" s="54"/>
      <c r="F31" s="54"/>
      <c r="G31" s="54"/>
      <c r="H31" s="55"/>
      <c r="J31" s="36" t="s">
        <v>37</v>
      </c>
      <c r="K31" s="58">
        <f>INDEX(B:B,MATCH(J31,A:A,0))</f>
        <v>2459313.1088080285</v>
      </c>
    </row>
    <row r="32" spans="2:12">
      <c r="B32" s="50">
        <v>2459312.0532627264</v>
      </c>
      <c r="C32" s="57">
        <f t="shared" si="1"/>
        <v>-1.2013771636411548</v>
      </c>
      <c r="D32" s="54">
        <v>1505.336</v>
      </c>
      <c r="E32" s="54"/>
      <c r="F32" s="54"/>
      <c r="G32" s="54"/>
      <c r="H32" s="55"/>
      <c r="J32" s="36" t="s">
        <v>38</v>
      </c>
      <c r="K32" s="58">
        <f>INDEX(B:B,MATCH(J32,A:A,0))</f>
        <v>2459313.1435299013</v>
      </c>
    </row>
    <row r="33" spans="2:11">
      <c r="B33" s="50">
        <v>2459312.0602071057</v>
      </c>
      <c r="C33" s="57">
        <f t="shared" si="1"/>
        <v>-1.1944327843375504</v>
      </c>
      <c r="D33" s="54">
        <v>1508.6202000000001</v>
      </c>
      <c r="E33" s="54"/>
      <c r="F33" s="54"/>
      <c r="G33" s="54"/>
      <c r="H33" s="55"/>
      <c r="J33" s="36" t="s">
        <v>39</v>
      </c>
      <c r="K33" s="58">
        <f>INDEX(B:B,MATCH(J33,A:A,0))</f>
        <v>2459313.3657498704</v>
      </c>
    </row>
    <row r="34" spans="2:11">
      <c r="B34" s="50">
        <v>2459312.067151485</v>
      </c>
      <c r="C34" s="57">
        <f t="shared" si="1"/>
        <v>-1.187488405033946</v>
      </c>
      <c r="D34" s="54">
        <v>1506.3951</v>
      </c>
      <c r="E34" s="54"/>
      <c r="F34" s="54"/>
      <c r="G34" s="56"/>
      <c r="H34" s="55"/>
      <c r="J34" s="36" t="s">
        <v>71</v>
      </c>
      <c r="K34" s="58">
        <f>INDEX(B:B,MATCH(J34,A:A,0))</f>
        <v>2459313.4004717376</v>
      </c>
    </row>
    <row r="35" spans="2:11">
      <c r="B35" s="50">
        <v>2459312.0740958643</v>
      </c>
      <c r="C35" s="57">
        <f t="shared" si="1"/>
        <v>-1.1805440257303417</v>
      </c>
      <c r="D35" s="54">
        <v>1506.0527</v>
      </c>
      <c r="E35" s="54"/>
      <c r="F35" s="54"/>
      <c r="G35" s="56"/>
      <c r="H35" s="55"/>
      <c r="J35" s="38"/>
      <c r="K35" s="39"/>
    </row>
    <row r="36" spans="2:11">
      <c r="B36" s="50">
        <v>2459312.0810402436</v>
      </c>
      <c r="C36" s="57">
        <f t="shared" si="1"/>
        <v>-1.1735996464267373</v>
      </c>
      <c r="D36" s="54">
        <v>1511.3998999999999</v>
      </c>
      <c r="E36" s="54"/>
      <c r="F36" s="54"/>
      <c r="G36" s="56"/>
      <c r="H36" s="55"/>
      <c r="J36" s="36" t="s">
        <v>76</v>
      </c>
      <c r="K36" s="37">
        <f>K32-K31</f>
        <v>3.4721872769296169E-2</v>
      </c>
    </row>
    <row r="37" spans="2:11">
      <c r="B37" s="50">
        <v>2459312.0879846229</v>
      </c>
      <c r="C37" s="57">
        <f t="shared" si="1"/>
        <v>-1.1666552671231329</v>
      </c>
      <c r="D37" s="54">
        <v>1504.0568000000001</v>
      </c>
      <c r="E37" s="54"/>
      <c r="F37" s="54"/>
      <c r="G37" s="56"/>
      <c r="H37" s="55"/>
      <c r="J37" s="36" t="s">
        <v>66</v>
      </c>
      <c r="K37" s="37">
        <f>K33-K32</f>
        <v>0.22221996914595366</v>
      </c>
    </row>
    <row r="38" spans="2:11">
      <c r="B38" s="50">
        <v>2459312.0949290018</v>
      </c>
      <c r="C38" s="57">
        <f t="shared" si="1"/>
        <v>-1.1597108882851899</v>
      </c>
      <c r="D38" s="54">
        <v>1510.4821999999999</v>
      </c>
      <c r="E38" s="54"/>
      <c r="F38" s="54"/>
      <c r="G38" s="56"/>
      <c r="H38" s="55"/>
      <c r="J38" s="36" t="s">
        <v>77</v>
      </c>
      <c r="K38" s="37">
        <f>K34-K33</f>
        <v>3.4721867181360722E-2</v>
      </c>
    </row>
    <row r="39" spans="2:11">
      <c r="B39" s="50">
        <v>2459312.1018733811</v>
      </c>
      <c r="C39" s="57">
        <f t="shared" si="1"/>
        <v>-1.1527665089815855</v>
      </c>
      <c r="D39" s="54">
        <v>1508.6123</v>
      </c>
      <c r="E39" s="54"/>
      <c r="F39" s="54"/>
      <c r="G39" s="56"/>
      <c r="H39" s="55"/>
      <c r="J39" s="36" t="s">
        <v>65</v>
      </c>
      <c r="K39" s="37">
        <f>K34-K31</f>
        <v>0.29166370909661055</v>
      </c>
    </row>
    <row r="40" spans="2:11">
      <c r="B40" s="50">
        <v>2459312.1088177599</v>
      </c>
      <c r="C40" s="57">
        <f t="shared" si="1"/>
        <v>-1.1458221301436424</v>
      </c>
      <c r="D40" s="54">
        <v>1504.8937000000001</v>
      </c>
      <c r="E40" s="54"/>
      <c r="F40" s="54"/>
      <c r="G40" s="56"/>
      <c r="H40" s="55"/>
      <c r="J40" s="38"/>
      <c r="K40" s="39"/>
    </row>
    <row r="41" spans="2:11">
      <c r="B41" s="50">
        <v>2459312.1157621392</v>
      </c>
      <c r="C41" s="57">
        <f t="shared" si="1"/>
        <v>-1.1388777508400381</v>
      </c>
      <c r="D41" s="54">
        <v>1511.1735000000001</v>
      </c>
      <c r="E41" s="54"/>
      <c r="F41" s="54"/>
      <c r="G41" s="56"/>
      <c r="H41" s="55"/>
      <c r="J41" s="36" t="s">
        <v>75</v>
      </c>
      <c r="K41" s="89">
        <v>1489.2</v>
      </c>
    </row>
    <row r="42" spans="2:11">
      <c r="B42" s="50">
        <v>2459312.122706518</v>
      </c>
      <c r="C42" s="57">
        <f t="shared" si="1"/>
        <v>-1.131933372002095</v>
      </c>
      <c r="D42" s="54">
        <v>1513.3938000000001</v>
      </c>
      <c r="E42" s="54"/>
      <c r="F42" s="54"/>
      <c r="G42" s="56"/>
      <c r="H42" s="55"/>
      <c r="J42" s="36" t="s">
        <v>74</v>
      </c>
      <c r="K42" s="90">
        <v>1508.5</v>
      </c>
    </row>
    <row r="43" spans="2:11">
      <c r="B43" s="50">
        <v>2459312.1296508973</v>
      </c>
      <c r="C43" s="57">
        <f t="shared" si="1"/>
        <v>-1.1249889926984906</v>
      </c>
      <c r="D43" s="54">
        <v>1507.2645</v>
      </c>
      <c r="E43" s="54"/>
      <c r="F43" s="54"/>
      <c r="G43" s="56"/>
      <c r="H43" s="55"/>
      <c r="J43" s="36" t="s">
        <v>73</v>
      </c>
      <c r="K43" s="40">
        <f>1-K41/K42</f>
        <v>1.2794166390454054E-2</v>
      </c>
    </row>
    <row r="44" spans="2:11">
      <c r="B44" s="50">
        <v>2459312.1365952762</v>
      </c>
      <c r="C44" s="57">
        <f t="shared" si="1"/>
        <v>-1.1180446138605475</v>
      </c>
      <c r="D44" s="54">
        <v>1510.3317</v>
      </c>
      <c r="E44" s="54"/>
      <c r="F44" s="54"/>
      <c r="G44" s="56"/>
      <c r="H44" s="55"/>
    </row>
    <row r="45" spans="2:11">
      <c r="B45" s="50">
        <v>2459312.143539655</v>
      </c>
      <c r="C45" s="57">
        <f t="shared" si="1"/>
        <v>-1.1111002350226045</v>
      </c>
      <c r="D45" s="54">
        <v>1509.9290000000001</v>
      </c>
      <c r="E45" s="54"/>
      <c r="F45" s="54"/>
      <c r="G45" s="56"/>
      <c r="H45" s="55"/>
    </row>
    <row r="46" spans="2:11">
      <c r="B46" s="50">
        <v>2459312.1504840339</v>
      </c>
      <c r="C46" s="57">
        <f t="shared" si="1"/>
        <v>-1.1041558561846614</v>
      </c>
      <c r="D46" s="54">
        <v>1510.3062</v>
      </c>
      <c r="E46" s="54"/>
      <c r="F46" s="54"/>
      <c r="G46" s="56"/>
      <c r="H46" s="55"/>
    </row>
    <row r="47" spans="2:11">
      <c r="B47" s="50">
        <v>2459312.1574284127</v>
      </c>
      <c r="C47" s="57">
        <f t="shared" si="1"/>
        <v>-1.0972114773467183</v>
      </c>
      <c r="D47" s="54">
        <v>1505.9794999999999</v>
      </c>
      <c r="E47" s="54"/>
      <c r="F47" s="54"/>
      <c r="G47" s="56"/>
      <c r="H47" s="55"/>
    </row>
    <row r="48" spans="2:11">
      <c r="B48" s="50">
        <v>2459312.1643727915</v>
      </c>
      <c r="C48" s="57">
        <f t="shared" si="1"/>
        <v>-1.0902670985087752</v>
      </c>
      <c r="D48" s="54">
        <v>1515.0337</v>
      </c>
      <c r="E48" s="54"/>
      <c r="F48" s="54"/>
      <c r="G48" s="56"/>
      <c r="H48" s="55"/>
    </row>
    <row r="49" spans="2:8">
      <c r="B49" s="50">
        <v>2459312.1713171704</v>
      </c>
      <c r="C49" s="57">
        <f t="shared" si="1"/>
        <v>-1.0833227196708322</v>
      </c>
      <c r="D49" s="54">
        <v>1508.3462999999999</v>
      </c>
      <c r="E49" s="54"/>
      <c r="F49" s="54"/>
      <c r="G49" s="56"/>
      <c r="H49" s="55"/>
    </row>
    <row r="50" spans="2:8">
      <c r="B50" s="50">
        <v>2459312.1782615492</v>
      </c>
      <c r="C50" s="57">
        <f t="shared" si="1"/>
        <v>-1.0763783408328891</v>
      </c>
      <c r="D50" s="54">
        <v>1503.039</v>
      </c>
      <c r="E50" s="54"/>
      <c r="F50" s="54"/>
      <c r="G50" s="56"/>
      <c r="H50" s="55"/>
    </row>
    <row r="51" spans="2:8">
      <c r="B51" s="50">
        <v>2459312.185205928</v>
      </c>
      <c r="C51" s="57">
        <f t="shared" si="1"/>
        <v>-1.069433961994946</v>
      </c>
      <c r="D51" s="54">
        <v>1509.1368</v>
      </c>
      <c r="E51" s="54"/>
      <c r="F51" s="54"/>
      <c r="G51" s="54"/>
      <c r="H51" s="55"/>
    </row>
    <row r="52" spans="2:8">
      <c r="B52" s="50">
        <v>2459312.1921503069</v>
      </c>
      <c r="C52" s="57">
        <f t="shared" si="1"/>
        <v>-1.0624895831570029</v>
      </c>
      <c r="D52" s="54">
        <v>1506.7708</v>
      </c>
      <c r="E52" s="54"/>
      <c r="F52" s="54"/>
      <c r="G52" s="54"/>
      <c r="H52" s="55"/>
    </row>
    <row r="53" spans="2:8">
      <c r="B53" s="50">
        <v>2459312.1990946857</v>
      </c>
      <c r="C53" s="57">
        <f t="shared" si="1"/>
        <v>-1.0555452043190598</v>
      </c>
      <c r="D53" s="54">
        <v>1506.9829</v>
      </c>
      <c r="E53" s="54"/>
      <c r="F53" s="54"/>
      <c r="G53" s="54"/>
      <c r="H53" s="55"/>
    </row>
    <row r="54" spans="2:8">
      <c r="B54" s="50">
        <v>2459312.2060390641</v>
      </c>
      <c r="C54" s="57">
        <f t="shared" si="1"/>
        <v>-1.0486008259467781</v>
      </c>
      <c r="D54" s="54">
        <v>1509.9747</v>
      </c>
      <c r="E54" s="54"/>
      <c r="F54" s="54"/>
      <c r="G54" s="54"/>
      <c r="H54" s="55"/>
    </row>
    <row r="55" spans="2:8">
      <c r="B55" s="50">
        <v>2459312.2129834429</v>
      </c>
      <c r="C55" s="57">
        <f t="shared" si="1"/>
        <v>-1.041656447108835</v>
      </c>
      <c r="D55" s="54">
        <v>1508.1841999999999</v>
      </c>
      <c r="E55" s="54"/>
      <c r="F55" s="54"/>
      <c r="G55" s="54"/>
      <c r="H55" s="55"/>
    </row>
    <row r="56" spans="2:8">
      <c r="B56" s="50">
        <v>2459312.2199278213</v>
      </c>
      <c r="C56" s="57">
        <f t="shared" si="1"/>
        <v>-1.0347120687365532</v>
      </c>
      <c r="D56" s="54">
        <v>1507.6382000000001</v>
      </c>
      <c r="E56" s="54"/>
      <c r="F56" s="54"/>
      <c r="G56" s="54"/>
      <c r="H56" s="55"/>
    </row>
    <row r="57" spans="2:8">
      <c r="B57" s="50">
        <v>2459312.2268721997</v>
      </c>
      <c r="C57" s="57">
        <f t="shared" si="1"/>
        <v>-1.0277676903642714</v>
      </c>
      <c r="D57" s="54">
        <v>1506.1397999999999</v>
      </c>
      <c r="E57" s="54"/>
      <c r="F57" s="54"/>
      <c r="G57" s="54"/>
      <c r="H57" s="55"/>
    </row>
    <row r="58" spans="2:8">
      <c r="B58" s="50">
        <v>2459312.2338165785</v>
      </c>
      <c r="C58" s="57">
        <f t="shared" si="1"/>
        <v>-1.0208233115263283</v>
      </c>
      <c r="D58" s="54">
        <v>1511.9426000000001</v>
      </c>
      <c r="E58" s="54"/>
      <c r="F58" s="54"/>
      <c r="G58" s="54"/>
      <c r="H58" s="55"/>
    </row>
    <row r="59" spans="2:8">
      <c r="B59" s="50">
        <v>2459312.2407609569</v>
      </c>
      <c r="C59" s="57">
        <f t="shared" si="1"/>
        <v>-1.0138789331540465</v>
      </c>
      <c r="D59" s="54">
        <v>1509.6151</v>
      </c>
      <c r="E59" s="54"/>
      <c r="F59" s="54"/>
      <c r="G59" s="54"/>
      <c r="H59" s="55"/>
    </row>
    <row r="60" spans="2:8">
      <c r="B60" s="50">
        <v>2459312.2477053353</v>
      </c>
      <c r="C60" s="57">
        <f t="shared" si="1"/>
        <v>-1.0069345547817647</v>
      </c>
      <c r="D60" s="54">
        <v>1511.6577</v>
      </c>
      <c r="E60" s="54"/>
      <c r="F60" s="54"/>
      <c r="G60" s="54"/>
      <c r="H60" s="55"/>
    </row>
    <row r="61" spans="2:8">
      <c r="B61" s="50">
        <v>2459312.2546497141</v>
      </c>
      <c r="C61" s="57">
        <f t="shared" si="1"/>
        <v>-0.99999017594382167</v>
      </c>
      <c r="D61" s="54">
        <v>1510.2427</v>
      </c>
      <c r="E61" s="54"/>
      <c r="F61" s="54"/>
      <c r="G61" s="54"/>
      <c r="H61" s="55"/>
    </row>
    <row r="62" spans="2:8">
      <c r="B62" s="50">
        <v>2459312.2615940925</v>
      </c>
      <c r="C62" s="57">
        <f t="shared" si="1"/>
        <v>-0.99304579757153988</v>
      </c>
      <c r="D62" s="54">
        <v>1502.9722999999999</v>
      </c>
      <c r="E62" s="54"/>
      <c r="F62" s="54"/>
      <c r="G62" s="54"/>
      <c r="H62" s="55"/>
    </row>
    <row r="63" spans="2:8">
      <c r="B63" s="50">
        <v>2459312.2685384708</v>
      </c>
      <c r="C63" s="57">
        <f t="shared" si="1"/>
        <v>-0.98610141919925809</v>
      </c>
      <c r="D63" s="54">
        <v>1509.0744999999999</v>
      </c>
      <c r="E63" s="54"/>
      <c r="F63" s="54"/>
      <c r="G63" s="54"/>
      <c r="H63" s="55"/>
    </row>
    <row r="64" spans="2:8">
      <c r="B64" s="50">
        <v>2459312.2754828492</v>
      </c>
      <c r="C64" s="57">
        <f t="shared" si="1"/>
        <v>-0.9791570408269763</v>
      </c>
      <c r="D64" s="54">
        <v>1510.2664</v>
      </c>
      <c r="E64" s="54"/>
      <c r="F64" s="54"/>
      <c r="G64" s="54"/>
      <c r="H64" s="55"/>
    </row>
    <row r="65" spans="2:8">
      <c r="B65" s="50">
        <v>2459312.2824272276</v>
      </c>
      <c r="C65" s="57">
        <f t="shared" si="1"/>
        <v>-0.97221266245469451</v>
      </c>
      <c r="D65" s="54">
        <v>1508.3577</v>
      </c>
      <c r="E65" s="54"/>
      <c r="F65" s="54"/>
      <c r="G65" s="54"/>
      <c r="H65" s="55"/>
    </row>
    <row r="66" spans="2:8">
      <c r="B66" s="50">
        <v>2459312.2893716055</v>
      </c>
      <c r="C66" s="57">
        <f t="shared" si="1"/>
        <v>-0.96526828454807401</v>
      </c>
      <c r="D66" s="54">
        <v>1505.9061999999999</v>
      </c>
      <c r="E66" s="54"/>
      <c r="F66" s="54"/>
      <c r="G66" s="54"/>
      <c r="H66" s="55"/>
    </row>
    <row r="67" spans="2:8">
      <c r="B67" s="50">
        <v>2459312.2963159839</v>
      </c>
      <c r="C67" s="57">
        <f t="shared" ref="C67:C130" si="2">B67-$K$30</f>
        <v>-0.95832390617579222</v>
      </c>
      <c r="D67" s="54">
        <v>1508.828</v>
      </c>
      <c r="E67" s="54"/>
      <c r="F67" s="54"/>
      <c r="G67" s="54"/>
      <c r="H67" s="55"/>
    </row>
    <row r="68" spans="2:8">
      <c r="B68" s="50">
        <v>2459312.3032603622</v>
      </c>
      <c r="C68" s="57">
        <f t="shared" si="2"/>
        <v>-0.95137952780351043</v>
      </c>
      <c r="D68" s="54">
        <v>1508.7048</v>
      </c>
      <c r="E68" s="54"/>
      <c r="F68" s="54"/>
      <c r="G68" s="54"/>
      <c r="H68" s="55"/>
    </row>
    <row r="69" spans="2:8">
      <c r="B69" s="50">
        <v>2459312.3102047401</v>
      </c>
      <c r="C69" s="57">
        <f t="shared" si="2"/>
        <v>-0.94443514989688993</v>
      </c>
      <c r="D69" s="54">
        <v>1510.4484</v>
      </c>
      <c r="E69" s="54"/>
      <c r="F69" s="54"/>
      <c r="G69" s="54"/>
      <c r="H69" s="55"/>
    </row>
    <row r="70" spans="2:8">
      <c r="B70" s="50">
        <v>2459312.3171491185</v>
      </c>
      <c r="C70" s="57">
        <f t="shared" si="2"/>
        <v>-0.93749077152460814</v>
      </c>
      <c r="D70" s="54">
        <v>1508.4009000000001</v>
      </c>
      <c r="E70" s="54"/>
      <c r="F70" s="54"/>
      <c r="G70" s="54"/>
      <c r="H70" s="55"/>
    </row>
    <row r="71" spans="2:8">
      <c r="B71" s="50">
        <v>2459312.3240934969</v>
      </c>
      <c r="C71" s="57">
        <f t="shared" si="2"/>
        <v>-0.93054639315232635</v>
      </c>
      <c r="D71" s="54">
        <v>1505.866</v>
      </c>
      <c r="E71" s="54"/>
      <c r="F71" s="54"/>
      <c r="G71" s="54"/>
      <c r="H71" s="55"/>
    </row>
    <row r="72" spans="2:8">
      <c r="B72" s="50">
        <v>2459312.3310378748</v>
      </c>
      <c r="C72" s="57">
        <f t="shared" si="2"/>
        <v>-0.92360201524570584</v>
      </c>
      <c r="D72" s="54">
        <v>1508.3317</v>
      </c>
      <c r="E72" s="54"/>
      <c r="F72" s="54"/>
      <c r="G72" s="54"/>
      <c r="H72" s="55"/>
    </row>
    <row r="73" spans="2:8">
      <c r="B73" s="50">
        <v>2459312.3379822527</v>
      </c>
      <c r="C73" s="57">
        <f t="shared" si="2"/>
        <v>-0.91665763733908534</v>
      </c>
      <c r="D73" s="54">
        <v>1507.4785999999999</v>
      </c>
      <c r="E73" s="54"/>
      <c r="F73" s="54"/>
      <c r="G73" s="54"/>
      <c r="H73" s="55"/>
    </row>
    <row r="74" spans="2:8">
      <c r="B74" s="50">
        <v>2459312.3449266311</v>
      </c>
      <c r="C74" s="57">
        <f t="shared" si="2"/>
        <v>-0.90971325896680355</v>
      </c>
      <c r="D74" s="54">
        <v>1510.5369000000001</v>
      </c>
      <c r="E74" s="54"/>
      <c r="F74" s="54"/>
      <c r="G74" s="54"/>
      <c r="H74" s="55"/>
    </row>
    <row r="75" spans="2:8">
      <c r="B75" s="50">
        <v>2459312.351871009</v>
      </c>
      <c r="C75" s="57">
        <f t="shared" si="2"/>
        <v>-0.90276888106018305</v>
      </c>
      <c r="D75" s="54">
        <v>1513.4434000000001</v>
      </c>
      <c r="E75" s="54"/>
      <c r="F75" s="54"/>
      <c r="G75" s="54"/>
      <c r="H75" s="55"/>
    </row>
    <row r="76" spans="2:8">
      <c r="B76" s="50">
        <v>2459312.3588153869</v>
      </c>
      <c r="C76" s="57">
        <f t="shared" si="2"/>
        <v>-0.89582450315356255</v>
      </c>
      <c r="D76" s="54">
        <v>1504.8733</v>
      </c>
      <c r="E76" s="54"/>
      <c r="F76" s="54"/>
      <c r="G76" s="54"/>
      <c r="H76" s="55"/>
    </row>
    <row r="77" spans="2:8">
      <c r="B77" s="50">
        <v>2459312.3657597648</v>
      </c>
      <c r="C77" s="57">
        <f t="shared" si="2"/>
        <v>-0.88888012524694204</v>
      </c>
      <c r="D77" s="54">
        <v>1511.1685</v>
      </c>
      <c r="E77" s="54"/>
      <c r="F77" s="54"/>
      <c r="G77" s="54"/>
      <c r="H77" s="55"/>
    </row>
    <row r="78" spans="2:8">
      <c r="B78" s="50">
        <v>2459312.3727041427</v>
      </c>
      <c r="C78" s="57">
        <f t="shared" si="2"/>
        <v>-0.88193574734032154</v>
      </c>
      <c r="D78" s="54">
        <v>1509.9562000000001</v>
      </c>
      <c r="E78" s="54"/>
      <c r="F78" s="54"/>
      <c r="G78" s="54"/>
      <c r="H78" s="55"/>
    </row>
    <row r="79" spans="2:8">
      <c r="B79" s="50">
        <v>2459312.3796485206</v>
      </c>
      <c r="C79" s="57">
        <f t="shared" si="2"/>
        <v>-0.87499136943370104</v>
      </c>
      <c r="D79" s="54">
        <v>1504.6498999999999</v>
      </c>
      <c r="E79" s="54"/>
      <c r="F79" s="54"/>
      <c r="G79" s="54"/>
      <c r="H79" s="55"/>
    </row>
    <row r="80" spans="2:8">
      <c r="B80" s="50">
        <v>2459312.3865928985</v>
      </c>
      <c r="C80" s="57">
        <f t="shared" si="2"/>
        <v>-0.86804699152708054</v>
      </c>
      <c r="D80" s="54">
        <v>1512.5435</v>
      </c>
      <c r="E80" s="54"/>
      <c r="F80" s="54"/>
      <c r="G80" s="54"/>
      <c r="H80" s="55"/>
    </row>
    <row r="81" spans="2:8">
      <c r="B81" s="50">
        <v>2459312.3935372764</v>
      </c>
      <c r="C81" s="57">
        <f t="shared" si="2"/>
        <v>-0.86110261362046003</v>
      </c>
      <c r="D81" s="54">
        <v>1506.8821</v>
      </c>
      <c r="E81" s="54"/>
      <c r="F81" s="54"/>
      <c r="G81" s="54"/>
      <c r="H81" s="55"/>
    </row>
    <row r="82" spans="2:8">
      <c r="B82" s="50">
        <v>2459312.4004816539</v>
      </c>
      <c r="C82" s="57">
        <f t="shared" si="2"/>
        <v>-0.85415823617950082</v>
      </c>
      <c r="D82" s="54">
        <v>1504.5174999999999</v>
      </c>
      <c r="E82" s="54"/>
      <c r="F82" s="54"/>
      <c r="G82" s="54"/>
      <c r="H82" s="55"/>
    </row>
    <row r="83" spans="2:8">
      <c r="B83" s="50">
        <v>2459312.4074260318</v>
      </c>
      <c r="C83" s="57">
        <f t="shared" si="2"/>
        <v>-0.84721385827288032</v>
      </c>
      <c r="D83" s="54">
        <v>1509.7079000000001</v>
      </c>
      <c r="E83" s="54"/>
      <c r="F83" s="54"/>
      <c r="G83" s="54"/>
      <c r="H83" s="55"/>
    </row>
    <row r="84" spans="2:8">
      <c r="B84" s="50">
        <v>2459312.4143704097</v>
      </c>
      <c r="C84" s="57">
        <f t="shared" si="2"/>
        <v>-0.84026948036625981</v>
      </c>
      <c r="D84" s="54">
        <v>1511.9722999999999</v>
      </c>
      <c r="E84" s="54"/>
      <c r="F84" s="54"/>
      <c r="G84" s="54"/>
      <c r="H84" s="55"/>
    </row>
    <row r="85" spans="2:8">
      <c r="B85" s="50">
        <v>2459312.4213147871</v>
      </c>
      <c r="C85" s="57">
        <f t="shared" si="2"/>
        <v>-0.8333251029253006</v>
      </c>
      <c r="D85" s="54">
        <v>1505.732</v>
      </c>
      <c r="E85" s="54"/>
      <c r="F85" s="54"/>
      <c r="G85" s="54"/>
      <c r="H85" s="55"/>
    </row>
    <row r="86" spans="2:8">
      <c r="B86" s="50">
        <v>2459312.428259165</v>
      </c>
      <c r="C86" s="57">
        <f t="shared" si="2"/>
        <v>-0.8263807250186801</v>
      </c>
      <c r="D86" s="54">
        <v>1507.8405</v>
      </c>
      <c r="E86" s="54"/>
      <c r="F86" s="54"/>
      <c r="G86" s="54"/>
      <c r="H86" s="55"/>
    </row>
    <row r="87" spans="2:8">
      <c r="B87" s="50">
        <v>2459312.4352035425</v>
      </c>
      <c r="C87" s="57">
        <f t="shared" si="2"/>
        <v>-0.81943634757772088</v>
      </c>
      <c r="D87" s="54">
        <v>1511.3257000000001</v>
      </c>
      <c r="E87" s="54"/>
      <c r="F87" s="54"/>
      <c r="G87" s="54"/>
      <c r="H87" s="55"/>
    </row>
    <row r="88" spans="2:8">
      <c r="B88" s="50">
        <v>2459312.4421479204</v>
      </c>
      <c r="C88" s="57">
        <f t="shared" si="2"/>
        <v>-0.81249196967110038</v>
      </c>
      <c r="D88" s="54">
        <v>1510.7575999999999</v>
      </c>
      <c r="E88" s="54"/>
      <c r="F88" s="54"/>
      <c r="G88" s="54"/>
      <c r="H88" s="55"/>
    </row>
    <row r="89" spans="2:8">
      <c r="B89" s="50">
        <v>2459312.4490922978</v>
      </c>
      <c r="C89" s="57">
        <f t="shared" si="2"/>
        <v>-0.80554759223014116</v>
      </c>
      <c r="D89" s="54">
        <v>1510.9431999999999</v>
      </c>
      <c r="E89" s="54"/>
      <c r="F89" s="54"/>
      <c r="G89" s="54"/>
      <c r="H89" s="55"/>
    </row>
    <row r="90" spans="2:8">
      <c r="B90" s="50">
        <v>2459312.4560366753</v>
      </c>
      <c r="C90" s="57">
        <f t="shared" si="2"/>
        <v>-0.79860321478918195</v>
      </c>
      <c r="D90" s="54">
        <v>1507.4735000000001</v>
      </c>
      <c r="E90" s="54"/>
      <c r="F90" s="54"/>
      <c r="G90" s="54"/>
      <c r="H90" s="55"/>
    </row>
    <row r="91" spans="2:8">
      <c r="B91" s="50">
        <v>2459312.4629810527</v>
      </c>
      <c r="C91" s="57">
        <f t="shared" si="2"/>
        <v>-0.79165883734822273</v>
      </c>
      <c r="D91" s="54">
        <v>1506.5024000000001</v>
      </c>
      <c r="E91" s="54"/>
      <c r="F91" s="54"/>
      <c r="G91" s="54"/>
      <c r="H91" s="55"/>
    </row>
    <row r="92" spans="2:8">
      <c r="B92" s="50">
        <v>2459312.4699254306</v>
      </c>
      <c r="C92" s="57">
        <f t="shared" si="2"/>
        <v>-0.78471445944160223</v>
      </c>
      <c r="D92" s="54">
        <v>1510.3630000000001</v>
      </c>
      <c r="E92" s="54"/>
      <c r="F92" s="54"/>
      <c r="G92" s="54"/>
      <c r="H92" s="55"/>
    </row>
    <row r="93" spans="2:8">
      <c r="B93" s="50">
        <v>2459312.476869808</v>
      </c>
      <c r="C93" s="57">
        <f t="shared" si="2"/>
        <v>-0.77777008200064301</v>
      </c>
      <c r="D93" s="54">
        <v>1508.6718000000001</v>
      </c>
      <c r="E93" s="54"/>
      <c r="F93" s="54"/>
      <c r="G93" s="54"/>
      <c r="H93" s="55"/>
    </row>
    <row r="94" spans="2:8">
      <c r="B94" s="50">
        <v>2459312.4838141855</v>
      </c>
      <c r="C94" s="57">
        <f t="shared" si="2"/>
        <v>-0.7708257045596838</v>
      </c>
      <c r="D94" s="54">
        <v>1507.6769999999999</v>
      </c>
      <c r="E94" s="54"/>
      <c r="F94" s="54"/>
      <c r="G94" s="54"/>
      <c r="H94" s="55"/>
    </row>
    <row r="95" spans="2:8">
      <c r="B95" s="50">
        <v>2459312.4907585625</v>
      </c>
      <c r="C95" s="57">
        <f t="shared" si="2"/>
        <v>-0.76388132758438587</v>
      </c>
      <c r="D95" s="54">
        <v>1508.8125</v>
      </c>
      <c r="E95" s="54"/>
      <c r="F95" s="54"/>
      <c r="G95" s="54"/>
      <c r="H95" s="55"/>
    </row>
    <row r="96" spans="2:8">
      <c r="B96" s="50">
        <v>2459312.4977029399</v>
      </c>
      <c r="C96" s="57">
        <f t="shared" si="2"/>
        <v>-0.75693695014342666</v>
      </c>
      <c r="D96" s="54">
        <v>1505.1396</v>
      </c>
      <c r="E96" s="54"/>
      <c r="F96" s="54"/>
      <c r="G96" s="54"/>
      <c r="H96" s="55"/>
    </row>
    <row r="97" spans="2:8">
      <c r="B97" s="50">
        <v>2459312.5046473173</v>
      </c>
      <c r="C97" s="57">
        <f t="shared" si="2"/>
        <v>-0.74999257270246744</v>
      </c>
      <c r="D97" s="54">
        <v>1506.7457999999999</v>
      </c>
      <c r="E97" s="54"/>
      <c r="F97" s="54"/>
      <c r="G97" s="54"/>
      <c r="H97" s="55"/>
    </row>
    <row r="98" spans="2:8">
      <c r="B98" s="50">
        <v>2459312.5115916948</v>
      </c>
      <c r="C98" s="57">
        <f t="shared" si="2"/>
        <v>-0.74304819526150823</v>
      </c>
      <c r="D98" s="54">
        <v>1505.8497</v>
      </c>
      <c r="E98" s="54"/>
      <c r="F98" s="54"/>
      <c r="G98" s="54"/>
      <c r="H98" s="55"/>
    </row>
    <row r="99" spans="2:8">
      <c r="B99" s="50">
        <v>2459312.5185360718</v>
      </c>
      <c r="C99" s="57">
        <f t="shared" si="2"/>
        <v>-0.7361038182862103</v>
      </c>
      <c r="D99" s="54">
        <v>1517.5233000000001</v>
      </c>
      <c r="E99" s="54"/>
      <c r="F99" s="54"/>
      <c r="G99" s="54"/>
      <c r="H99" s="55"/>
    </row>
    <row r="100" spans="2:8">
      <c r="B100" s="50">
        <v>2459312.5254804492</v>
      </c>
      <c r="C100" s="57">
        <f t="shared" si="2"/>
        <v>-0.72915944084525108</v>
      </c>
      <c r="D100" s="54">
        <v>1508.5293999999999</v>
      </c>
      <c r="E100" s="54"/>
      <c r="F100" s="54"/>
      <c r="G100" s="54"/>
      <c r="H100" s="55"/>
    </row>
    <row r="101" spans="2:8">
      <c r="B101" s="50">
        <v>2459312.5324248262</v>
      </c>
      <c r="C101" s="57">
        <f t="shared" si="2"/>
        <v>-0.72221506386995316</v>
      </c>
      <c r="D101" s="54">
        <v>1515.7734</v>
      </c>
      <c r="E101" s="54"/>
      <c r="F101" s="54"/>
      <c r="G101" s="54"/>
      <c r="H101" s="55"/>
    </row>
    <row r="102" spans="2:8">
      <c r="B102" s="50">
        <v>2459312.5393692036</v>
      </c>
      <c r="C102" s="57">
        <f t="shared" si="2"/>
        <v>-0.71527068642899394</v>
      </c>
      <c r="D102" s="54">
        <v>1508.4903999999999</v>
      </c>
      <c r="E102" s="54"/>
      <c r="F102" s="54"/>
      <c r="G102" s="54"/>
      <c r="H102" s="55"/>
    </row>
    <row r="103" spans="2:8">
      <c r="B103" s="50">
        <v>2459312.5463135806</v>
      </c>
      <c r="C103" s="57">
        <f t="shared" si="2"/>
        <v>-0.70832630945369601</v>
      </c>
      <c r="D103" s="54">
        <v>1508.0337999999999</v>
      </c>
      <c r="E103" s="54"/>
      <c r="F103" s="54"/>
      <c r="G103" s="54"/>
      <c r="H103" s="55"/>
    </row>
    <row r="104" spans="2:8">
      <c r="B104" s="50">
        <v>2459312.5532579576</v>
      </c>
      <c r="C104" s="57">
        <f t="shared" si="2"/>
        <v>-0.70138193247839808</v>
      </c>
      <c r="D104" s="54">
        <v>1512.7018</v>
      </c>
      <c r="E104" s="54"/>
      <c r="F104" s="54"/>
      <c r="G104" s="54"/>
      <c r="H104" s="55"/>
    </row>
    <row r="105" spans="2:8">
      <c r="B105" s="50">
        <v>2459312.560202335</v>
      </c>
      <c r="C105" s="57">
        <f t="shared" si="2"/>
        <v>-0.69443755503743887</v>
      </c>
      <c r="D105" s="54">
        <v>1511.123</v>
      </c>
      <c r="E105" s="54"/>
      <c r="F105" s="54"/>
      <c r="G105" s="54"/>
      <c r="H105" s="55"/>
    </row>
    <row r="106" spans="2:8">
      <c r="B106" s="50">
        <v>2459312.567146712</v>
      </c>
      <c r="C106" s="57">
        <f t="shared" si="2"/>
        <v>-0.68749317806214094</v>
      </c>
      <c r="D106" s="54">
        <v>1508.3439000000001</v>
      </c>
      <c r="E106" s="54"/>
      <c r="F106" s="54"/>
      <c r="G106" s="54"/>
      <c r="H106" s="55"/>
    </row>
    <row r="107" spans="2:8">
      <c r="B107" s="50">
        <v>2459312.574091089</v>
      </c>
      <c r="C107" s="57">
        <f t="shared" si="2"/>
        <v>-0.68054880108684301</v>
      </c>
      <c r="D107" s="54">
        <v>1510.4534000000001</v>
      </c>
      <c r="E107" s="54"/>
      <c r="F107" s="54"/>
      <c r="G107" s="54"/>
      <c r="H107" s="55"/>
    </row>
    <row r="108" spans="2:8">
      <c r="B108" s="50">
        <v>2459312.5810354659</v>
      </c>
      <c r="C108" s="57">
        <f t="shared" si="2"/>
        <v>-0.67360442411154509</v>
      </c>
      <c r="D108" s="54">
        <v>1505.0564999999999</v>
      </c>
      <c r="E108" s="54"/>
      <c r="F108" s="54"/>
      <c r="G108" s="54"/>
      <c r="H108" s="55"/>
    </row>
    <row r="109" spans="2:8">
      <c r="B109" s="50">
        <v>2459312.5879798429</v>
      </c>
      <c r="C109" s="57">
        <f t="shared" si="2"/>
        <v>-0.66666004713624716</v>
      </c>
      <c r="D109" s="54">
        <v>1509.4476</v>
      </c>
      <c r="E109" s="54"/>
      <c r="F109" s="54"/>
      <c r="G109" s="54"/>
      <c r="H109" s="55"/>
    </row>
    <row r="110" spans="2:8">
      <c r="B110" s="50">
        <v>2459312.5949242199</v>
      </c>
      <c r="C110" s="57">
        <f t="shared" si="2"/>
        <v>-0.65971567016094923</v>
      </c>
      <c r="D110" s="54">
        <v>1510.9142999999999</v>
      </c>
      <c r="E110" s="54"/>
      <c r="F110" s="54"/>
      <c r="G110" s="54"/>
      <c r="H110" s="55"/>
    </row>
    <row r="111" spans="2:8">
      <c r="B111" s="50">
        <v>2459312.6018685969</v>
      </c>
      <c r="C111" s="57">
        <f t="shared" si="2"/>
        <v>-0.6527712931856513</v>
      </c>
      <c r="D111" s="54">
        <v>1504.8649</v>
      </c>
      <c r="E111" s="54"/>
      <c r="F111" s="54"/>
      <c r="G111" s="54"/>
      <c r="H111" s="55"/>
    </row>
    <row r="112" spans="2:8">
      <c r="B112" s="50">
        <v>2459312.6088129738</v>
      </c>
      <c r="C112" s="57">
        <f t="shared" si="2"/>
        <v>-0.64582691621035337</v>
      </c>
      <c r="D112" s="54">
        <v>1505.8425</v>
      </c>
      <c r="E112" s="54"/>
      <c r="F112" s="54"/>
      <c r="G112" s="54"/>
      <c r="H112" s="55"/>
    </row>
    <row r="113" spans="2:8">
      <c r="B113" s="50">
        <v>2459312.6157573503</v>
      </c>
      <c r="C113" s="57">
        <f t="shared" si="2"/>
        <v>-0.63888253970071673</v>
      </c>
      <c r="D113" s="54">
        <v>1506.7040999999999</v>
      </c>
      <c r="E113" s="54"/>
      <c r="F113" s="54"/>
      <c r="G113" s="54"/>
      <c r="H113" s="55"/>
    </row>
    <row r="114" spans="2:8">
      <c r="B114" s="50">
        <v>2459312.6227017273</v>
      </c>
      <c r="C114" s="57">
        <f t="shared" si="2"/>
        <v>-0.63193816272541881</v>
      </c>
      <c r="D114" s="54">
        <v>1508.7843</v>
      </c>
      <c r="E114" s="54"/>
      <c r="F114" s="54"/>
      <c r="G114" s="54"/>
      <c r="H114" s="55"/>
    </row>
    <row r="115" spans="2:8">
      <c r="B115" s="50">
        <v>2459312.6296461038</v>
      </c>
      <c r="C115" s="57">
        <f t="shared" si="2"/>
        <v>-0.62499378621578217</v>
      </c>
      <c r="D115" s="54">
        <v>1503.9554000000001</v>
      </c>
      <c r="E115" s="54"/>
      <c r="F115" s="54"/>
      <c r="G115" s="54"/>
      <c r="H115" s="55"/>
    </row>
    <row r="116" spans="2:8">
      <c r="B116" s="50">
        <v>2459312.6365904808</v>
      </c>
      <c r="C116" s="57">
        <f t="shared" si="2"/>
        <v>-0.61804940924048424</v>
      </c>
      <c r="D116" s="54">
        <v>1503.1532999999999</v>
      </c>
      <c r="E116" s="54"/>
      <c r="F116" s="54"/>
      <c r="G116" s="54"/>
      <c r="H116" s="55"/>
    </row>
    <row r="117" spans="2:8">
      <c r="B117" s="50">
        <v>2459312.6435348573</v>
      </c>
      <c r="C117" s="57">
        <f t="shared" si="2"/>
        <v>-0.6111050327308476</v>
      </c>
      <c r="D117" s="54">
        <v>1510.1675</v>
      </c>
      <c r="E117" s="54"/>
      <c r="F117" s="54"/>
      <c r="G117" s="54"/>
      <c r="H117" s="55"/>
    </row>
    <row r="118" spans="2:8">
      <c r="B118" s="50">
        <v>2459312.6504792343</v>
      </c>
      <c r="C118" s="57">
        <f t="shared" si="2"/>
        <v>-0.60416065575554967</v>
      </c>
      <c r="D118" s="54">
        <v>1507.0427999999999</v>
      </c>
      <c r="E118" s="54"/>
      <c r="F118" s="54"/>
      <c r="G118" s="54"/>
      <c r="H118" s="55"/>
    </row>
    <row r="119" spans="2:8">
      <c r="B119" s="50">
        <v>2459312.6574236108</v>
      </c>
      <c r="C119" s="57">
        <f t="shared" si="2"/>
        <v>-0.59721627924591303</v>
      </c>
      <c r="D119" s="54">
        <v>1504.0060000000001</v>
      </c>
      <c r="E119" s="54"/>
      <c r="F119" s="54"/>
      <c r="G119" s="54"/>
      <c r="H119" s="55"/>
    </row>
    <row r="120" spans="2:8">
      <c r="B120" s="50">
        <v>2459312.6643679873</v>
      </c>
      <c r="C120" s="57">
        <f t="shared" si="2"/>
        <v>-0.59027190273627639</v>
      </c>
      <c r="D120" s="54">
        <v>1501.7270000000001</v>
      </c>
      <c r="E120" s="54"/>
      <c r="F120" s="54"/>
      <c r="G120" s="54"/>
      <c r="H120" s="55"/>
    </row>
    <row r="121" spans="2:8">
      <c r="B121" s="50">
        <v>2459312.6713123643</v>
      </c>
      <c r="C121" s="57">
        <f t="shared" si="2"/>
        <v>-0.58332752576097846</v>
      </c>
      <c r="D121" s="54">
        <v>1507.049</v>
      </c>
      <c r="E121" s="54"/>
      <c r="F121" s="54"/>
      <c r="G121" s="54"/>
      <c r="H121" s="55"/>
    </row>
    <row r="122" spans="2:8">
      <c r="B122" s="50">
        <v>2459312.6782567408</v>
      </c>
      <c r="C122" s="57">
        <f t="shared" si="2"/>
        <v>-0.57638314925134182</v>
      </c>
      <c r="D122" s="54">
        <v>1506.4846</v>
      </c>
      <c r="E122" s="54"/>
      <c r="F122" s="54"/>
      <c r="G122" s="54"/>
      <c r="H122" s="55"/>
    </row>
    <row r="123" spans="2:8">
      <c r="B123" s="50">
        <v>2459312.6852011173</v>
      </c>
      <c r="C123" s="57">
        <f t="shared" si="2"/>
        <v>-0.56943877274170518</v>
      </c>
      <c r="D123" s="54">
        <v>1506.5621000000001</v>
      </c>
      <c r="E123" s="54"/>
      <c r="F123" s="54"/>
      <c r="G123" s="54"/>
      <c r="H123" s="55"/>
    </row>
    <row r="124" spans="2:8">
      <c r="B124" s="50">
        <v>2459312.6921454938</v>
      </c>
      <c r="C124" s="57">
        <f t="shared" si="2"/>
        <v>-0.56249439623206854</v>
      </c>
      <c r="D124" s="54">
        <v>1509.6641999999999</v>
      </c>
      <c r="E124" s="54"/>
      <c r="F124" s="54"/>
      <c r="G124" s="54"/>
      <c r="H124" s="55"/>
    </row>
    <row r="125" spans="2:8">
      <c r="B125" s="50">
        <v>2459312.6990898703</v>
      </c>
      <c r="C125" s="57">
        <f t="shared" si="2"/>
        <v>-0.5555500197224319</v>
      </c>
      <c r="D125" s="54">
        <v>1504.6858</v>
      </c>
      <c r="E125" s="54"/>
      <c r="F125" s="54"/>
      <c r="G125" s="54"/>
      <c r="H125" s="55"/>
    </row>
    <row r="126" spans="2:8">
      <c r="B126" s="50">
        <v>2459312.7060342468</v>
      </c>
      <c r="C126" s="57">
        <f t="shared" si="2"/>
        <v>-0.54860564321279526</v>
      </c>
      <c r="D126" s="54">
        <v>1510.4341999999999</v>
      </c>
      <c r="E126" s="54"/>
      <c r="F126" s="54"/>
      <c r="G126" s="54"/>
      <c r="H126" s="55"/>
    </row>
    <row r="127" spans="2:8">
      <c r="B127" s="50">
        <v>2459312.7129786233</v>
      </c>
      <c r="C127" s="57">
        <f t="shared" si="2"/>
        <v>-0.54166126670315862</v>
      </c>
      <c r="D127" s="54">
        <v>1510.9535000000001</v>
      </c>
      <c r="E127" s="54"/>
      <c r="F127" s="54"/>
      <c r="G127" s="54"/>
      <c r="H127" s="55"/>
    </row>
    <row r="128" spans="2:8">
      <c r="B128" s="50">
        <v>2459312.7199229994</v>
      </c>
      <c r="C128" s="57">
        <f t="shared" si="2"/>
        <v>-0.53471689065918326</v>
      </c>
      <c r="D128" s="54">
        <v>1512.4337</v>
      </c>
      <c r="E128" s="54"/>
      <c r="F128" s="54"/>
      <c r="G128" s="54"/>
      <c r="H128" s="55"/>
    </row>
    <row r="129" spans="2:8">
      <c r="B129" s="50">
        <v>2459312.7268673759</v>
      </c>
      <c r="C129" s="57">
        <f t="shared" si="2"/>
        <v>-0.52777251414954662</v>
      </c>
      <c r="D129" s="54">
        <v>1508.0930000000001</v>
      </c>
      <c r="E129" s="54"/>
      <c r="F129" s="54"/>
      <c r="G129" s="54"/>
      <c r="H129" s="55"/>
    </row>
    <row r="130" spans="2:8">
      <c r="B130" s="50">
        <v>2459312.7338117524</v>
      </c>
      <c r="C130" s="57">
        <f t="shared" si="2"/>
        <v>-0.52082813763990998</v>
      </c>
      <c r="D130" s="54">
        <v>1511.8208</v>
      </c>
      <c r="E130" s="54"/>
      <c r="F130" s="54"/>
      <c r="G130" s="54"/>
      <c r="H130" s="55"/>
    </row>
    <row r="131" spans="2:8">
      <c r="B131" s="50">
        <v>2459312.7407561284</v>
      </c>
      <c r="C131" s="57">
        <f t="shared" ref="C131:C194" si="3">B131-$K$30</f>
        <v>-0.51388376159593463</v>
      </c>
      <c r="D131" s="54">
        <v>1510.9109000000001</v>
      </c>
      <c r="E131" s="54"/>
      <c r="F131" s="54"/>
      <c r="G131" s="54"/>
      <c r="H131" s="55"/>
    </row>
    <row r="132" spans="2:8">
      <c r="B132" s="50">
        <v>2459312.747700505</v>
      </c>
      <c r="C132" s="57">
        <f t="shared" si="3"/>
        <v>-0.50693938508629799</v>
      </c>
      <c r="D132" s="54">
        <v>1508.867</v>
      </c>
      <c r="E132" s="54"/>
      <c r="F132" s="54"/>
      <c r="G132" s="54"/>
      <c r="H132" s="55"/>
    </row>
    <row r="133" spans="2:8">
      <c r="B133" s="50">
        <v>2459312.754644881</v>
      </c>
      <c r="C133" s="57">
        <f t="shared" si="3"/>
        <v>-0.49999500904232264</v>
      </c>
      <c r="D133" s="54">
        <v>1506.7288000000001</v>
      </c>
      <c r="E133" s="54"/>
      <c r="F133" s="54"/>
      <c r="G133" s="54"/>
      <c r="H133" s="55"/>
    </row>
    <row r="134" spans="2:8">
      <c r="B134" s="50">
        <v>2459312.761589257</v>
      </c>
      <c r="C134" s="57">
        <f t="shared" si="3"/>
        <v>-0.49305063299834728</v>
      </c>
      <c r="D134" s="54">
        <v>1508.6623999999999</v>
      </c>
      <c r="E134" s="54"/>
      <c r="F134" s="54"/>
      <c r="G134" s="54"/>
      <c r="H134" s="55"/>
    </row>
    <row r="135" spans="2:8">
      <c r="B135" s="50">
        <v>2459312.7685336331</v>
      </c>
      <c r="C135" s="57">
        <f t="shared" si="3"/>
        <v>-0.48610625695437193</v>
      </c>
      <c r="D135" s="54">
        <v>1509.0026</v>
      </c>
      <c r="E135" s="54"/>
      <c r="F135" s="54"/>
      <c r="G135" s="54"/>
      <c r="H135" s="55"/>
    </row>
    <row r="136" spans="2:8">
      <c r="B136" s="50">
        <v>2459312.7754780096</v>
      </c>
      <c r="C136" s="57">
        <f t="shared" si="3"/>
        <v>-0.47916188044473529</v>
      </c>
      <c r="D136" s="54">
        <v>1508.3802000000001</v>
      </c>
      <c r="E136" s="54"/>
      <c r="F136" s="54"/>
      <c r="G136" s="54"/>
      <c r="H136" s="55"/>
    </row>
    <row r="137" spans="2:8">
      <c r="B137" s="50">
        <v>2459312.7824223856</v>
      </c>
      <c r="C137" s="57">
        <f t="shared" si="3"/>
        <v>-0.47221750440075994</v>
      </c>
      <c r="D137" s="54">
        <v>1507.2786000000001</v>
      </c>
      <c r="E137" s="54"/>
      <c r="F137" s="54"/>
      <c r="G137" s="54"/>
      <c r="H137" s="55"/>
    </row>
    <row r="138" spans="2:8">
      <c r="B138" s="50">
        <v>2459312.7893667617</v>
      </c>
      <c r="C138" s="57">
        <f t="shared" si="3"/>
        <v>-0.46527312835678458</v>
      </c>
      <c r="D138" s="54">
        <v>1513.471</v>
      </c>
      <c r="E138" s="54"/>
      <c r="F138" s="54"/>
      <c r="G138" s="54"/>
      <c r="H138" s="55"/>
    </row>
    <row r="139" spans="2:8">
      <c r="B139" s="50">
        <v>2459312.7963111377</v>
      </c>
      <c r="C139" s="57">
        <f t="shared" si="3"/>
        <v>-0.45832875231280923</v>
      </c>
      <c r="D139" s="54">
        <v>1507.6964</v>
      </c>
      <c r="E139" s="54"/>
      <c r="F139" s="54"/>
      <c r="G139" s="54"/>
      <c r="H139" s="55"/>
    </row>
    <row r="140" spans="2:8">
      <c r="B140" s="50">
        <v>2459312.8032555138</v>
      </c>
      <c r="C140" s="57">
        <f t="shared" si="3"/>
        <v>-0.45138437626883388</v>
      </c>
      <c r="D140" s="54">
        <v>1506.4009000000001</v>
      </c>
      <c r="E140" s="54"/>
      <c r="F140" s="54"/>
      <c r="G140" s="54"/>
      <c r="H140" s="55"/>
    </row>
    <row r="141" spans="2:8">
      <c r="B141" s="50">
        <v>2459312.8101998898</v>
      </c>
      <c r="C141" s="57">
        <f t="shared" si="3"/>
        <v>-0.44444000022485852</v>
      </c>
      <c r="D141" s="54">
        <v>1512.2018</v>
      </c>
      <c r="E141" s="54"/>
      <c r="F141" s="54"/>
      <c r="G141" s="54"/>
      <c r="H141" s="55"/>
    </row>
    <row r="142" spans="2:8">
      <c r="B142" s="50">
        <v>2459312.8171442659</v>
      </c>
      <c r="C142" s="57">
        <f t="shared" si="3"/>
        <v>-0.43749562418088317</v>
      </c>
      <c r="D142" s="54">
        <v>1513.9363000000001</v>
      </c>
      <c r="E142" s="54"/>
      <c r="F142" s="54"/>
      <c r="G142" s="54"/>
      <c r="H142" s="55"/>
    </row>
    <row r="143" spans="2:8">
      <c r="B143" s="50">
        <v>2459312.8240886414</v>
      </c>
      <c r="C143" s="57">
        <f t="shared" si="3"/>
        <v>-0.4305512486025691</v>
      </c>
      <c r="D143" s="54">
        <v>1508.2791999999999</v>
      </c>
      <c r="E143" s="54"/>
      <c r="F143" s="54"/>
      <c r="G143" s="54"/>
      <c r="H143" s="55"/>
    </row>
    <row r="144" spans="2:8">
      <c r="B144" s="50">
        <v>2459312.8310330175</v>
      </c>
      <c r="C144" s="57">
        <f t="shared" si="3"/>
        <v>-0.42360687255859375</v>
      </c>
      <c r="D144" s="54">
        <v>1511.6554000000001</v>
      </c>
      <c r="E144" s="54"/>
      <c r="F144" s="54"/>
      <c r="G144" s="54"/>
      <c r="H144" s="55"/>
    </row>
    <row r="145" spans="2:8">
      <c r="B145" s="50">
        <v>2459312.8379773935</v>
      </c>
      <c r="C145" s="57">
        <f t="shared" si="3"/>
        <v>-0.4166624965146184</v>
      </c>
      <c r="D145" s="54">
        <v>1507.0657000000001</v>
      </c>
      <c r="E145" s="54"/>
      <c r="F145" s="54"/>
      <c r="G145" s="54"/>
      <c r="H145" s="55"/>
    </row>
    <row r="146" spans="2:8">
      <c r="B146" s="50">
        <v>2459312.8449217691</v>
      </c>
      <c r="C146" s="57">
        <f t="shared" si="3"/>
        <v>-0.40971812093630433</v>
      </c>
      <c r="D146" s="54">
        <v>1508.1346000000001</v>
      </c>
      <c r="E146" s="54"/>
      <c r="F146" s="54"/>
      <c r="G146" s="54"/>
      <c r="H146" s="55"/>
    </row>
    <row r="147" spans="2:8">
      <c r="B147" s="50">
        <v>2459312.8518661452</v>
      </c>
      <c r="C147" s="57">
        <f t="shared" si="3"/>
        <v>-0.40277374489232898</v>
      </c>
      <c r="D147" s="54">
        <v>1505.5306</v>
      </c>
      <c r="E147" s="54"/>
      <c r="F147" s="54"/>
      <c r="G147" s="54"/>
      <c r="H147" s="55"/>
    </row>
    <row r="148" spans="2:8">
      <c r="B148" s="50">
        <v>2459312.8588105207</v>
      </c>
      <c r="C148" s="57">
        <f t="shared" si="3"/>
        <v>-0.39582936931401491</v>
      </c>
      <c r="D148" s="54">
        <v>1506.7108000000001</v>
      </c>
      <c r="E148" s="54"/>
      <c r="F148" s="54"/>
      <c r="G148" s="54"/>
      <c r="H148" s="55"/>
    </row>
    <row r="149" spans="2:8">
      <c r="B149" s="50">
        <v>2459312.8657548968</v>
      </c>
      <c r="C149" s="57">
        <f t="shared" si="3"/>
        <v>-0.38888499327003956</v>
      </c>
      <c r="D149" s="54">
        <v>1507.2412999999999</v>
      </c>
      <c r="E149" s="54"/>
      <c r="F149" s="54"/>
      <c r="G149" s="54"/>
      <c r="H149" s="55"/>
    </row>
    <row r="150" spans="2:8">
      <c r="B150" s="50">
        <v>2459312.8726992724</v>
      </c>
      <c r="C150" s="57">
        <f t="shared" si="3"/>
        <v>-0.38194061769172549</v>
      </c>
      <c r="D150" s="54">
        <v>1504.8843999999999</v>
      </c>
      <c r="E150" s="54"/>
      <c r="F150" s="54"/>
      <c r="G150" s="54"/>
      <c r="H150" s="55"/>
    </row>
    <row r="151" spans="2:8">
      <c r="B151" s="50">
        <v>2459312.8796436479</v>
      </c>
      <c r="C151" s="57">
        <f t="shared" si="3"/>
        <v>-0.37499624211341143</v>
      </c>
      <c r="D151" s="54">
        <v>1509.9666999999999</v>
      </c>
      <c r="E151" s="54"/>
      <c r="F151" s="54"/>
      <c r="G151" s="54"/>
      <c r="H151" s="55"/>
    </row>
    <row r="152" spans="2:8">
      <c r="B152" s="50">
        <v>2459312.8865880235</v>
      </c>
      <c r="C152" s="57">
        <f t="shared" si="3"/>
        <v>-0.36805186653509736</v>
      </c>
      <c r="D152" s="54">
        <v>1504.7761</v>
      </c>
      <c r="E152" s="54"/>
      <c r="F152" s="54"/>
      <c r="G152" s="54"/>
      <c r="H152" s="55"/>
    </row>
    <row r="153" spans="2:8">
      <c r="B153" s="50">
        <v>2459312.8935323991</v>
      </c>
      <c r="C153" s="57">
        <f t="shared" si="3"/>
        <v>-0.36110749095678329</v>
      </c>
      <c r="D153" s="54">
        <v>1509.5087000000001</v>
      </c>
      <c r="E153" s="54"/>
      <c r="F153" s="54"/>
      <c r="G153" s="54"/>
      <c r="H153" s="55"/>
    </row>
    <row r="154" spans="2:8">
      <c r="B154" s="50">
        <v>2459312.9004767747</v>
      </c>
      <c r="C154" s="57">
        <f t="shared" si="3"/>
        <v>-0.35416311537846923</v>
      </c>
      <c r="D154" s="54">
        <v>1507.5034000000001</v>
      </c>
      <c r="E154" s="54"/>
      <c r="F154" s="54"/>
      <c r="G154" s="54"/>
      <c r="H154" s="55"/>
    </row>
    <row r="155" spans="2:8">
      <c r="B155" s="50">
        <v>2459312.9074211502</v>
      </c>
      <c r="C155" s="57">
        <f t="shared" si="3"/>
        <v>-0.34721873980015516</v>
      </c>
      <c r="D155" s="54">
        <v>1511.2475999999999</v>
      </c>
      <c r="E155" s="54"/>
      <c r="F155" s="54"/>
      <c r="G155" s="54"/>
      <c r="H155" s="55"/>
    </row>
    <row r="156" spans="2:8">
      <c r="B156" s="50">
        <v>2459312.9143655258</v>
      </c>
      <c r="C156" s="57">
        <f t="shared" si="3"/>
        <v>-0.3402743642218411</v>
      </c>
      <c r="D156" s="54">
        <v>1506.5437999999999</v>
      </c>
      <c r="E156" s="54"/>
      <c r="F156" s="54"/>
      <c r="G156" s="54"/>
      <c r="H156" s="55"/>
    </row>
    <row r="157" spans="2:8">
      <c r="B157" s="50">
        <v>2459312.9213099014</v>
      </c>
      <c r="C157" s="57">
        <f t="shared" si="3"/>
        <v>-0.33332998864352703</v>
      </c>
      <c r="D157" s="54">
        <v>1509.0440000000001</v>
      </c>
      <c r="E157" s="54"/>
      <c r="F157" s="54"/>
      <c r="G157" s="54"/>
      <c r="H157" s="55"/>
    </row>
    <row r="158" spans="2:8">
      <c r="B158" s="50">
        <v>2459312.928254277</v>
      </c>
      <c r="C158" s="57">
        <f t="shared" si="3"/>
        <v>-0.32638561306521297</v>
      </c>
      <c r="D158" s="54">
        <v>1508.1672000000001</v>
      </c>
      <c r="E158" s="54"/>
      <c r="F158" s="54"/>
      <c r="G158" s="54"/>
      <c r="H158" s="55"/>
    </row>
    <row r="159" spans="2:8">
      <c r="B159" s="50">
        <v>2459312.9351986521</v>
      </c>
      <c r="C159" s="57">
        <f t="shared" si="3"/>
        <v>-0.31944123795256019</v>
      </c>
      <c r="D159" s="54">
        <v>1508.0295000000001</v>
      </c>
      <c r="E159" s="54"/>
      <c r="F159" s="54"/>
      <c r="G159" s="54"/>
      <c r="H159" s="55"/>
    </row>
    <row r="160" spans="2:8">
      <c r="B160" s="50">
        <v>2459312.9421430277</v>
      </c>
      <c r="C160" s="57">
        <f t="shared" si="3"/>
        <v>-0.31249686237424612</v>
      </c>
      <c r="D160" s="54">
        <v>1511.8651</v>
      </c>
      <c r="E160" s="54"/>
      <c r="F160" s="54"/>
      <c r="G160" s="54"/>
      <c r="H160" s="55"/>
    </row>
    <row r="161" spans="2:8">
      <c r="B161" s="50">
        <v>2459312.9490874032</v>
      </c>
      <c r="C161" s="57">
        <f t="shared" si="3"/>
        <v>-0.30555248679593205</v>
      </c>
      <c r="D161" s="54">
        <v>1510.1117999999999</v>
      </c>
      <c r="E161" s="54"/>
      <c r="F161" s="54"/>
      <c r="G161" s="54"/>
      <c r="H161" s="55"/>
    </row>
    <row r="162" spans="2:8">
      <c r="B162" s="50">
        <v>2459312.9560317784</v>
      </c>
      <c r="C162" s="57">
        <f t="shared" si="3"/>
        <v>-0.29860811168327928</v>
      </c>
      <c r="D162" s="54">
        <v>1511.8225</v>
      </c>
      <c r="E162" s="54"/>
      <c r="F162" s="54"/>
      <c r="G162" s="54"/>
      <c r="H162" s="55"/>
    </row>
    <row r="163" spans="2:8">
      <c r="B163" s="50">
        <v>2459312.9629761539</v>
      </c>
      <c r="C163" s="57">
        <f t="shared" si="3"/>
        <v>-0.29166373610496521</v>
      </c>
      <c r="D163" s="54">
        <v>1505.9376</v>
      </c>
      <c r="E163" s="54"/>
      <c r="F163" s="54"/>
      <c r="G163" s="54"/>
      <c r="H163" s="55"/>
    </row>
    <row r="164" spans="2:8">
      <c r="B164" s="50">
        <v>2459312.9699205291</v>
      </c>
      <c r="C164" s="57">
        <f t="shared" si="3"/>
        <v>-0.28471936099231243</v>
      </c>
      <c r="D164" s="54">
        <v>1508.6738</v>
      </c>
      <c r="E164" s="54"/>
      <c r="F164" s="54"/>
      <c r="G164" s="54"/>
      <c r="H164" s="55"/>
    </row>
    <row r="165" spans="2:8">
      <c r="B165" s="50">
        <v>2459312.9768649042</v>
      </c>
      <c r="C165" s="57">
        <f t="shared" si="3"/>
        <v>-0.27777498587965965</v>
      </c>
      <c r="D165" s="54">
        <v>1506.6077</v>
      </c>
      <c r="E165" s="54"/>
      <c r="F165" s="54"/>
      <c r="G165" s="54"/>
      <c r="H165" s="55"/>
    </row>
    <row r="166" spans="2:8">
      <c r="B166" s="50">
        <v>2459312.9838092797</v>
      </c>
      <c r="C166" s="57">
        <f t="shared" si="3"/>
        <v>-0.27083061030134559</v>
      </c>
      <c r="D166" s="54">
        <v>1502.8876</v>
      </c>
      <c r="E166" s="54"/>
      <c r="F166" s="54"/>
      <c r="G166" s="54"/>
      <c r="H166" s="55"/>
    </row>
    <row r="167" spans="2:8">
      <c r="B167" s="50">
        <v>2459312.9907536549</v>
      </c>
      <c r="C167" s="57">
        <f t="shared" si="3"/>
        <v>-0.26388623518869281</v>
      </c>
      <c r="D167" s="54">
        <v>1513.7692</v>
      </c>
      <c r="E167" s="54"/>
      <c r="F167" s="54"/>
      <c r="G167" s="54"/>
      <c r="H167" s="55"/>
    </row>
    <row r="168" spans="2:8">
      <c r="B168" s="50">
        <v>2459312.99769803</v>
      </c>
      <c r="C168" s="57">
        <f t="shared" si="3"/>
        <v>-0.25694186007604003</v>
      </c>
      <c r="D168" s="54">
        <v>1505.6266000000001</v>
      </c>
      <c r="E168" s="54"/>
      <c r="F168" s="54"/>
      <c r="G168" s="54"/>
      <c r="H168" s="55"/>
    </row>
    <row r="169" spans="2:8">
      <c r="B169" s="50">
        <v>2459313.0046424051</v>
      </c>
      <c r="C169" s="57">
        <f t="shared" si="3"/>
        <v>-0.24999748496338725</v>
      </c>
      <c r="D169" s="54">
        <v>1509.2855</v>
      </c>
      <c r="E169" s="54"/>
      <c r="F169" s="54"/>
      <c r="G169" s="54"/>
      <c r="H169" s="55"/>
    </row>
    <row r="170" spans="2:8">
      <c r="B170" s="50">
        <v>2459313.0393642802</v>
      </c>
      <c r="C170" s="57">
        <f t="shared" si="3"/>
        <v>-0.21527560986578465</v>
      </c>
      <c r="D170" s="54">
        <v>1505.6783</v>
      </c>
      <c r="E170" s="54"/>
      <c r="F170" s="54"/>
      <c r="G170" s="54"/>
      <c r="H170" s="55"/>
    </row>
    <row r="171" spans="2:8">
      <c r="B171" s="50">
        <v>2459313.0463086553</v>
      </c>
      <c r="C171" s="57">
        <f t="shared" si="3"/>
        <v>-0.20833123475313187</v>
      </c>
      <c r="D171" s="54">
        <v>1503.6953000000001</v>
      </c>
      <c r="E171" s="54"/>
      <c r="F171" s="54"/>
      <c r="G171" s="54"/>
      <c r="H171" s="55"/>
    </row>
    <row r="172" spans="2:8">
      <c r="B172" s="50">
        <v>2459313.0532530299</v>
      </c>
      <c r="C172" s="57">
        <f t="shared" si="3"/>
        <v>-0.20138686010614038</v>
      </c>
      <c r="D172" s="54">
        <v>1509.7373</v>
      </c>
      <c r="E172" s="54"/>
      <c r="F172" s="54"/>
      <c r="G172" s="54"/>
      <c r="H172" s="55"/>
    </row>
    <row r="173" spans="2:8">
      <c r="B173" s="50">
        <v>2459313.0601974051</v>
      </c>
      <c r="C173" s="57">
        <f t="shared" si="3"/>
        <v>-0.1944424849934876</v>
      </c>
      <c r="D173" s="54">
        <v>1508.4154000000001</v>
      </c>
      <c r="E173" s="54"/>
      <c r="F173" s="54"/>
      <c r="G173" s="54"/>
      <c r="H173" s="55"/>
    </row>
    <row r="174" spans="2:8">
      <c r="B174" s="50">
        <v>2459313.0671417802</v>
      </c>
      <c r="C174" s="57">
        <f t="shared" si="3"/>
        <v>-0.18749810988083482</v>
      </c>
      <c r="D174" s="54">
        <v>1507.1741</v>
      </c>
      <c r="E174" s="54"/>
      <c r="F174" s="54"/>
      <c r="G174" s="54"/>
      <c r="H174" s="55"/>
    </row>
    <row r="175" spans="2:8">
      <c r="B175" s="50">
        <v>2459313.0740861548</v>
      </c>
      <c r="C175" s="57">
        <f t="shared" si="3"/>
        <v>-0.18055373523384333</v>
      </c>
      <c r="D175" s="54">
        <v>1507.4854</v>
      </c>
      <c r="E175" s="54"/>
      <c r="F175" s="54"/>
      <c r="G175" s="54"/>
      <c r="H175" s="55"/>
    </row>
    <row r="176" spans="2:8">
      <c r="B176" s="50">
        <v>2459313.0810305295</v>
      </c>
      <c r="C176" s="57">
        <f t="shared" si="3"/>
        <v>-0.17360936058685184</v>
      </c>
      <c r="D176" s="54">
        <v>1510.2075</v>
      </c>
      <c r="E176" s="54"/>
      <c r="F176" s="54"/>
      <c r="G176" s="54"/>
      <c r="H176" s="55"/>
    </row>
    <row r="177" spans="1:8">
      <c r="B177" s="50">
        <v>2459313.0879749046</v>
      </c>
      <c r="C177" s="57">
        <f t="shared" si="3"/>
        <v>-0.16666498547419906</v>
      </c>
      <c r="D177" s="54">
        <v>1505.9177</v>
      </c>
      <c r="E177" s="54"/>
      <c r="F177" s="54"/>
      <c r="G177" s="54"/>
      <c r="H177" s="55"/>
    </row>
    <row r="178" spans="1:8">
      <c r="B178" s="50">
        <v>2459313.0949192792</v>
      </c>
      <c r="C178" s="57">
        <f t="shared" si="3"/>
        <v>-0.15972061082720757</v>
      </c>
      <c r="D178" s="54">
        <v>1507.2944</v>
      </c>
      <c r="E178" s="54"/>
      <c r="F178" s="54"/>
      <c r="G178" s="54"/>
      <c r="H178" s="55"/>
    </row>
    <row r="179" spans="1:8">
      <c r="B179" s="50">
        <v>2459313.1018636539</v>
      </c>
      <c r="C179" s="57">
        <f t="shared" si="3"/>
        <v>-0.15277623618021607</v>
      </c>
      <c r="D179" s="54">
        <v>1509.6876999999999</v>
      </c>
      <c r="E179" s="54"/>
      <c r="F179" s="54"/>
      <c r="G179" s="54"/>
      <c r="H179" s="55"/>
    </row>
    <row r="180" spans="1:8">
      <c r="A180" s="49" t="s">
        <v>37</v>
      </c>
      <c r="B180" s="50">
        <v>2459313.1088080285</v>
      </c>
      <c r="C180" s="57">
        <f t="shared" si="3"/>
        <v>-0.14583186153322458</v>
      </c>
      <c r="D180" s="54"/>
      <c r="E180" s="54">
        <v>1506.3815</v>
      </c>
      <c r="F180" s="54"/>
      <c r="G180" s="54"/>
      <c r="H180" s="55"/>
    </row>
    <row r="181" spans="1:8">
      <c r="B181" s="50">
        <v>2459313.1157524032</v>
      </c>
      <c r="C181" s="57">
        <f t="shared" si="3"/>
        <v>-0.13888748688623309</v>
      </c>
      <c r="D181" s="54"/>
      <c r="E181" s="54">
        <v>1498.6079999999999</v>
      </c>
      <c r="F181" s="54"/>
      <c r="G181" s="54"/>
      <c r="H181" s="55"/>
    </row>
    <row r="182" spans="1:8">
      <c r="B182" s="50">
        <v>2459313.1226967778</v>
      </c>
      <c r="C182" s="57">
        <f t="shared" si="3"/>
        <v>-0.1319431122392416</v>
      </c>
      <c r="D182" s="54"/>
      <c r="E182" s="54">
        <v>1497.2090000000001</v>
      </c>
      <c r="F182" s="54"/>
      <c r="G182" s="54"/>
      <c r="H182" s="55"/>
    </row>
    <row r="183" spans="1:8">
      <c r="B183" s="50">
        <v>2459313.1296411525</v>
      </c>
      <c r="C183" s="57">
        <f t="shared" si="3"/>
        <v>-0.12499873759225011</v>
      </c>
      <c r="D183" s="54"/>
      <c r="E183" s="54">
        <v>1498.0431000000001</v>
      </c>
      <c r="F183" s="54"/>
      <c r="G183" s="54"/>
      <c r="H183" s="55"/>
    </row>
    <row r="184" spans="1:8">
      <c r="B184" s="50">
        <v>2459313.1365855271</v>
      </c>
      <c r="C184" s="57">
        <f t="shared" si="3"/>
        <v>-0.11805436294525862</v>
      </c>
      <c r="D184" s="54"/>
      <c r="E184" s="54">
        <v>1493.1974</v>
      </c>
      <c r="F184" s="54"/>
      <c r="G184" s="54"/>
      <c r="H184" s="55"/>
    </row>
    <row r="185" spans="1:8">
      <c r="A185" s="49" t="s">
        <v>38</v>
      </c>
      <c r="B185" s="50">
        <v>2459313.1435299013</v>
      </c>
      <c r="C185" s="57">
        <f t="shared" si="3"/>
        <v>-0.11110998876392841</v>
      </c>
      <c r="D185" s="54"/>
      <c r="E185" s="54"/>
      <c r="F185" s="54">
        <v>1487.3987</v>
      </c>
      <c r="G185" s="54"/>
      <c r="H185" s="55"/>
    </row>
    <row r="186" spans="1:8">
      <c r="B186" s="50">
        <v>2459313.1504742759</v>
      </c>
      <c r="C186" s="57">
        <f t="shared" si="3"/>
        <v>-0.10416561411693692</v>
      </c>
      <c r="D186" s="54"/>
      <c r="E186" s="54"/>
      <c r="F186" s="54">
        <v>1486.5175999999999</v>
      </c>
      <c r="G186" s="54"/>
      <c r="H186" s="55"/>
    </row>
    <row r="187" spans="1:8">
      <c r="B187" s="50">
        <v>2459313.1574186506</v>
      </c>
      <c r="C187" s="57">
        <f t="shared" si="3"/>
        <v>-9.7221239469945431E-2</v>
      </c>
      <c r="D187" s="54"/>
      <c r="E187" s="54"/>
      <c r="F187" s="54">
        <v>1489.1731</v>
      </c>
      <c r="G187" s="54"/>
      <c r="H187" s="55"/>
    </row>
    <row r="188" spans="1:8">
      <c r="B188" s="50">
        <v>2459313.1643630248</v>
      </c>
      <c r="C188" s="57">
        <f t="shared" si="3"/>
        <v>-9.0276865288615227E-2</v>
      </c>
      <c r="D188" s="54"/>
      <c r="E188" s="54"/>
      <c r="F188" s="54">
        <v>1489.7277999999999</v>
      </c>
      <c r="G188" s="54"/>
      <c r="H188" s="55"/>
    </row>
    <row r="189" spans="1:8">
      <c r="B189" s="50">
        <v>2459313.1713073994</v>
      </c>
      <c r="C189" s="57">
        <f t="shared" si="3"/>
        <v>-8.3332490641623735E-2</v>
      </c>
      <c r="D189" s="54"/>
      <c r="E189" s="54"/>
      <c r="F189" s="54">
        <v>1490.65</v>
      </c>
      <c r="G189" s="54"/>
      <c r="H189" s="55"/>
    </row>
    <row r="190" spans="1:8">
      <c r="B190" s="50">
        <v>2459313.1782517736</v>
      </c>
      <c r="C190" s="57">
        <f t="shared" si="3"/>
        <v>-7.6388116460293531E-2</v>
      </c>
      <c r="D190" s="54"/>
      <c r="E190" s="54"/>
      <c r="F190" s="54">
        <v>1486.7997</v>
      </c>
      <c r="G190" s="54"/>
      <c r="H190" s="55"/>
    </row>
    <row r="191" spans="1:8">
      <c r="B191" s="50">
        <v>2459313.1851961478</v>
      </c>
      <c r="C191" s="57">
        <f t="shared" si="3"/>
        <v>-6.9443742278963327E-2</v>
      </c>
      <c r="D191" s="54"/>
      <c r="E191" s="54"/>
      <c r="F191" s="54">
        <v>1491.2693999999999</v>
      </c>
      <c r="G191" s="54"/>
      <c r="H191" s="55"/>
    </row>
    <row r="192" spans="1:8">
      <c r="B192" s="50">
        <v>2459313.1921405224</v>
      </c>
      <c r="C192" s="57">
        <f t="shared" si="3"/>
        <v>-6.2499367631971836E-2</v>
      </c>
      <c r="D192" s="54"/>
      <c r="E192" s="54"/>
      <c r="F192" s="54">
        <v>1487.2294999999999</v>
      </c>
      <c r="G192" s="54"/>
      <c r="H192" s="55"/>
    </row>
    <row r="193" spans="1:8">
      <c r="B193" s="50">
        <v>2459313.1990848966</v>
      </c>
      <c r="C193" s="57">
        <f t="shared" si="3"/>
        <v>-5.5554993450641632E-2</v>
      </c>
      <c r="D193" s="54"/>
      <c r="E193" s="54"/>
      <c r="F193" s="54">
        <v>1490.7614000000001</v>
      </c>
      <c r="G193" s="54"/>
      <c r="H193" s="55"/>
    </row>
    <row r="194" spans="1:8">
      <c r="B194" s="50">
        <v>2459313.2060292708</v>
      </c>
      <c r="C194" s="57">
        <f t="shared" si="3"/>
        <v>-4.8610619269311428E-2</v>
      </c>
      <c r="D194" s="54"/>
      <c r="E194" s="54"/>
      <c r="F194" s="54">
        <v>1492.2112</v>
      </c>
      <c r="G194" s="54"/>
      <c r="H194" s="55"/>
    </row>
    <row r="195" spans="1:8">
      <c r="B195" s="50">
        <v>2459313.212973645</v>
      </c>
      <c r="C195" s="57">
        <f t="shared" ref="C195:C258" si="4">B195-$K$30</f>
        <v>-4.1666245087981224E-2</v>
      </c>
      <c r="D195" s="54"/>
      <c r="E195" s="54"/>
      <c r="F195" s="54">
        <v>1488.1706999999999</v>
      </c>
      <c r="G195" s="54"/>
      <c r="H195" s="55"/>
    </row>
    <row r="196" spans="1:8">
      <c r="B196" s="50">
        <v>2459313.2199180191</v>
      </c>
      <c r="C196" s="57">
        <f t="shared" si="4"/>
        <v>-3.472187090665102E-2</v>
      </c>
      <c r="D196" s="54"/>
      <c r="E196" s="54"/>
      <c r="F196" s="54">
        <v>1486.3706</v>
      </c>
      <c r="G196" s="54"/>
      <c r="H196" s="55"/>
    </row>
    <row r="197" spans="1:8">
      <c r="B197" s="50">
        <v>2459313.2268623933</v>
      </c>
      <c r="C197" s="57">
        <f t="shared" si="4"/>
        <v>-2.7777496725320816E-2</v>
      </c>
      <c r="D197" s="54"/>
      <c r="E197" s="54"/>
      <c r="F197" s="54">
        <v>1492.1456000000001</v>
      </c>
      <c r="G197" s="54"/>
      <c r="H197" s="55"/>
    </row>
    <row r="198" spans="1:8">
      <c r="B198" s="50">
        <v>2459313.2338067675</v>
      </c>
      <c r="C198" s="57">
        <f t="shared" si="4"/>
        <v>-2.0833122543990612E-2</v>
      </c>
      <c r="D198" s="54"/>
      <c r="E198" s="54"/>
      <c r="F198" s="54">
        <v>1490.6846</v>
      </c>
      <c r="G198" s="54"/>
      <c r="H198" s="55"/>
    </row>
    <row r="199" spans="1:8">
      <c r="B199" s="50">
        <v>2459313.2407511417</v>
      </c>
      <c r="C199" s="57">
        <f t="shared" si="4"/>
        <v>-1.3888748362660408E-2</v>
      </c>
      <c r="D199" s="54"/>
      <c r="E199" s="54"/>
      <c r="F199" s="54">
        <v>1490.5029999999999</v>
      </c>
      <c r="G199" s="54"/>
      <c r="H199" s="55"/>
    </row>
    <row r="200" spans="1:8">
      <c r="B200" s="50">
        <v>2459313.2476955159</v>
      </c>
      <c r="C200" s="57">
        <f t="shared" si="4"/>
        <v>-6.944374181330204E-3</v>
      </c>
      <c r="D200" s="54"/>
      <c r="E200" s="54"/>
      <c r="F200" s="54">
        <v>1489.3801000000001</v>
      </c>
      <c r="G200" s="54"/>
      <c r="H200" s="55"/>
    </row>
    <row r="201" spans="1:8">
      <c r="A201" s="49" t="s">
        <v>72</v>
      </c>
      <c r="B201" s="50">
        <v>2459313.25463989</v>
      </c>
      <c r="C201" s="57">
        <f t="shared" si="4"/>
        <v>0</v>
      </c>
      <c r="D201" s="54"/>
      <c r="E201" s="54"/>
      <c r="F201" s="54">
        <v>1487.2701</v>
      </c>
      <c r="G201" s="54"/>
      <c r="H201" s="55"/>
    </row>
    <row r="202" spans="1:8">
      <c r="B202" s="50">
        <v>2459313.2615842638</v>
      </c>
      <c r="C202" s="57">
        <f t="shared" si="4"/>
        <v>6.9443737156689167E-3</v>
      </c>
      <c r="D202" s="54"/>
      <c r="E202" s="54"/>
      <c r="F202" s="54">
        <v>1488.4573</v>
      </c>
      <c r="G202" s="54"/>
      <c r="H202" s="55"/>
    </row>
    <row r="203" spans="1:8">
      <c r="B203" s="50">
        <v>2459313.2685286379</v>
      </c>
      <c r="C203" s="57">
        <f t="shared" si="4"/>
        <v>1.3888747896999121E-2</v>
      </c>
      <c r="D203" s="54"/>
      <c r="E203" s="54"/>
      <c r="F203" s="54">
        <v>1490.7406000000001</v>
      </c>
      <c r="G203" s="54"/>
      <c r="H203" s="55"/>
    </row>
    <row r="204" spans="1:8">
      <c r="B204" s="50">
        <v>2459313.2754730117</v>
      </c>
      <c r="C204" s="57">
        <f t="shared" si="4"/>
        <v>2.0833121612668037E-2</v>
      </c>
      <c r="D204" s="54"/>
      <c r="E204" s="54"/>
      <c r="F204" s="54">
        <v>1486.1569</v>
      </c>
      <c r="G204" s="54"/>
      <c r="H204" s="55"/>
    </row>
    <row r="205" spans="1:8">
      <c r="B205" s="50">
        <v>2459313.2824173858</v>
      </c>
      <c r="C205" s="57">
        <f t="shared" si="4"/>
        <v>2.7777495793998241E-2</v>
      </c>
      <c r="D205" s="54"/>
      <c r="E205" s="54"/>
      <c r="F205" s="54">
        <v>1487.7297000000001</v>
      </c>
      <c r="G205" s="54"/>
      <c r="H205" s="55"/>
    </row>
    <row r="206" spans="1:8">
      <c r="B206" s="50">
        <v>2459313.2893617596</v>
      </c>
      <c r="C206" s="57">
        <f t="shared" si="4"/>
        <v>3.4721869509667158E-2</v>
      </c>
      <c r="D206" s="54"/>
      <c r="E206" s="54"/>
      <c r="F206" s="54">
        <v>1483.4622999999999</v>
      </c>
      <c r="G206" s="54"/>
      <c r="H206" s="55"/>
    </row>
    <row r="207" spans="1:8">
      <c r="B207" s="50">
        <v>2459313.2963061337</v>
      </c>
      <c r="C207" s="57">
        <f t="shared" si="4"/>
        <v>4.1666243690997362E-2</v>
      </c>
      <c r="D207" s="54"/>
      <c r="E207" s="54"/>
      <c r="F207" s="54">
        <v>1490.6056000000001</v>
      </c>
      <c r="G207" s="54"/>
      <c r="H207" s="55"/>
    </row>
    <row r="208" spans="1:8">
      <c r="B208" s="50">
        <v>2459313.3032505075</v>
      </c>
      <c r="C208" s="57">
        <f t="shared" si="4"/>
        <v>4.8610617406666279E-2</v>
      </c>
      <c r="D208" s="54"/>
      <c r="E208" s="54"/>
      <c r="F208" s="54">
        <v>1490.3390999999999</v>
      </c>
      <c r="G208" s="54"/>
      <c r="H208" s="55"/>
    </row>
    <row r="209" spans="1:8">
      <c r="B209" s="50">
        <v>2459313.3101948812</v>
      </c>
      <c r="C209" s="57">
        <f t="shared" si="4"/>
        <v>5.5554991122335196E-2</v>
      </c>
      <c r="D209" s="54"/>
      <c r="E209" s="54"/>
      <c r="F209" s="54">
        <v>1489.9816000000001</v>
      </c>
      <c r="G209" s="54"/>
      <c r="H209" s="55"/>
    </row>
    <row r="210" spans="1:8">
      <c r="B210" s="50">
        <v>2459313.3171392549</v>
      </c>
      <c r="C210" s="57">
        <f t="shared" si="4"/>
        <v>6.2499364838004112E-2</v>
      </c>
      <c r="D210" s="54"/>
      <c r="E210" s="54"/>
      <c r="F210" s="54">
        <v>1486.3966</v>
      </c>
      <c r="G210" s="54"/>
      <c r="H210" s="55"/>
    </row>
    <row r="211" spans="1:8">
      <c r="B211" s="50">
        <v>2459313.3240836286</v>
      </c>
      <c r="C211" s="57">
        <f t="shared" si="4"/>
        <v>6.9443738553673029E-2</v>
      </c>
      <c r="D211" s="54"/>
      <c r="E211" s="54"/>
      <c r="F211" s="54">
        <v>1486.4967999999999</v>
      </c>
      <c r="G211" s="54"/>
      <c r="H211" s="55"/>
    </row>
    <row r="212" spans="1:8">
      <c r="B212" s="50">
        <v>2459313.3310280023</v>
      </c>
      <c r="C212" s="57">
        <f t="shared" si="4"/>
        <v>7.6388112269341946E-2</v>
      </c>
      <c r="D212" s="54"/>
      <c r="E212" s="54"/>
      <c r="F212" s="54">
        <v>1493.1325999999999</v>
      </c>
      <c r="G212" s="54"/>
      <c r="H212" s="55"/>
    </row>
    <row r="213" spans="1:8">
      <c r="B213" s="50">
        <v>2459313.337972376</v>
      </c>
      <c r="C213" s="57">
        <f t="shared" si="4"/>
        <v>8.3332485985010862E-2</v>
      </c>
      <c r="D213" s="54"/>
      <c r="E213" s="54"/>
      <c r="F213" s="54">
        <v>1490.2144000000001</v>
      </c>
      <c r="G213" s="54"/>
      <c r="H213" s="55"/>
    </row>
    <row r="214" spans="1:8">
      <c r="B214" s="50">
        <v>2459313.3449167497</v>
      </c>
      <c r="C214" s="57">
        <f t="shared" si="4"/>
        <v>9.0276859700679779E-2</v>
      </c>
      <c r="D214" s="54"/>
      <c r="E214" s="54"/>
      <c r="F214" s="54">
        <v>1490.6748</v>
      </c>
      <c r="G214" s="54"/>
      <c r="H214" s="55"/>
    </row>
    <row r="215" spans="1:8">
      <c r="B215" s="50">
        <v>2459313.3518611235</v>
      </c>
      <c r="C215" s="57">
        <f t="shared" si="4"/>
        <v>9.7221233416348696E-2</v>
      </c>
      <c r="D215" s="54"/>
      <c r="E215" s="54"/>
      <c r="F215" s="54">
        <v>1491.0181</v>
      </c>
      <c r="G215" s="54"/>
      <c r="H215" s="55"/>
    </row>
    <row r="216" spans="1:8">
      <c r="B216" s="50">
        <v>2459313.3588054967</v>
      </c>
      <c r="C216" s="57">
        <f t="shared" si="4"/>
        <v>0.10416560666635633</v>
      </c>
      <c r="D216" s="54"/>
      <c r="E216" s="54"/>
      <c r="F216" s="54">
        <v>1490.1494</v>
      </c>
      <c r="G216" s="54"/>
      <c r="H216" s="55"/>
    </row>
    <row r="217" spans="1:8">
      <c r="A217" s="49" t="s">
        <v>39</v>
      </c>
      <c r="B217" s="50">
        <v>2459313.3657498704</v>
      </c>
      <c r="C217" s="57">
        <f t="shared" si="4"/>
        <v>0.11110998038202524</v>
      </c>
      <c r="D217" s="54"/>
      <c r="E217" s="54"/>
      <c r="F217" s="54">
        <v>1490.9635000000001</v>
      </c>
      <c r="G217" s="54"/>
      <c r="H217" s="55"/>
    </row>
    <row r="218" spans="1:8">
      <c r="B218" s="50">
        <v>2459313.3726942441</v>
      </c>
      <c r="C218" s="57">
        <f t="shared" si="4"/>
        <v>0.11805435409769416</v>
      </c>
      <c r="D218" s="54"/>
      <c r="E218" s="54"/>
      <c r="F218" s="54"/>
      <c r="G218" s="54">
        <v>1493.5905</v>
      </c>
      <c r="H218" s="55"/>
    </row>
    <row r="219" spans="1:8">
      <c r="B219" s="50">
        <v>2459313.3796386174</v>
      </c>
      <c r="C219" s="57">
        <f t="shared" si="4"/>
        <v>0.12499872734770179</v>
      </c>
      <c r="D219" s="54"/>
      <c r="E219" s="54"/>
      <c r="F219" s="54"/>
      <c r="G219" s="54">
        <v>1494.4467</v>
      </c>
      <c r="H219" s="55"/>
    </row>
    <row r="220" spans="1:8">
      <c r="B220" s="50">
        <v>2459313.3865829911</v>
      </c>
      <c r="C220" s="57">
        <f t="shared" si="4"/>
        <v>0.1319431010633707</v>
      </c>
      <c r="D220" s="54"/>
      <c r="E220" s="54"/>
      <c r="F220" s="54"/>
      <c r="G220" s="54">
        <v>1498.7682</v>
      </c>
      <c r="H220" s="55"/>
    </row>
    <row r="221" spans="1:8">
      <c r="B221" s="50">
        <v>2459313.3935273644</v>
      </c>
      <c r="C221" s="57">
        <f t="shared" si="4"/>
        <v>0.13888747431337833</v>
      </c>
      <c r="D221" s="54"/>
      <c r="E221" s="54"/>
      <c r="F221" s="54"/>
      <c r="G221" s="54">
        <v>1502.75</v>
      </c>
      <c r="H221" s="55"/>
    </row>
    <row r="222" spans="1:8">
      <c r="A222" s="49" t="s">
        <v>71</v>
      </c>
      <c r="B222" s="50">
        <v>2459313.4004717376</v>
      </c>
      <c r="C222" s="57">
        <f t="shared" si="4"/>
        <v>0.14583184756338596</v>
      </c>
      <c r="D222" s="54"/>
      <c r="E222" s="54"/>
      <c r="F222" s="54"/>
      <c r="G222" s="54">
        <v>1507.4485999999999</v>
      </c>
      <c r="H222" s="55"/>
    </row>
    <row r="223" spans="1:8">
      <c r="B223" s="50">
        <v>2459313.4074161113</v>
      </c>
      <c r="C223" s="57">
        <f t="shared" si="4"/>
        <v>0.15277622127905488</v>
      </c>
      <c r="D223" s="54">
        <v>1508.3438000000001</v>
      </c>
      <c r="E223" s="54"/>
      <c r="F223" s="54"/>
      <c r="G223" s="54"/>
      <c r="H223" s="55"/>
    </row>
    <row r="224" spans="1:8">
      <c r="B224" s="50">
        <v>2459313.4143604846</v>
      </c>
      <c r="C224" s="57">
        <f t="shared" si="4"/>
        <v>0.15972059452906251</v>
      </c>
      <c r="D224" s="54">
        <v>1510.6246000000001</v>
      </c>
      <c r="E224" s="54"/>
      <c r="F224" s="54"/>
      <c r="G224" s="54"/>
      <c r="H224" s="55"/>
    </row>
    <row r="225" spans="2:8">
      <c r="B225" s="50">
        <v>2459313.4213048578</v>
      </c>
      <c r="C225" s="57">
        <f t="shared" si="4"/>
        <v>0.16666496777907014</v>
      </c>
      <c r="D225" s="54">
        <v>1507.58</v>
      </c>
      <c r="E225" s="54"/>
      <c r="F225" s="54"/>
      <c r="G225" s="54"/>
      <c r="H225" s="55"/>
    </row>
    <row r="226" spans="2:8">
      <c r="B226" s="50">
        <v>2459313.4282492311</v>
      </c>
      <c r="C226" s="57">
        <f t="shared" si="4"/>
        <v>0.17360934102907777</v>
      </c>
      <c r="D226" s="54">
        <v>1513.4342999999999</v>
      </c>
      <c r="E226" s="54"/>
      <c r="F226" s="54"/>
      <c r="G226" s="54"/>
      <c r="H226" s="55"/>
    </row>
    <row r="227" spans="2:8">
      <c r="B227" s="50">
        <v>2459313.4351936043</v>
      </c>
      <c r="C227" s="57">
        <f t="shared" si="4"/>
        <v>0.1805537142790854</v>
      </c>
      <c r="D227" s="54">
        <v>1509.3688</v>
      </c>
      <c r="E227" s="54"/>
      <c r="F227" s="54"/>
      <c r="G227" s="54"/>
      <c r="H227" s="55"/>
    </row>
    <row r="228" spans="2:8">
      <c r="B228" s="50">
        <v>2459313.4421379776</v>
      </c>
      <c r="C228" s="57">
        <f t="shared" si="4"/>
        <v>0.18749808752909303</v>
      </c>
      <c r="D228" s="54">
        <v>1514.1631</v>
      </c>
      <c r="E228" s="54"/>
      <c r="F228" s="54"/>
      <c r="G228" s="54"/>
      <c r="H228" s="55"/>
    </row>
    <row r="229" spans="2:8">
      <c r="B229" s="50">
        <v>2459313.4490823508</v>
      </c>
      <c r="C229" s="57">
        <f t="shared" si="4"/>
        <v>0.19444246077910066</v>
      </c>
      <c r="D229" s="54">
        <v>1502.1919</v>
      </c>
      <c r="E229" s="54"/>
      <c r="F229" s="54"/>
      <c r="G229" s="54"/>
      <c r="H229" s="55"/>
    </row>
    <row r="230" spans="2:8">
      <c r="B230" s="50">
        <v>2459313.4560267241</v>
      </c>
      <c r="C230" s="57">
        <f t="shared" si="4"/>
        <v>0.20138683402910829</v>
      </c>
      <c r="D230" s="54">
        <v>1511.4735000000001</v>
      </c>
      <c r="E230" s="54"/>
      <c r="F230" s="54"/>
      <c r="G230" s="54"/>
      <c r="H230" s="55"/>
    </row>
    <row r="231" spans="2:8">
      <c r="B231" s="50">
        <v>2459313.4629710973</v>
      </c>
      <c r="C231" s="57">
        <f t="shared" si="4"/>
        <v>0.20833120727911592</v>
      </c>
      <c r="D231" s="54">
        <v>1510.9792</v>
      </c>
      <c r="E231" s="54"/>
      <c r="F231" s="54"/>
      <c r="G231" s="54"/>
      <c r="H231" s="55"/>
    </row>
    <row r="232" spans="2:8">
      <c r="B232" s="50">
        <v>2459313.4699154701</v>
      </c>
      <c r="C232" s="57">
        <f t="shared" si="4"/>
        <v>0.21527558006346226</v>
      </c>
      <c r="D232" s="54">
        <v>1512.171</v>
      </c>
      <c r="E232" s="54"/>
      <c r="F232" s="54"/>
      <c r="G232" s="54"/>
      <c r="H232" s="55"/>
    </row>
    <row r="233" spans="2:8">
      <c r="B233" s="50">
        <v>2459313.4768598434</v>
      </c>
      <c r="C233" s="57">
        <f t="shared" si="4"/>
        <v>0.22221995331346989</v>
      </c>
      <c r="D233" s="54">
        <v>1511.8236999999999</v>
      </c>
      <c r="E233" s="54"/>
      <c r="F233" s="54"/>
      <c r="G233" s="54"/>
      <c r="H233" s="55"/>
    </row>
    <row r="234" spans="2:8">
      <c r="B234" s="50">
        <v>2459313.4838042161</v>
      </c>
      <c r="C234" s="57">
        <f t="shared" si="4"/>
        <v>0.22916432609781623</v>
      </c>
      <c r="D234" s="54">
        <v>1514.4857999999999</v>
      </c>
      <c r="E234" s="54"/>
      <c r="F234" s="54"/>
      <c r="G234" s="54"/>
      <c r="H234" s="55"/>
    </row>
    <row r="235" spans="2:8">
      <c r="B235" s="50">
        <v>2459313.4907485894</v>
      </c>
      <c r="C235" s="57">
        <f t="shared" si="4"/>
        <v>0.23610869934782386</v>
      </c>
      <c r="D235" s="54">
        <v>1509.6929</v>
      </c>
      <c r="E235" s="54"/>
      <c r="F235" s="54"/>
      <c r="G235" s="54"/>
      <c r="H235" s="55"/>
    </row>
    <row r="236" spans="2:8">
      <c r="B236" s="50">
        <v>2459313.4976929622</v>
      </c>
      <c r="C236" s="57">
        <f t="shared" si="4"/>
        <v>0.2430530721321702</v>
      </c>
      <c r="D236" s="54">
        <v>1512.8045999999999</v>
      </c>
      <c r="E236" s="54"/>
      <c r="F236" s="54"/>
      <c r="G236" s="54"/>
      <c r="H236" s="55"/>
    </row>
    <row r="237" spans="2:8">
      <c r="B237" s="50">
        <v>2459313.5046373354</v>
      </c>
      <c r="C237" s="57">
        <f t="shared" si="4"/>
        <v>0.24999744538217783</v>
      </c>
      <c r="D237" s="54">
        <v>1510.8706</v>
      </c>
      <c r="E237" s="54"/>
      <c r="F237" s="54"/>
      <c r="G237" s="54"/>
      <c r="H237" s="55"/>
    </row>
    <row r="238" spans="2:8">
      <c r="B238" s="50">
        <v>2459313.5115817082</v>
      </c>
      <c r="C238" s="57">
        <f t="shared" si="4"/>
        <v>0.25694181816652417</v>
      </c>
      <c r="D238" s="54">
        <v>1510.7174</v>
      </c>
      <c r="E238" s="54"/>
      <c r="F238" s="54"/>
      <c r="G238" s="54"/>
      <c r="H238" s="55"/>
    </row>
    <row r="239" spans="2:8">
      <c r="B239" s="50">
        <v>2459313.518526081</v>
      </c>
      <c r="C239" s="57">
        <f t="shared" si="4"/>
        <v>0.26388619095087051</v>
      </c>
      <c r="D239" s="54">
        <v>1508.1451</v>
      </c>
      <c r="E239" s="54"/>
      <c r="F239" s="54"/>
      <c r="G239" s="54"/>
      <c r="H239" s="55"/>
    </row>
    <row r="240" spans="2:8">
      <c r="B240" s="50">
        <v>2459313.5254704542</v>
      </c>
      <c r="C240" s="57">
        <f t="shared" si="4"/>
        <v>0.27083056420087814</v>
      </c>
      <c r="D240" s="54">
        <v>1509.8722</v>
      </c>
      <c r="E240" s="54"/>
      <c r="F240" s="54"/>
      <c r="G240" s="54"/>
      <c r="H240" s="55"/>
    </row>
    <row r="241" spans="2:8">
      <c r="B241" s="50">
        <v>2459313.532414827</v>
      </c>
      <c r="C241" s="57">
        <f t="shared" si="4"/>
        <v>0.27777493698522449</v>
      </c>
      <c r="D241" s="54">
        <v>1509.8169</v>
      </c>
      <c r="E241" s="54"/>
      <c r="F241" s="54"/>
      <c r="G241" s="54"/>
      <c r="H241" s="55"/>
    </row>
    <row r="242" spans="2:8">
      <c r="B242" s="50">
        <v>2459313.5393591998</v>
      </c>
      <c r="C242" s="57">
        <f t="shared" si="4"/>
        <v>0.28471930976957083</v>
      </c>
      <c r="D242" s="54">
        <v>1504.2354</v>
      </c>
      <c r="E242" s="54"/>
      <c r="F242" s="54"/>
      <c r="G242" s="54"/>
      <c r="H242" s="55"/>
    </row>
    <row r="243" spans="2:8">
      <c r="B243" s="50">
        <v>2459313.5463035726</v>
      </c>
      <c r="C243" s="57">
        <f t="shared" si="4"/>
        <v>0.29166368255391717</v>
      </c>
      <c r="D243" s="54">
        <v>1509.6566</v>
      </c>
      <c r="E243" s="54"/>
      <c r="F243" s="54"/>
      <c r="G243" s="54"/>
      <c r="H243" s="55"/>
    </row>
    <row r="244" spans="2:8">
      <c r="B244" s="50">
        <v>2459313.5532479454</v>
      </c>
      <c r="C244" s="57">
        <f t="shared" si="4"/>
        <v>0.29860805533826351</v>
      </c>
      <c r="D244" s="54">
        <v>1512.2611999999999</v>
      </c>
      <c r="E244" s="54"/>
      <c r="F244" s="54"/>
      <c r="G244" s="54"/>
      <c r="H244" s="55"/>
    </row>
    <row r="245" spans="2:8">
      <c r="B245" s="50">
        <v>2459313.5601923177</v>
      </c>
      <c r="C245" s="57">
        <f t="shared" si="4"/>
        <v>0.30555242765694857</v>
      </c>
      <c r="D245" s="54">
        <v>1511.3286000000001</v>
      </c>
      <c r="E245" s="54"/>
      <c r="F245" s="54"/>
      <c r="G245" s="54"/>
      <c r="H245" s="55"/>
    </row>
    <row r="246" spans="2:8">
      <c r="B246" s="50">
        <v>2459313.5671366905</v>
      </c>
      <c r="C246" s="57">
        <f t="shared" si="4"/>
        <v>0.31249680044129491</v>
      </c>
      <c r="D246" s="54">
        <v>1508.7345</v>
      </c>
      <c r="E246" s="54"/>
      <c r="F246" s="54"/>
      <c r="G246" s="54"/>
      <c r="H246" s="55"/>
    </row>
    <row r="247" spans="2:8">
      <c r="B247" s="50">
        <v>2459313.5740810633</v>
      </c>
      <c r="C247" s="57">
        <f t="shared" si="4"/>
        <v>0.31944117322564125</v>
      </c>
      <c r="D247" s="54">
        <v>1508.5127</v>
      </c>
      <c r="E247" s="54"/>
      <c r="F247" s="54"/>
      <c r="G247" s="54"/>
      <c r="H247" s="55"/>
    </row>
    <row r="248" spans="2:8">
      <c r="B248" s="50">
        <v>2459313.5810254356</v>
      </c>
      <c r="C248" s="57">
        <f t="shared" si="4"/>
        <v>0.32638554554432631</v>
      </c>
      <c r="D248" s="54">
        <v>1507.9521</v>
      </c>
      <c r="E248" s="54"/>
      <c r="F248" s="54"/>
      <c r="G248" s="54"/>
      <c r="H248" s="55"/>
    </row>
    <row r="249" spans="2:8">
      <c r="B249" s="50">
        <v>2459313.5879698084</v>
      </c>
      <c r="C249" s="57">
        <f t="shared" si="4"/>
        <v>0.33332991832867265</v>
      </c>
      <c r="D249" s="54">
        <v>1508.222</v>
      </c>
      <c r="E249" s="54"/>
      <c r="F249" s="54"/>
      <c r="G249" s="54"/>
      <c r="H249" s="55"/>
    </row>
    <row r="250" spans="2:8">
      <c r="B250" s="50">
        <v>2459313.5949141812</v>
      </c>
      <c r="C250" s="57">
        <f t="shared" si="4"/>
        <v>0.34027429111301899</v>
      </c>
      <c r="D250" s="54">
        <v>1510.5278000000001</v>
      </c>
      <c r="E250" s="54"/>
      <c r="F250" s="54"/>
      <c r="G250" s="54"/>
      <c r="H250" s="55"/>
    </row>
    <row r="251" spans="2:8">
      <c r="B251" s="50">
        <v>2459313.6018585535</v>
      </c>
      <c r="C251" s="57">
        <f t="shared" si="4"/>
        <v>0.34721866343170404</v>
      </c>
      <c r="D251" s="54">
        <v>1508.7166</v>
      </c>
      <c r="E251" s="54"/>
      <c r="F251" s="54"/>
      <c r="G251" s="54"/>
      <c r="H251" s="55"/>
    </row>
    <row r="252" spans="2:8">
      <c r="B252" s="50">
        <v>2459313.6088029258</v>
      </c>
      <c r="C252" s="57">
        <f t="shared" si="4"/>
        <v>0.3541630357503891</v>
      </c>
      <c r="D252" s="54">
        <v>1510.2988</v>
      </c>
      <c r="E252" s="54"/>
      <c r="F252" s="54"/>
      <c r="G252" s="54"/>
      <c r="H252" s="55"/>
    </row>
    <row r="253" spans="2:8">
      <c r="B253" s="50">
        <v>2459313.6157472986</v>
      </c>
      <c r="C253" s="57">
        <f t="shared" si="4"/>
        <v>0.36110740853473544</v>
      </c>
      <c r="D253" s="54">
        <v>1504.2512999999999</v>
      </c>
      <c r="E253" s="54"/>
      <c r="F253" s="54"/>
      <c r="G253" s="54"/>
      <c r="H253" s="55"/>
    </row>
    <row r="254" spans="2:8">
      <c r="B254" s="50">
        <v>2459313.6226916709</v>
      </c>
      <c r="C254" s="57">
        <f t="shared" si="4"/>
        <v>0.3680517808534205</v>
      </c>
      <c r="D254" s="54">
        <v>1508.4471000000001</v>
      </c>
      <c r="E254" s="54"/>
      <c r="F254" s="54"/>
      <c r="G254" s="54"/>
      <c r="H254" s="55"/>
    </row>
    <row r="255" spans="2:8">
      <c r="B255" s="50">
        <v>2459313.6296360432</v>
      </c>
      <c r="C255" s="57">
        <f t="shared" si="4"/>
        <v>0.37499615317210555</v>
      </c>
      <c r="D255" s="54">
        <v>1513.0501999999999</v>
      </c>
      <c r="E255" s="54"/>
      <c r="F255" s="54"/>
      <c r="G255" s="54"/>
      <c r="H255" s="55"/>
    </row>
    <row r="256" spans="2:8">
      <c r="B256" s="50">
        <v>2459313.6365804155</v>
      </c>
      <c r="C256" s="57">
        <f t="shared" si="4"/>
        <v>0.38194052549079061</v>
      </c>
      <c r="D256" s="54">
        <v>1502.75</v>
      </c>
      <c r="E256" s="54"/>
      <c r="F256" s="54"/>
      <c r="G256" s="54"/>
      <c r="H256" s="55"/>
    </row>
    <row r="257" spans="2:8">
      <c r="B257" s="50">
        <v>2459313.6435247879</v>
      </c>
      <c r="C257" s="57">
        <f t="shared" si="4"/>
        <v>0.38888489780947566</v>
      </c>
      <c r="D257" s="54">
        <v>1506.0343</v>
      </c>
      <c r="E257" s="54"/>
      <c r="F257" s="54"/>
      <c r="G257" s="54"/>
      <c r="H257" s="55"/>
    </row>
    <row r="258" spans="2:8">
      <c r="B258" s="50">
        <v>2459313.6504691606</v>
      </c>
      <c r="C258" s="57">
        <f t="shared" si="4"/>
        <v>0.395829270593822</v>
      </c>
      <c r="D258" s="54">
        <v>1504.5835</v>
      </c>
      <c r="E258" s="54"/>
      <c r="F258" s="54"/>
      <c r="G258" s="54"/>
      <c r="H258" s="55"/>
    </row>
    <row r="259" spans="2:8">
      <c r="B259" s="50">
        <v>2459313.6574135325</v>
      </c>
      <c r="C259" s="57">
        <f t="shared" ref="C259:C322" si="5">B259-$K$30</f>
        <v>0.40277364244684577</v>
      </c>
      <c r="D259" s="54">
        <v>1516.4927</v>
      </c>
      <c r="E259" s="54"/>
      <c r="F259" s="54"/>
      <c r="G259" s="54"/>
      <c r="H259" s="55"/>
    </row>
    <row r="260" spans="2:8">
      <c r="B260" s="50">
        <v>2459313.6643579048</v>
      </c>
      <c r="C260" s="57">
        <f t="shared" si="5"/>
        <v>0.40971801476553082</v>
      </c>
      <c r="D260" s="54">
        <v>1509.3905</v>
      </c>
      <c r="E260" s="54"/>
      <c r="F260" s="54"/>
      <c r="G260" s="54"/>
      <c r="H260" s="55"/>
    </row>
    <row r="261" spans="2:8">
      <c r="B261" s="50">
        <v>2459313.6713022771</v>
      </c>
      <c r="C261" s="57">
        <f t="shared" si="5"/>
        <v>0.41666238708421588</v>
      </c>
      <c r="D261" s="54">
        <v>1511.5997</v>
      </c>
      <c r="E261" s="54"/>
      <c r="F261" s="54"/>
      <c r="G261" s="54"/>
      <c r="H261" s="55"/>
    </row>
    <row r="262" spans="2:8">
      <c r="B262" s="50">
        <v>2459313.6782466494</v>
      </c>
      <c r="C262" s="57">
        <f t="shared" si="5"/>
        <v>0.42360675940290093</v>
      </c>
      <c r="D262" s="54">
        <v>1510.0786000000001</v>
      </c>
      <c r="E262" s="54"/>
      <c r="F262" s="54"/>
      <c r="G262" s="54"/>
      <c r="H262" s="55"/>
    </row>
    <row r="263" spans="2:8">
      <c r="B263" s="50">
        <v>2459313.6851910218</v>
      </c>
      <c r="C263" s="57">
        <f t="shared" si="5"/>
        <v>0.43055113172158599</v>
      </c>
      <c r="D263" s="54">
        <v>1505.3531</v>
      </c>
      <c r="E263" s="54"/>
      <c r="F263" s="54"/>
      <c r="G263" s="54"/>
      <c r="H263" s="55"/>
    </row>
    <row r="264" spans="2:8">
      <c r="B264" s="50">
        <v>2459313.6921353936</v>
      </c>
      <c r="C264" s="57">
        <f t="shared" si="5"/>
        <v>0.43749550357460976</v>
      </c>
      <c r="D264" s="54">
        <v>1508.3225</v>
      </c>
      <c r="E264" s="54"/>
      <c r="F264" s="54"/>
      <c r="G264" s="54"/>
      <c r="H264" s="55"/>
    </row>
    <row r="265" spans="2:8">
      <c r="B265" s="50">
        <v>2459313.6990797659</v>
      </c>
      <c r="C265" s="57">
        <f t="shared" si="5"/>
        <v>0.44443987589329481</v>
      </c>
      <c r="D265" s="54">
        <v>1510.0532000000001</v>
      </c>
      <c r="E265" s="54"/>
      <c r="F265" s="54"/>
      <c r="G265" s="54"/>
      <c r="H265" s="55"/>
    </row>
    <row r="266" spans="2:8">
      <c r="B266" s="50">
        <v>2459313.7060241378</v>
      </c>
      <c r="C266" s="57">
        <f t="shared" si="5"/>
        <v>0.45138424774631858</v>
      </c>
      <c r="D266" s="54">
        <v>1512.0693000000001</v>
      </c>
      <c r="E266" s="54"/>
      <c r="F266" s="54"/>
      <c r="G266" s="54"/>
      <c r="H266" s="55"/>
    </row>
    <row r="267" spans="2:8">
      <c r="B267" s="50">
        <v>2459313.7129685101</v>
      </c>
      <c r="C267" s="57">
        <f t="shared" si="5"/>
        <v>0.45832862006500363</v>
      </c>
      <c r="D267" s="54">
        <v>1511.3744999999999</v>
      </c>
      <c r="E267" s="54"/>
      <c r="F267" s="54"/>
      <c r="G267" s="54"/>
      <c r="H267" s="55"/>
    </row>
    <row r="268" spans="2:8">
      <c r="B268" s="50">
        <v>2459313.719912882</v>
      </c>
      <c r="C268" s="57">
        <f t="shared" si="5"/>
        <v>0.4652729919180274</v>
      </c>
      <c r="D268" s="54">
        <v>1507.9674</v>
      </c>
      <c r="E268" s="54"/>
      <c r="F268" s="54"/>
      <c r="G268" s="54"/>
      <c r="H268" s="55"/>
    </row>
    <row r="269" spans="2:8">
      <c r="B269" s="50">
        <v>2459313.7268572538</v>
      </c>
      <c r="C269" s="57">
        <f t="shared" si="5"/>
        <v>0.47221736377105117</v>
      </c>
      <c r="D269" s="54">
        <v>1511.8376000000001</v>
      </c>
      <c r="E269" s="54"/>
      <c r="F269" s="54"/>
      <c r="G269" s="54"/>
      <c r="H269" s="55"/>
    </row>
    <row r="270" spans="2:8">
      <c r="B270" s="50">
        <v>2459313.7338016257</v>
      </c>
      <c r="C270" s="57">
        <f t="shared" si="5"/>
        <v>0.47916173562407494</v>
      </c>
      <c r="D270" s="54">
        <v>1507.8601000000001</v>
      </c>
      <c r="E270" s="54"/>
      <c r="F270" s="54"/>
      <c r="G270" s="54"/>
      <c r="H270" s="55"/>
    </row>
    <row r="271" spans="2:8">
      <c r="B271" s="50">
        <v>2459313.740745998</v>
      </c>
      <c r="C271" s="57">
        <f t="shared" si="5"/>
        <v>0.48610610794275999</v>
      </c>
      <c r="D271" s="54">
        <v>1508.5162</v>
      </c>
      <c r="E271" s="54"/>
      <c r="F271" s="54"/>
      <c r="G271" s="54"/>
      <c r="H271" s="55"/>
    </row>
    <row r="272" spans="2:8">
      <c r="B272" s="50">
        <v>2459313.7476903698</v>
      </c>
      <c r="C272" s="57">
        <f t="shared" si="5"/>
        <v>0.49305047979578376</v>
      </c>
      <c r="D272" s="54">
        <v>1509.1578</v>
      </c>
      <c r="E272" s="54"/>
      <c r="F272" s="54"/>
      <c r="G272" s="54"/>
      <c r="H272" s="55"/>
    </row>
    <row r="273" spans="2:8">
      <c r="B273" s="50">
        <v>2459313.7546347417</v>
      </c>
      <c r="C273" s="57">
        <f t="shared" si="5"/>
        <v>0.49999485164880753</v>
      </c>
      <c r="D273" s="54">
        <v>1507.7483</v>
      </c>
      <c r="E273" s="54"/>
      <c r="F273" s="54"/>
      <c r="G273" s="54"/>
      <c r="H273" s="55"/>
    </row>
    <row r="274" spans="2:8">
      <c r="B274" s="50">
        <v>2459313.7615791135</v>
      </c>
      <c r="C274" s="57">
        <f t="shared" si="5"/>
        <v>0.50693922350183129</v>
      </c>
      <c r="D274" s="54">
        <v>1505.4579000000001</v>
      </c>
      <c r="E274" s="54"/>
      <c r="F274" s="54"/>
      <c r="G274" s="54"/>
      <c r="H274" s="55"/>
    </row>
    <row r="275" spans="2:8">
      <c r="B275" s="50">
        <v>2459313.7685234854</v>
      </c>
      <c r="C275" s="57">
        <f t="shared" si="5"/>
        <v>0.51388359535485506</v>
      </c>
      <c r="D275" s="54">
        <v>1509.4422999999999</v>
      </c>
      <c r="E275" s="54"/>
      <c r="F275" s="54"/>
      <c r="G275" s="54"/>
      <c r="H275" s="55"/>
    </row>
    <row r="276" spans="2:8">
      <c r="B276" s="50">
        <v>2459313.7754678568</v>
      </c>
      <c r="C276" s="57">
        <f t="shared" si="5"/>
        <v>0.52082796674221754</v>
      </c>
      <c r="D276" s="54">
        <v>1512.3492000000001</v>
      </c>
      <c r="E276" s="54"/>
      <c r="F276" s="54"/>
      <c r="G276" s="54"/>
      <c r="H276" s="55"/>
    </row>
    <row r="277" spans="2:8">
      <c r="B277" s="50">
        <v>2459313.7824122286</v>
      </c>
      <c r="C277" s="57">
        <f t="shared" si="5"/>
        <v>0.52777233859524131</v>
      </c>
      <c r="D277" s="54">
        <v>1509.99</v>
      </c>
      <c r="E277" s="54"/>
      <c r="F277" s="54"/>
      <c r="G277" s="54"/>
      <c r="H277" s="55"/>
    </row>
    <row r="278" spans="2:8">
      <c r="B278" s="50">
        <v>2459313.7893566005</v>
      </c>
      <c r="C278" s="57">
        <f t="shared" si="5"/>
        <v>0.53471671044826508</v>
      </c>
      <c r="D278" s="54">
        <v>1508.8820000000001</v>
      </c>
      <c r="E278" s="54"/>
      <c r="F278" s="54"/>
      <c r="G278" s="54"/>
      <c r="H278" s="55"/>
    </row>
    <row r="279" spans="2:8">
      <c r="B279" s="50">
        <v>2459313.7963009723</v>
      </c>
      <c r="C279" s="57">
        <f t="shared" si="5"/>
        <v>0.54166108230128884</v>
      </c>
      <c r="D279" s="54">
        <v>1506.4076</v>
      </c>
      <c r="E279" s="54"/>
      <c r="F279" s="54"/>
      <c r="G279" s="54"/>
      <c r="H279" s="55"/>
    </row>
    <row r="280" spans="2:8">
      <c r="B280" s="50">
        <v>2459313.8032453437</v>
      </c>
      <c r="C280" s="57">
        <f t="shared" si="5"/>
        <v>0.54860545368865132</v>
      </c>
      <c r="D280" s="54">
        <v>1506.0808999999999</v>
      </c>
      <c r="E280" s="54"/>
      <c r="F280" s="54"/>
      <c r="G280" s="54"/>
      <c r="H280" s="55"/>
    </row>
    <row r="281" spans="2:8">
      <c r="B281" s="50">
        <v>2459313.8101897156</v>
      </c>
      <c r="C281" s="57">
        <f t="shared" si="5"/>
        <v>0.55554982554167509</v>
      </c>
      <c r="D281" s="54">
        <v>1504.9630999999999</v>
      </c>
      <c r="E281" s="54"/>
      <c r="F281" s="54"/>
      <c r="G281" s="54"/>
      <c r="H281" s="55"/>
    </row>
    <row r="282" spans="2:8">
      <c r="B282" s="50">
        <v>2459313.817134087</v>
      </c>
      <c r="C282" s="57">
        <f t="shared" si="5"/>
        <v>0.56249419692903757</v>
      </c>
      <c r="D282" s="54">
        <v>1511.3008</v>
      </c>
      <c r="E282" s="54"/>
      <c r="F282" s="54"/>
      <c r="G282" s="54"/>
      <c r="H282" s="55"/>
    </row>
    <row r="283" spans="2:8">
      <c r="B283" s="50">
        <v>2459313.8240784588</v>
      </c>
      <c r="C283" s="57">
        <f t="shared" si="5"/>
        <v>0.56943856878206134</v>
      </c>
      <c r="D283" s="54">
        <v>1508.9069999999999</v>
      </c>
      <c r="E283" s="54"/>
      <c r="F283" s="54"/>
      <c r="G283" s="54"/>
      <c r="H283" s="55"/>
    </row>
    <row r="284" spans="2:8">
      <c r="B284" s="50">
        <v>2459313.8310228302</v>
      </c>
      <c r="C284" s="57">
        <f t="shared" si="5"/>
        <v>0.57638294016942382</v>
      </c>
      <c r="D284" s="54">
        <v>1505.51</v>
      </c>
      <c r="E284" s="54"/>
      <c r="F284" s="54"/>
      <c r="G284" s="54"/>
      <c r="H284" s="55"/>
    </row>
    <row r="285" spans="2:8">
      <c r="B285" s="50">
        <v>2459313.8379672016</v>
      </c>
      <c r="C285" s="57">
        <f t="shared" si="5"/>
        <v>0.5833273115567863</v>
      </c>
      <c r="D285" s="54">
        <v>1507.0077000000001</v>
      </c>
      <c r="E285" s="54"/>
      <c r="F285" s="54"/>
      <c r="G285" s="54"/>
      <c r="H285" s="55"/>
    </row>
    <row r="286" spans="2:8">
      <c r="B286" s="50">
        <v>2459313.844911573</v>
      </c>
      <c r="C286" s="57">
        <f t="shared" si="5"/>
        <v>0.59027168294414878</v>
      </c>
      <c r="D286" s="54">
        <v>1507.8152</v>
      </c>
      <c r="E286" s="54"/>
      <c r="F286" s="54"/>
      <c r="G286" s="54"/>
      <c r="H286" s="55"/>
    </row>
    <row r="287" spans="2:8">
      <c r="B287" s="50">
        <v>2459313.8518559444</v>
      </c>
      <c r="C287" s="57">
        <f t="shared" si="5"/>
        <v>0.59721605433151126</v>
      </c>
      <c r="D287" s="54">
        <v>1505.0198</v>
      </c>
      <c r="E287" s="54"/>
      <c r="F287" s="54"/>
      <c r="G287" s="54"/>
      <c r="H287" s="55"/>
    </row>
    <row r="288" spans="2:8">
      <c r="B288" s="50">
        <v>2459313.8588003158</v>
      </c>
      <c r="C288" s="57">
        <f t="shared" si="5"/>
        <v>0.60416042571887374</v>
      </c>
      <c r="D288" s="54">
        <v>1508.9159</v>
      </c>
      <c r="E288" s="54"/>
      <c r="F288" s="54"/>
      <c r="G288" s="54"/>
      <c r="H288" s="55"/>
    </row>
    <row r="289" spans="2:8">
      <c r="B289" s="50">
        <v>2459313.8657446872</v>
      </c>
      <c r="C289" s="57">
        <f t="shared" si="5"/>
        <v>0.61110479710623622</v>
      </c>
      <c r="D289" s="54">
        <v>1507.5088000000001</v>
      </c>
      <c r="E289" s="54"/>
      <c r="F289" s="54"/>
      <c r="G289" s="54"/>
      <c r="H289" s="55"/>
    </row>
    <row r="290" spans="2:8">
      <c r="B290" s="50">
        <v>2459313.8726890585</v>
      </c>
      <c r="C290" s="57">
        <f t="shared" si="5"/>
        <v>0.6180491684935987</v>
      </c>
      <c r="D290" s="54">
        <v>1509.1062999999999</v>
      </c>
      <c r="E290" s="54"/>
      <c r="F290" s="54"/>
      <c r="G290" s="54"/>
      <c r="H290" s="55"/>
    </row>
    <row r="291" spans="2:8">
      <c r="B291" s="50">
        <v>2459313.8796334299</v>
      </c>
      <c r="C291" s="57">
        <f t="shared" si="5"/>
        <v>0.62499353988096118</v>
      </c>
      <c r="D291" s="54">
        <v>1504.4027000000001</v>
      </c>
      <c r="E291" s="54"/>
      <c r="F291" s="54"/>
      <c r="G291" s="54"/>
      <c r="H291" s="55"/>
    </row>
    <row r="292" spans="2:8">
      <c r="B292" s="50">
        <v>2459313.8865778013</v>
      </c>
      <c r="C292" s="57">
        <f t="shared" si="5"/>
        <v>0.63193791126832366</v>
      </c>
      <c r="D292" s="54">
        <v>1509.5953</v>
      </c>
      <c r="E292" s="54"/>
      <c r="F292" s="54"/>
      <c r="G292" s="54"/>
      <c r="H292" s="55"/>
    </row>
    <row r="293" spans="2:8">
      <c r="B293" s="50">
        <v>2459313.8935221727</v>
      </c>
      <c r="C293" s="57">
        <f t="shared" si="5"/>
        <v>0.63888228265568614</v>
      </c>
      <c r="D293" s="54">
        <v>1508.43</v>
      </c>
      <c r="E293" s="54"/>
      <c r="F293" s="54"/>
      <c r="G293" s="54"/>
      <c r="H293" s="55"/>
    </row>
    <row r="294" spans="2:8">
      <c r="B294" s="50">
        <v>2459313.9004665436</v>
      </c>
      <c r="C294" s="57">
        <f t="shared" si="5"/>
        <v>0.64582665357738733</v>
      </c>
      <c r="D294" s="54">
        <v>1506.9143999999999</v>
      </c>
      <c r="E294" s="54"/>
      <c r="F294" s="54"/>
      <c r="G294" s="54"/>
      <c r="H294" s="55"/>
    </row>
    <row r="295" spans="2:8">
      <c r="B295" s="50">
        <v>2459313.907410915</v>
      </c>
      <c r="C295" s="57">
        <f t="shared" si="5"/>
        <v>0.65277102496474981</v>
      </c>
      <c r="D295" s="54">
        <v>1507.8646000000001</v>
      </c>
      <c r="E295" s="54"/>
      <c r="F295" s="54"/>
      <c r="G295" s="54"/>
      <c r="H295" s="55"/>
    </row>
    <row r="296" spans="2:8">
      <c r="B296" s="50">
        <v>2459313.9143552859</v>
      </c>
      <c r="C296" s="57">
        <f t="shared" si="5"/>
        <v>0.65971539588645101</v>
      </c>
      <c r="D296" s="54">
        <v>1509.1936000000001</v>
      </c>
      <c r="E296" s="54"/>
      <c r="F296" s="54"/>
      <c r="G296" s="54"/>
      <c r="H296" s="55"/>
    </row>
    <row r="297" spans="2:8">
      <c r="B297" s="50">
        <v>2459313.9212996573</v>
      </c>
      <c r="C297" s="57">
        <f t="shared" si="5"/>
        <v>0.66665976727381349</v>
      </c>
      <c r="D297" s="54">
        <v>1510.8317</v>
      </c>
      <c r="E297" s="54"/>
      <c r="F297" s="54"/>
      <c r="G297" s="54"/>
      <c r="H297" s="55"/>
    </row>
    <row r="298" spans="2:8">
      <c r="B298" s="50">
        <v>2459313.9282440282</v>
      </c>
      <c r="C298" s="57">
        <f t="shared" si="5"/>
        <v>0.67360413819551468</v>
      </c>
      <c r="D298" s="54">
        <v>1508.6202000000001</v>
      </c>
      <c r="E298" s="54"/>
      <c r="F298" s="54"/>
      <c r="G298" s="54"/>
      <c r="H298" s="55"/>
    </row>
    <row r="299" spans="2:8">
      <c r="B299" s="50">
        <v>2459313.9351883996</v>
      </c>
      <c r="C299" s="57">
        <f t="shared" si="5"/>
        <v>0.68054850958287716</v>
      </c>
      <c r="D299" s="54">
        <v>1510.3815999999999</v>
      </c>
      <c r="E299" s="54"/>
      <c r="F299" s="54"/>
      <c r="G299" s="54"/>
      <c r="H299" s="55"/>
    </row>
    <row r="300" spans="2:8">
      <c r="B300" s="50">
        <v>2459313.9421327705</v>
      </c>
      <c r="C300" s="57">
        <f t="shared" si="5"/>
        <v>0.68749288050457835</v>
      </c>
      <c r="D300" s="54">
        <v>1507.4577999999999</v>
      </c>
      <c r="E300" s="54"/>
      <c r="F300" s="54"/>
      <c r="G300" s="54"/>
      <c r="H300" s="55"/>
    </row>
    <row r="301" spans="2:8">
      <c r="B301" s="50">
        <v>2459313.9490771415</v>
      </c>
      <c r="C301" s="57">
        <f t="shared" si="5"/>
        <v>0.69443725142627954</v>
      </c>
      <c r="D301" s="54">
        <v>1510.4989</v>
      </c>
      <c r="E301" s="54"/>
      <c r="F301" s="54"/>
      <c r="G301" s="54"/>
      <c r="H301" s="55"/>
    </row>
    <row r="302" spans="2:8">
      <c r="B302" s="50">
        <v>2459313.9560215124</v>
      </c>
      <c r="C302" s="57">
        <f t="shared" si="5"/>
        <v>0.70138162234798074</v>
      </c>
      <c r="D302" s="54">
        <v>1504.9623999999999</v>
      </c>
      <c r="E302" s="54"/>
      <c r="F302" s="54"/>
      <c r="G302" s="54"/>
      <c r="H302" s="55"/>
    </row>
    <row r="303" spans="2:8">
      <c r="B303" s="50">
        <v>2459313.9629658833</v>
      </c>
      <c r="C303" s="57">
        <f t="shared" si="5"/>
        <v>0.70832599326968193</v>
      </c>
      <c r="D303" s="54">
        <v>1507.7073</v>
      </c>
      <c r="E303" s="54"/>
      <c r="F303" s="54"/>
      <c r="G303" s="54"/>
      <c r="H303" s="55"/>
    </row>
    <row r="304" spans="2:8">
      <c r="B304" s="50">
        <v>2459313.9699102542</v>
      </c>
      <c r="C304" s="57">
        <f t="shared" si="5"/>
        <v>0.71527036419138312</v>
      </c>
      <c r="D304" s="54">
        <v>1511.9354000000001</v>
      </c>
      <c r="E304" s="54"/>
      <c r="F304" s="54"/>
      <c r="G304" s="54"/>
      <c r="H304" s="55"/>
    </row>
    <row r="305" spans="2:8">
      <c r="B305" s="50">
        <v>2459313.9768546252</v>
      </c>
      <c r="C305" s="57">
        <f t="shared" si="5"/>
        <v>0.72221473511308432</v>
      </c>
      <c r="D305" s="54">
        <v>1506.5264</v>
      </c>
      <c r="E305" s="54"/>
      <c r="F305" s="54"/>
      <c r="G305" s="54"/>
      <c r="H305" s="55"/>
    </row>
    <row r="306" spans="2:8">
      <c r="B306" s="50">
        <v>2459313.9837989961</v>
      </c>
      <c r="C306" s="57">
        <f t="shared" si="5"/>
        <v>0.72915910603478551</v>
      </c>
      <c r="D306" s="54">
        <v>1507.7030999999999</v>
      </c>
      <c r="E306" s="54"/>
      <c r="F306" s="54"/>
      <c r="G306" s="54"/>
      <c r="H306" s="55"/>
    </row>
    <row r="307" spans="2:8">
      <c r="B307" s="50">
        <v>2459313.990743367</v>
      </c>
      <c r="C307" s="57">
        <f t="shared" si="5"/>
        <v>0.7361034769564867</v>
      </c>
      <c r="D307" s="54">
        <v>1506.6166000000001</v>
      </c>
      <c r="E307" s="54"/>
      <c r="F307" s="54"/>
      <c r="G307" s="54"/>
      <c r="H307" s="55"/>
    </row>
    <row r="308" spans="2:8">
      <c r="B308" s="50">
        <v>2459313.9976877379</v>
      </c>
      <c r="C308" s="57">
        <f t="shared" si="5"/>
        <v>0.74304784787818789</v>
      </c>
      <c r="D308" s="54">
        <v>1513.1837</v>
      </c>
      <c r="E308" s="54"/>
      <c r="F308" s="54"/>
      <c r="G308" s="54"/>
      <c r="H308" s="55"/>
    </row>
    <row r="309" spans="2:8">
      <c r="B309" s="50">
        <v>2459314.0046321084</v>
      </c>
      <c r="C309" s="57">
        <f t="shared" si="5"/>
        <v>0.7499922183342278</v>
      </c>
      <c r="D309" s="54">
        <v>1504.3152</v>
      </c>
      <c r="E309" s="54"/>
      <c r="F309" s="54"/>
      <c r="G309" s="54"/>
      <c r="H309" s="55"/>
    </row>
    <row r="310" spans="2:8">
      <c r="B310" s="50">
        <v>2459314.0115764793</v>
      </c>
      <c r="C310" s="57">
        <f t="shared" si="5"/>
        <v>0.75693658925592899</v>
      </c>
      <c r="D310" s="54">
        <v>1509.2384</v>
      </c>
      <c r="E310" s="54"/>
      <c r="F310" s="54"/>
      <c r="G310" s="54"/>
      <c r="H310" s="55"/>
    </row>
    <row r="311" spans="2:8">
      <c r="B311" s="50">
        <v>2459314.0185208502</v>
      </c>
      <c r="C311" s="57">
        <f t="shared" si="5"/>
        <v>0.76388096017763019</v>
      </c>
      <c r="D311" s="54">
        <v>1512.8101999999999</v>
      </c>
      <c r="E311" s="54"/>
      <c r="F311" s="54"/>
      <c r="G311" s="54"/>
      <c r="H311" s="55"/>
    </row>
    <row r="312" spans="2:8">
      <c r="B312" s="50">
        <v>2459314.0254652207</v>
      </c>
      <c r="C312" s="57">
        <f t="shared" si="5"/>
        <v>0.77082533063367009</v>
      </c>
      <c r="D312" s="54">
        <v>1511.2606000000001</v>
      </c>
      <c r="E312" s="54"/>
      <c r="F312" s="54"/>
      <c r="G312" s="54"/>
      <c r="H312" s="55"/>
    </row>
    <row r="313" spans="2:8">
      <c r="B313" s="50">
        <v>2459314.0324095911</v>
      </c>
      <c r="C313" s="57">
        <f t="shared" si="5"/>
        <v>0.77776970108971</v>
      </c>
      <c r="D313" s="54">
        <v>1504.7440999999999</v>
      </c>
      <c r="E313" s="54"/>
      <c r="F313" s="54"/>
      <c r="G313" s="54"/>
      <c r="H313" s="55"/>
    </row>
    <row r="314" spans="2:8">
      <c r="B314" s="50">
        <v>2459314.0393539621</v>
      </c>
      <c r="C314" s="57">
        <f t="shared" si="5"/>
        <v>0.78471407201141119</v>
      </c>
      <c r="D314" s="54">
        <v>1509.3380999999999</v>
      </c>
      <c r="E314" s="54"/>
      <c r="F314" s="54"/>
      <c r="G314" s="54"/>
      <c r="H314" s="55"/>
    </row>
    <row r="315" spans="2:8">
      <c r="B315" s="50">
        <v>2459314.0462983325</v>
      </c>
      <c r="C315" s="57">
        <f t="shared" si="5"/>
        <v>0.7916584424674511</v>
      </c>
      <c r="D315" s="54">
        <v>1510.7406000000001</v>
      </c>
      <c r="E315" s="54"/>
      <c r="F315" s="54"/>
      <c r="G315" s="54"/>
      <c r="H315" s="55"/>
    </row>
    <row r="316" spans="2:8">
      <c r="B316" s="50">
        <v>2459314.053242703</v>
      </c>
      <c r="C316" s="57">
        <f t="shared" si="5"/>
        <v>0.798602812923491</v>
      </c>
      <c r="D316" s="54">
        <v>1509.0175999999999</v>
      </c>
      <c r="E316" s="54"/>
      <c r="F316" s="54"/>
      <c r="G316" s="54"/>
      <c r="H316" s="55"/>
    </row>
    <row r="317" spans="2:8">
      <c r="B317" s="50">
        <v>2459314.0601870739</v>
      </c>
      <c r="C317" s="57">
        <f t="shared" si="5"/>
        <v>0.80554718384519219</v>
      </c>
      <c r="D317" s="54">
        <v>1510.2333000000001</v>
      </c>
      <c r="E317" s="54"/>
      <c r="F317" s="54"/>
      <c r="G317" s="54"/>
      <c r="H317" s="55"/>
    </row>
    <row r="318" spans="2:8">
      <c r="B318" s="50">
        <v>2459314.0671314443</v>
      </c>
      <c r="C318" s="57">
        <f t="shared" si="5"/>
        <v>0.8124915543012321</v>
      </c>
      <c r="D318" s="54">
        <v>1507.1927000000001</v>
      </c>
      <c r="E318" s="54"/>
      <c r="F318" s="54"/>
      <c r="G318" s="54"/>
      <c r="H318" s="55"/>
    </row>
    <row r="319" spans="2:8">
      <c r="B319" s="50">
        <v>2459314.0740758148</v>
      </c>
      <c r="C319" s="57">
        <f t="shared" si="5"/>
        <v>0.81943592475727201</v>
      </c>
      <c r="D319" s="54">
        <v>1506.0486000000001</v>
      </c>
      <c r="E319" s="54"/>
      <c r="F319" s="54"/>
      <c r="G319" s="54"/>
      <c r="H319" s="55"/>
    </row>
    <row r="320" spans="2:8">
      <c r="B320" s="50">
        <v>2459314.0810201853</v>
      </c>
      <c r="C320" s="57">
        <f t="shared" si="5"/>
        <v>0.82638029521331191</v>
      </c>
      <c r="D320" s="54">
        <v>1509.0952</v>
      </c>
      <c r="E320" s="54"/>
      <c r="F320" s="54"/>
      <c r="G320" s="54"/>
      <c r="H320" s="55"/>
    </row>
    <row r="321" spans="2:8">
      <c r="B321" s="50">
        <v>2459314.0879645557</v>
      </c>
      <c r="C321" s="57">
        <f t="shared" si="5"/>
        <v>0.83332466566935182</v>
      </c>
      <c r="D321" s="54">
        <v>1507.8561999999999</v>
      </c>
      <c r="E321" s="54"/>
      <c r="F321" s="54"/>
      <c r="G321" s="54"/>
      <c r="H321" s="55"/>
    </row>
    <row r="322" spans="2:8">
      <c r="B322" s="50">
        <v>2459314.0949089257</v>
      </c>
      <c r="C322" s="57">
        <f t="shared" si="5"/>
        <v>0.84026903565973043</v>
      </c>
      <c r="D322" s="54">
        <v>1509.0739000000001</v>
      </c>
      <c r="E322" s="54"/>
      <c r="F322" s="54"/>
      <c r="G322" s="54"/>
      <c r="H322" s="55"/>
    </row>
    <row r="323" spans="2:8">
      <c r="B323" s="50">
        <v>2459314.1018532962</v>
      </c>
      <c r="C323" s="57">
        <f t="shared" ref="C323:C386" si="6">B323-$K$30</f>
        <v>0.84721340611577034</v>
      </c>
      <c r="D323" s="54">
        <v>1515.097</v>
      </c>
      <c r="E323" s="54"/>
      <c r="F323" s="54"/>
      <c r="G323" s="54"/>
      <c r="H323" s="55"/>
    </row>
    <row r="324" spans="2:8">
      <c r="B324" s="50">
        <v>2459314.1087976666</v>
      </c>
      <c r="C324" s="57">
        <f t="shared" si="6"/>
        <v>0.85415777657181025</v>
      </c>
      <c r="D324" s="54">
        <v>1507.2996000000001</v>
      </c>
      <c r="E324" s="54"/>
      <c r="F324" s="54"/>
      <c r="G324" s="54"/>
      <c r="H324" s="55"/>
    </row>
    <row r="325" spans="2:8">
      <c r="B325" s="50">
        <v>2459314.1157420371</v>
      </c>
      <c r="C325" s="57">
        <f t="shared" si="6"/>
        <v>0.86110214702785015</v>
      </c>
      <c r="D325" s="54">
        <v>1509.0393999999999</v>
      </c>
      <c r="E325" s="54"/>
      <c r="F325" s="54"/>
      <c r="G325" s="54"/>
      <c r="H325" s="55"/>
    </row>
    <row r="326" spans="2:8">
      <c r="B326" s="50">
        <v>2459314.1226864071</v>
      </c>
      <c r="C326" s="57">
        <f t="shared" si="6"/>
        <v>0.86804651701822877</v>
      </c>
      <c r="D326" s="54">
        <v>1504.9972</v>
      </c>
      <c r="E326" s="54"/>
      <c r="F326" s="54"/>
      <c r="G326" s="54"/>
      <c r="H326" s="55"/>
    </row>
    <row r="327" spans="2:8">
      <c r="B327" s="50">
        <v>2459314.1296307775</v>
      </c>
      <c r="C327" s="57">
        <f t="shared" si="6"/>
        <v>0.87499088747426867</v>
      </c>
      <c r="D327" s="54">
        <v>1507.8375000000001</v>
      </c>
      <c r="E327" s="54"/>
      <c r="F327" s="54"/>
      <c r="G327" s="54"/>
      <c r="H327" s="55"/>
    </row>
    <row r="328" spans="2:8">
      <c r="B328" s="50">
        <v>2459314.1365751475</v>
      </c>
      <c r="C328" s="57">
        <f t="shared" si="6"/>
        <v>0.88193525746464729</v>
      </c>
      <c r="D328" s="54">
        <v>1510.3329000000001</v>
      </c>
      <c r="E328" s="54"/>
      <c r="F328" s="54"/>
      <c r="G328" s="54"/>
      <c r="H328" s="55"/>
    </row>
    <row r="329" spans="2:8">
      <c r="B329" s="50">
        <v>2459314.1435195175</v>
      </c>
      <c r="C329" s="57">
        <f t="shared" si="6"/>
        <v>0.88887962745502591</v>
      </c>
      <c r="D329" s="54">
        <v>1509.7819999999999</v>
      </c>
      <c r="E329" s="54"/>
      <c r="F329" s="54"/>
      <c r="G329" s="54"/>
      <c r="H329" s="55"/>
    </row>
    <row r="330" spans="2:8">
      <c r="B330" s="50">
        <v>2459314.150463888</v>
      </c>
      <c r="C330" s="57">
        <f t="shared" si="6"/>
        <v>0.89582399791106582</v>
      </c>
      <c r="D330" s="54">
        <v>1502.2798</v>
      </c>
      <c r="E330" s="54"/>
      <c r="F330" s="54"/>
      <c r="G330" s="54"/>
      <c r="H330" s="55"/>
    </row>
    <row r="331" spans="2:8">
      <c r="B331" s="50">
        <v>2459314.1574082579</v>
      </c>
      <c r="C331" s="57">
        <f t="shared" si="6"/>
        <v>0.90276836790144444</v>
      </c>
      <c r="D331" s="54">
        <v>1505.1454000000001</v>
      </c>
      <c r="E331" s="54"/>
      <c r="F331" s="54"/>
      <c r="G331" s="54"/>
      <c r="H331" s="55"/>
    </row>
    <row r="332" spans="2:8">
      <c r="B332" s="50">
        <v>2459314.1643526279</v>
      </c>
      <c r="C332" s="57">
        <f t="shared" si="6"/>
        <v>0.90971273789182305</v>
      </c>
      <c r="D332" s="54">
        <v>1509.4575</v>
      </c>
      <c r="E332" s="54"/>
      <c r="F332" s="54"/>
      <c r="G332" s="54"/>
      <c r="H332" s="55"/>
    </row>
    <row r="333" spans="2:8">
      <c r="B333" s="50">
        <v>2459314.1712969979</v>
      </c>
      <c r="C333" s="57">
        <f t="shared" si="6"/>
        <v>0.91665710788220167</v>
      </c>
      <c r="D333" s="54">
        <v>1510.5632000000001</v>
      </c>
      <c r="E333" s="54"/>
      <c r="F333" s="54"/>
      <c r="G333" s="54"/>
      <c r="H333" s="55"/>
    </row>
    <row r="334" spans="2:8">
      <c r="B334" s="50">
        <v>2459314.1782413679</v>
      </c>
      <c r="C334" s="57">
        <f t="shared" si="6"/>
        <v>0.92360147787258029</v>
      </c>
      <c r="D334" s="54">
        <v>1503.9475</v>
      </c>
      <c r="E334" s="54"/>
      <c r="F334" s="54"/>
      <c r="G334" s="54"/>
      <c r="H334" s="55"/>
    </row>
    <row r="335" spans="2:8">
      <c r="B335" s="50">
        <v>2459314.1851857379</v>
      </c>
      <c r="C335" s="57">
        <f t="shared" si="6"/>
        <v>0.93054584786295891</v>
      </c>
      <c r="D335" s="54">
        <v>1509.0731000000001</v>
      </c>
      <c r="E335" s="54"/>
      <c r="F335" s="54"/>
      <c r="G335" s="54"/>
      <c r="H335" s="55"/>
    </row>
    <row r="336" spans="2:8">
      <c r="B336" s="50">
        <v>2459314.1921301079</v>
      </c>
      <c r="C336" s="57">
        <f t="shared" si="6"/>
        <v>0.93749021785333753</v>
      </c>
      <c r="D336" s="54">
        <v>1504.9496999999999</v>
      </c>
      <c r="E336" s="54"/>
      <c r="F336" s="54"/>
      <c r="G336" s="54"/>
      <c r="H336" s="55"/>
    </row>
    <row r="337" spans="2:8">
      <c r="B337" s="50">
        <v>2459314.1990744779</v>
      </c>
      <c r="C337" s="57">
        <f t="shared" si="6"/>
        <v>0.94443458784371614</v>
      </c>
      <c r="D337" s="54">
        <v>1510.2429</v>
      </c>
      <c r="E337" s="54"/>
      <c r="F337" s="54"/>
      <c r="G337" s="54"/>
      <c r="H337" s="55"/>
    </row>
    <row r="338" spans="2:8">
      <c r="B338" s="50">
        <v>2459314.2060188479</v>
      </c>
      <c r="C338" s="57">
        <f t="shared" si="6"/>
        <v>0.95137895783409476</v>
      </c>
      <c r="D338" s="54">
        <v>1511.5317</v>
      </c>
      <c r="E338" s="54"/>
      <c r="F338" s="54"/>
      <c r="G338" s="54"/>
      <c r="H338" s="55"/>
    </row>
    <row r="339" spans="2:8">
      <c r="B339" s="50">
        <v>2459314.2129632179</v>
      </c>
      <c r="C339" s="57">
        <f t="shared" si="6"/>
        <v>0.95832332782447338</v>
      </c>
      <c r="D339" s="54">
        <v>1504.1980000000001</v>
      </c>
      <c r="E339" s="54"/>
      <c r="F339" s="54"/>
      <c r="G339" s="54"/>
      <c r="H339" s="55"/>
    </row>
    <row r="340" spans="2:8">
      <c r="B340" s="50">
        <v>2459314.2199075874</v>
      </c>
      <c r="C340" s="57">
        <f t="shared" si="6"/>
        <v>0.96526769734919071</v>
      </c>
      <c r="D340" s="54">
        <v>1508.2729999999999</v>
      </c>
      <c r="E340" s="54"/>
      <c r="F340" s="54"/>
      <c r="G340" s="54"/>
      <c r="H340" s="55"/>
    </row>
    <row r="341" spans="2:8">
      <c r="B341" s="50">
        <v>2459314.2268519574</v>
      </c>
      <c r="C341" s="57">
        <f t="shared" si="6"/>
        <v>0.97221206733956933</v>
      </c>
      <c r="D341" s="54">
        <v>1501.3770999999999</v>
      </c>
      <c r="E341" s="54"/>
      <c r="F341" s="54"/>
      <c r="G341" s="54"/>
      <c r="H341" s="55"/>
    </row>
    <row r="342" spans="2:8">
      <c r="B342" s="50">
        <v>2459314.2337963274</v>
      </c>
      <c r="C342" s="57">
        <f t="shared" si="6"/>
        <v>0.97915643732994795</v>
      </c>
      <c r="D342" s="54">
        <v>1508.0740000000001</v>
      </c>
      <c r="E342" s="54"/>
      <c r="F342" s="54"/>
      <c r="G342" s="54"/>
      <c r="H342" s="55"/>
    </row>
    <row r="343" spans="2:8">
      <c r="B343" s="50">
        <v>2459314.2407406969</v>
      </c>
      <c r="C343" s="57">
        <f t="shared" si="6"/>
        <v>0.98610080685466528</v>
      </c>
      <c r="D343" s="54">
        <v>1506.3135</v>
      </c>
      <c r="E343" s="54"/>
      <c r="F343" s="54"/>
      <c r="G343" s="54"/>
      <c r="H343" s="55"/>
    </row>
    <row r="344" spans="2:8">
      <c r="B344" s="50">
        <v>2459314.2476850664</v>
      </c>
      <c r="C344" s="57">
        <f t="shared" si="6"/>
        <v>0.99304517637938261</v>
      </c>
      <c r="D344" s="54">
        <v>1506.6681000000001</v>
      </c>
      <c r="E344" s="54"/>
      <c r="F344" s="54"/>
      <c r="G344" s="54"/>
      <c r="H344" s="55"/>
    </row>
    <row r="345" spans="2:8">
      <c r="B345" s="50">
        <v>2459314.2546294364</v>
      </c>
      <c r="C345" s="57">
        <f t="shared" si="6"/>
        <v>0.99998954636976123</v>
      </c>
      <c r="D345" s="54">
        <v>1510.1863000000001</v>
      </c>
      <c r="E345" s="54"/>
      <c r="F345" s="54"/>
      <c r="G345" s="54"/>
      <c r="H345" s="55"/>
    </row>
    <row r="346" spans="2:8">
      <c r="B346" s="50">
        <v>2459314.2615738059</v>
      </c>
      <c r="C346" s="57">
        <f t="shared" si="6"/>
        <v>1.0069339158944786</v>
      </c>
      <c r="D346" s="54">
        <v>1508.0187000000001</v>
      </c>
      <c r="E346" s="54"/>
      <c r="F346" s="54"/>
      <c r="G346" s="54"/>
      <c r="H346" s="55"/>
    </row>
    <row r="347" spans="2:8">
      <c r="B347" s="50">
        <v>2459314.2685181755</v>
      </c>
      <c r="C347" s="57">
        <f t="shared" si="6"/>
        <v>1.0138782854191959</v>
      </c>
      <c r="D347" s="54">
        <v>1509.7148</v>
      </c>
      <c r="E347" s="54"/>
      <c r="F347" s="54"/>
      <c r="G347" s="54"/>
      <c r="H347" s="55"/>
    </row>
    <row r="348" spans="2:8">
      <c r="B348" s="51">
        <v>2459314.275462545</v>
      </c>
      <c r="C348" s="57">
        <f t="shared" si="6"/>
        <v>1.0208226549439132</v>
      </c>
      <c r="D348" s="54">
        <v>1507.4485999999999</v>
      </c>
      <c r="E348" s="54"/>
      <c r="F348" s="54"/>
      <c r="G348" s="54"/>
      <c r="H348" s="55"/>
    </row>
    <row r="349" spans="2:8">
      <c r="B349" s="51">
        <v>2459314.2824069145</v>
      </c>
      <c r="C349" s="57">
        <f t="shared" si="6"/>
        <v>1.0277670244686306</v>
      </c>
      <c r="D349" s="54">
        <v>1508.3566000000001</v>
      </c>
      <c r="E349" s="54"/>
      <c r="F349" s="54"/>
      <c r="G349" s="54"/>
      <c r="H349" s="55"/>
    </row>
    <row r="350" spans="2:8">
      <c r="B350" s="51">
        <v>2459314.289351284</v>
      </c>
      <c r="C350" s="57">
        <f t="shared" si="6"/>
        <v>1.0347113939933479</v>
      </c>
      <c r="D350" s="54">
        <v>1509.4486999999999</v>
      </c>
      <c r="E350" s="54"/>
      <c r="F350" s="54"/>
      <c r="G350" s="54"/>
      <c r="H350" s="55"/>
    </row>
    <row r="351" spans="2:8">
      <c r="B351" s="51">
        <v>2459314.2962956536</v>
      </c>
      <c r="C351" s="57">
        <f t="shared" si="6"/>
        <v>1.0416557635180652</v>
      </c>
      <c r="D351" s="54">
        <v>1511.09</v>
      </c>
      <c r="E351" s="54"/>
      <c r="F351" s="54"/>
      <c r="G351" s="54"/>
      <c r="H351" s="55"/>
    </row>
    <row r="352" spans="2:8">
      <c r="B352" s="51">
        <v>2459314.3032400231</v>
      </c>
      <c r="C352" s="57">
        <f t="shared" si="6"/>
        <v>1.0486001330427825</v>
      </c>
      <c r="D352" s="54">
        <v>1514.4598000000001</v>
      </c>
      <c r="E352" s="54"/>
      <c r="F352" s="54"/>
      <c r="G352" s="54"/>
      <c r="H352" s="55"/>
    </row>
    <row r="353" spans="2:8">
      <c r="B353" s="51">
        <v>2459314.3101843926</v>
      </c>
      <c r="C353" s="57">
        <f t="shared" si="6"/>
        <v>1.0555445025674999</v>
      </c>
      <c r="D353" s="54">
        <v>1508.9689000000001</v>
      </c>
      <c r="E353" s="54"/>
      <c r="F353" s="54"/>
      <c r="G353" s="54"/>
      <c r="H353" s="55"/>
    </row>
    <row r="354" spans="2:8">
      <c r="B354" s="51">
        <v>2459314.3171287621</v>
      </c>
      <c r="C354" s="57">
        <f t="shared" si="6"/>
        <v>1.0624888720922172</v>
      </c>
      <c r="D354" s="54">
        <v>1504.9940999999999</v>
      </c>
      <c r="E354" s="54"/>
      <c r="F354" s="54"/>
      <c r="G354" s="54"/>
      <c r="H354" s="55"/>
    </row>
    <row r="355" spans="2:8">
      <c r="B355" s="51">
        <v>2459314.3240731312</v>
      </c>
      <c r="C355" s="57">
        <f t="shared" si="6"/>
        <v>1.0694332411512733</v>
      </c>
      <c r="D355" s="54">
        <v>1508.1056000000001</v>
      </c>
      <c r="E355" s="54"/>
      <c r="F355" s="54"/>
      <c r="G355" s="54"/>
      <c r="H355" s="55"/>
    </row>
    <row r="356" spans="2:8">
      <c r="B356" s="51">
        <v>2459314.3310175007</v>
      </c>
      <c r="C356" s="57">
        <f t="shared" si="6"/>
        <v>1.0763776106759906</v>
      </c>
      <c r="D356" s="54">
        <v>1507.9869000000001</v>
      </c>
      <c r="E356" s="54"/>
      <c r="F356" s="54"/>
      <c r="G356" s="54"/>
      <c r="H356" s="55"/>
    </row>
    <row r="357" spans="2:8">
      <c r="B357" s="51">
        <v>2459314.3379618702</v>
      </c>
      <c r="C357" s="57">
        <f t="shared" si="6"/>
        <v>1.0833219802007079</v>
      </c>
      <c r="D357" s="54">
        <v>1507.9844000000001</v>
      </c>
      <c r="E357" s="54"/>
      <c r="F357" s="54"/>
      <c r="G357" s="54"/>
      <c r="H357" s="55"/>
    </row>
    <row r="358" spans="2:8">
      <c r="B358" s="51">
        <v>2459314.3449062393</v>
      </c>
      <c r="C358" s="57">
        <f t="shared" si="6"/>
        <v>1.090266349259764</v>
      </c>
      <c r="D358" s="54">
        <v>1508.2355</v>
      </c>
      <c r="E358" s="54"/>
      <c r="F358" s="54"/>
      <c r="G358" s="54"/>
      <c r="H358" s="55"/>
    </row>
    <row r="359" spans="2:8">
      <c r="B359" s="51">
        <v>2459314.3518506088</v>
      </c>
      <c r="C359" s="57">
        <f t="shared" si="6"/>
        <v>1.0972107187844813</v>
      </c>
      <c r="D359" s="54">
        <v>1510.2546</v>
      </c>
      <c r="E359" s="54"/>
      <c r="F359" s="54"/>
      <c r="G359" s="54"/>
      <c r="H359" s="55"/>
    </row>
    <row r="360" spans="2:8">
      <c r="B360" s="51">
        <v>2459314.3587949779</v>
      </c>
      <c r="C360" s="57">
        <f t="shared" si="6"/>
        <v>1.1041550878435373</v>
      </c>
      <c r="D360" s="54">
        <v>1509.3588</v>
      </c>
      <c r="E360" s="54"/>
      <c r="F360" s="54"/>
      <c r="G360" s="54"/>
      <c r="H360" s="55"/>
    </row>
    <row r="361" spans="2:8">
      <c r="B361" s="51">
        <v>2459314.3657393469</v>
      </c>
      <c r="C361" s="57">
        <f t="shared" si="6"/>
        <v>1.1110994569025934</v>
      </c>
      <c r="D361" s="54">
        <v>1506.1234999999999</v>
      </c>
      <c r="E361" s="54"/>
      <c r="F361" s="54"/>
      <c r="G361" s="54"/>
      <c r="H361" s="55"/>
    </row>
    <row r="362" spans="2:8">
      <c r="B362" s="51">
        <v>2459314.372683716</v>
      </c>
      <c r="C362" s="57">
        <f t="shared" si="6"/>
        <v>1.1180438259616494</v>
      </c>
      <c r="D362" s="54">
        <v>1507.0743</v>
      </c>
      <c r="E362" s="54"/>
      <c r="F362" s="54"/>
      <c r="G362" s="54"/>
      <c r="H362" s="55"/>
    </row>
    <row r="363" spans="2:8">
      <c r="B363" s="51">
        <v>2459314.3796280855</v>
      </c>
      <c r="C363" s="57">
        <f t="shared" si="6"/>
        <v>1.1249881954863667</v>
      </c>
      <c r="D363" s="54">
        <v>1508.8209999999999</v>
      </c>
      <c r="E363" s="54"/>
      <c r="F363" s="54"/>
      <c r="G363" s="54"/>
      <c r="H363" s="55"/>
    </row>
    <row r="364" spans="2:8">
      <c r="B364" s="51">
        <v>2459314.3865724546</v>
      </c>
      <c r="C364" s="57">
        <f t="shared" si="6"/>
        <v>1.1319325645454228</v>
      </c>
      <c r="D364" s="54">
        <v>1504.2913000000001</v>
      </c>
      <c r="E364" s="54"/>
      <c r="F364" s="54"/>
      <c r="G364" s="54"/>
      <c r="H364" s="55"/>
    </row>
    <row r="365" spans="2:8">
      <c r="B365" s="51">
        <v>2459314.3935168236</v>
      </c>
      <c r="C365" s="57">
        <f t="shared" si="6"/>
        <v>1.1388769336044788</v>
      </c>
      <c r="D365" s="54">
        <v>1507.98</v>
      </c>
      <c r="E365" s="54"/>
      <c r="F365" s="54"/>
      <c r="G365" s="54"/>
      <c r="H365" s="55"/>
    </row>
    <row r="366" spans="2:8">
      <c r="B366" s="51">
        <v>2459314.4004611922</v>
      </c>
      <c r="C366" s="57">
        <f t="shared" si="6"/>
        <v>1.1458213021978736</v>
      </c>
      <c r="D366" s="54">
        <v>1508.7331999999999</v>
      </c>
      <c r="E366" s="54"/>
      <c r="F366" s="54"/>
      <c r="G366" s="54"/>
      <c r="H366" s="55"/>
    </row>
    <row r="367" spans="2:8">
      <c r="B367" s="51">
        <v>2459314.4074055613</v>
      </c>
      <c r="C367" s="57">
        <f t="shared" si="6"/>
        <v>1.1527656712569296</v>
      </c>
      <c r="D367" s="54">
        <v>1504.4445000000001</v>
      </c>
      <c r="E367" s="54"/>
      <c r="F367" s="54"/>
      <c r="G367" s="54"/>
      <c r="H367" s="55"/>
    </row>
    <row r="368" spans="2:8">
      <c r="B368" s="51">
        <v>2459314.4143499304</v>
      </c>
      <c r="C368" s="57">
        <f t="shared" si="6"/>
        <v>1.1597100403159857</v>
      </c>
      <c r="D368" s="54">
        <v>1505.8676</v>
      </c>
      <c r="E368" s="54"/>
      <c r="F368" s="54"/>
      <c r="G368" s="54"/>
      <c r="H368" s="55"/>
    </row>
    <row r="369" spans="2:8">
      <c r="B369" s="51">
        <v>2459314.4212942994</v>
      </c>
      <c r="C369" s="57">
        <f t="shared" si="6"/>
        <v>1.1666544093750417</v>
      </c>
      <c r="D369" s="54">
        <v>1507.674</v>
      </c>
      <c r="E369" s="54"/>
      <c r="F369" s="54"/>
      <c r="G369" s="54"/>
      <c r="H369" s="55"/>
    </row>
    <row r="370" spans="2:8">
      <c r="B370" s="51">
        <v>2459314.4282386685</v>
      </c>
      <c r="C370" s="57">
        <f t="shared" si="6"/>
        <v>1.1735987784340978</v>
      </c>
      <c r="D370" s="54">
        <v>1503.7838999999999</v>
      </c>
      <c r="E370" s="54"/>
      <c r="F370" s="54"/>
      <c r="G370" s="54"/>
      <c r="H370" s="55"/>
    </row>
    <row r="371" spans="2:8">
      <c r="B371" s="51">
        <v>2459314.4351830371</v>
      </c>
      <c r="C371" s="57">
        <f t="shared" si="6"/>
        <v>1.1805431470274925</v>
      </c>
      <c r="D371" s="54">
        <v>1510.7448999999999</v>
      </c>
      <c r="E371" s="54"/>
      <c r="F371" s="54"/>
      <c r="G371" s="54"/>
      <c r="H371" s="55"/>
    </row>
    <row r="372" spans="2:8">
      <c r="B372" s="51">
        <v>2459314.4421274061</v>
      </c>
      <c r="C372" s="57">
        <f t="shared" si="6"/>
        <v>1.1874875160865486</v>
      </c>
      <c r="D372" s="54">
        <v>1509.5183</v>
      </c>
      <c r="E372" s="54"/>
      <c r="F372" s="54"/>
      <c r="G372" s="54"/>
      <c r="H372" s="55"/>
    </row>
    <row r="373" spans="2:8">
      <c r="B373" s="51">
        <v>2459314.4490717747</v>
      </c>
      <c r="C373" s="57">
        <f t="shared" si="6"/>
        <v>1.1944318846799433</v>
      </c>
      <c r="D373" s="54">
        <v>1508.6204</v>
      </c>
      <c r="E373" s="54"/>
      <c r="F373" s="54"/>
      <c r="G373" s="54"/>
      <c r="H373" s="55"/>
    </row>
    <row r="374" spans="2:8">
      <c r="B374" s="51">
        <v>2459314.4560161438</v>
      </c>
      <c r="C374" s="57">
        <f t="shared" si="6"/>
        <v>1.2013762537389994</v>
      </c>
      <c r="D374" s="54">
        <v>1506.5225</v>
      </c>
      <c r="E374" s="54"/>
      <c r="F374" s="54"/>
      <c r="G374" s="54"/>
      <c r="H374" s="55"/>
    </row>
    <row r="375" spans="2:8">
      <c r="B375" s="51">
        <v>2459314.4629605124</v>
      </c>
      <c r="C375" s="57">
        <f t="shared" si="6"/>
        <v>1.2083206223323941</v>
      </c>
      <c r="D375" s="54">
        <v>1506.3804</v>
      </c>
      <c r="E375" s="54"/>
      <c r="F375" s="54"/>
      <c r="G375" s="54"/>
      <c r="H375" s="55"/>
    </row>
    <row r="376" spans="2:8">
      <c r="B376" s="51">
        <v>2459314.4699048814</v>
      </c>
      <c r="C376" s="57">
        <f t="shared" si="6"/>
        <v>1.2152649913914502</v>
      </c>
      <c r="D376" s="54">
        <v>1505.8362</v>
      </c>
      <c r="E376" s="54"/>
      <c r="F376" s="54"/>
      <c r="G376" s="54"/>
      <c r="H376" s="55"/>
    </row>
    <row r="377" spans="2:8">
      <c r="B377" s="51">
        <v>2459314.47684925</v>
      </c>
      <c r="C377" s="57">
        <f t="shared" si="6"/>
        <v>1.2222093599848449</v>
      </c>
      <c r="D377" s="54">
        <v>1510.6775</v>
      </c>
      <c r="E377" s="54"/>
      <c r="F377" s="54"/>
      <c r="G377" s="54"/>
      <c r="H377" s="55"/>
    </row>
    <row r="378" spans="2:8">
      <c r="B378" s="51">
        <v>2459314.4837936186</v>
      </c>
      <c r="C378" s="57">
        <f t="shared" si="6"/>
        <v>1.2291537285782397</v>
      </c>
      <c r="D378" s="54">
        <v>1504.1495</v>
      </c>
      <c r="E378" s="54"/>
      <c r="F378" s="54"/>
      <c r="G378" s="54"/>
      <c r="H378" s="55"/>
    </row>
    <row r="379" spans="2:8">
      <c r="B379" s="51">
        <v>2459314.4907379872</v>
      </c>
      <c r="C379" s="57">
        <f t="shared" si="6"/>
        <v>1.2360980971716344</v>
      </c>
      <c r="D379" s="54">
        <v>1508.1246000000001</v>
      </c>
      <c r="E379" s="54"/>
      <c r="F379" s="54"/>
      <c r="G379" s="54"/>
      <c r="H379" s="55"/>
    </row>
    <row r="380" spans="2:8">
      <c r="B380" s="51">
        <v>2459314.4976823558</v>
      </c>
      <c r="C380" s="57">
        <f t="shared" si="6"/>
        <v>1.2430424657650292</v>
      </c>
      <c r="D380" s="54">
        <v>1506.9963</v>
      </c>
      <c r="E380" s="54"/>
      <c r="F380" s="54"/>
      <c r="G380" s="54"/>
      <c r="H380" s="55"/>
    </row>
    <row r="381" spans="2:8">
      <c r="B381" s="51">
        <v>2459314.5046267244</v>
      </c>
      <c r="C381" s="57">
        <f t="shared" si="6"/>
        <v>1.2499868343584239</v>
      </c>
      <c r="D381" s="54">
        <v>1509.8262</v>
      </c>
      <c r="E381" s="54"/>
      <c r="F381" s="54"/>
      <c r="G381" s="54"/>
      <c r="H381" s="55"/>
    </row>
    <row r="382" spans="2:8">
      <c r="B382" s="51">
        <v>2459314.511571093</v>
      </c>
      <c r="C382" s="57">
        <f t="shared" si="6"/>
        <v>1.2569312029518187</v>
      </c>
      <c r="D382" s="54">
        <v>1511.9163000000001</v>
      </c>
      <c r="E382" s="54"/>
      <c r="F382" s="54"/>
      <c r="G382" s="54"/>
      <c r="H382" s="55"/>
    </row>
    <row r="383" spans="2:8">
      <c r="B383" s="51">
        <v>2459314.5185154616</v>
      </c>
      <c r="C383" s="57">
        <f t="shared" si="6"/>
        <v>1.2638755715452135</v>
      </c>
      <c r="D383" s="54">
        <v>1508.5262</v>
      </c>
      <c r="E383" s="54"/>
      <c r="F383" s="54"/>
      <c r="G383" s="54"/>
      <c r="H383" s="55"/>
    </row>
    <row r="384" spans="2:8">
      <c r="B384" s="51">
        <v>2459314.5254598302</v>
      </c>
      <c r="C384" s="57">
        <f t="shared" si="6"/>
        <v>1.2708199401386082</v>
      </c>
      <c r="D384" s="54">
        <v>1513.7206000000001</v>
      </c>
      <c r="E384" s="54"/>
      <c r="F384" s="54"/>
      <c r="G384" s="54"/>
      <c r="H384" s="55"/>
    </row>
    <row r="385" spans="2:8">
      <c r="B385" s="51">
        <v>2459314.5324041983</v>
      </c>
      <c r="C385" s="57">
        <f t="shared" si="6"/>
        <v>1.2777643082663417</v>
      </c>
      <c r="D385" s="54">
        <v>1506.2982</v>
      </c>
      <c r="E385" s="54"/>
      <c r="F385" s="54"/>
      <c r="G385" s="54"/>
      <c r="H385" s="55"/>
    </row>
    <row r="386" spans="2:8">
      <c r="B386" s="51">
        <v>2459314.5393485669</v>
      </c>
      <c r="C386" s="57">
        <f t="shared" si="6"/>
        <v>1.2847086768597364</v>
      </c>
      <c r="D386" s="54">
        <v>1506.3765000000001</v>
      </c>
      <c r="E386" s="54"/>
      <c r="F386" s="54"/>
      <c r="G386" s="54"/>
      <c r="H386" s="55"/>
    </row>
    <row r="387" spans="2:8">
      <c r="B387" s="51">
        <v>2459314.5462929355</v>
      </c>
      <c r="C387" s="57">
        <f t="shared" ref="C387:C401" si="7">B387-$K$30</f>
        <v>1.2916530454531312</v>
      </c>
      <c r="D387" s="54">
        <v>1509.1066000000001</v>
      </c>
      <c r="E387" s="54"/>
      <c r="F387" s="54"/>
      <c r="G387" s="54"/>
      <c r="H387" s="55"/>
    </row>
    <row r="388" spans="2:8">
      <c r="B388" s="51">
        <v>2459314.5532373036</v>
      </c>
      <c r="C388" s="57">
        <f t="shared" si="7"/>
        <v>1.2985974135808647</v>
      </c>
      <c r="D388" s="54">
        <v>1502.6442</v>
      </c>
      <c r="E388" s="54"/>
      <c r="F388" s="54"/>
      <c r="G388" s="54"/>
      <c r="H388" s="55"/>
    </row>
    <row r="389" spans="2:8">
      <c r="B389" s="51">
        <v>2459314.5601816722</v>
      </c>
      <c r="C389" s="57">
        <f t="shared" si="7"/>
        <v>1.3055417821742594</v>
      </c>
      <c r="D389" s="54">
        <v>1506.2791999999999</v>
      </c>
      <c r="E389" s="54"/>
      <c r="F389" s="54"/>
      <c r="G389" s="54"/>
      <c r="H389" s="55"/>
    </row>
    <row r="390" spans="2:8">
      <c r="B390" s="51">
        <v>2459314.5671260403</v>
      </c>
      <c r="C390" s="57">
        <f t="shared" si="7"/>
        <v>1.3124861503019929</v>
      </c>
      <c r="D390" s="54">
        <v>1505.3931</v>
      </c>
      <c r="E390" s="54"/>
      <c r="F390" s="54"/>
      <c r="G390" s="54"/>
      <c r="H390" s="55"/>
    </row>
    <row r="391" spans="2:8">
      <c r="B391" s="51">
        <v>2459314.5740704085</v>
      </c>
      <c r="C391" s="57">
        <f t="shared" si="7"/>
        <v>1.3194305184297264</v>
      </c>
      <c r="D391" s="54">
        <v>1512.3390999999999</v>
      </c>
      <c r="E391" s="54"/>
      <c r="F391" s="54"/>
      <c r="G391" s="54"/>
      <c r="H391" s="55"/>
    </row>
    <row r="392" spans="2:8">
      <c r="B392" s="51">
        <v>2459314.5810147771</v>
      </c>
      <c r="C392" s="57">
        <f t="shared" si="7"/>
        <v>1.3263748870231211</v>
      </c>
      <c r="D392" s="54">
        <v>1510.5183</v>
      </c>
      <c r="E392" s="54"/>
      <c r="F392" s="54"/>
      <c r="G392" s="54"/>
      <c r="H392" s="55"/>
    </row>
    <row r="393" spans="2:8">
      <c r="B393" s="51">
        <v>2459314.5879591452</v>
      </c>
      <c r="C393" s="57">
        <f t="shared" si="7"/>
        <v>1.3333192551508546</v>
      </c>
      <c r="D393" s="54">
        <v>1507.9265</v>
      </c>
      <c r="E393" s="54"/>
      <c r="F393" s="54"/>
      <c r="G393" s="54"/>
      <c r="H393" s="55"/>
    </row>
    <row r="394" spans="2:8">
      <c r="B394" s="51">
        <v>2459314.5949035133</v>
      </c>
      <c r="C394" s="57">
        <f t="shared" si="7"/>
        <v>1.3402636232785881</v>
      </c>
      <c r="D394" s="54">
        <v>1509.2627</v>
      </c>
      <c r="E394" s="54"/>
      <c r="F394" s="54"/>
      <c r="G394" s="54"/>
      <c r="H394" s="55"/>
    </row>
    <row r="395" spans="2:8">
      <c r="B395" s="51">
        <v>2459314.6018478815</v>
      </c>
      <c r="C395" s="57">
        <f t="shared" si="7"/>
        <v>1.3472079914063215</v>
      </c>
      <c r="D395" s="54">
        <v>1507.5664999999999</v>
      </c>
      <c r="E395" s="54"/>
      <c r="F395" s="54"/>
      <c r="G395" s="54"/>
      <c r="H395" s="55"/>
    </row>
    <row r="396" spans="2:8">
      <c r="B396" s="51">
        <v>2459314.6087922496</v>
      </c>
      <c r="C396" s="57">
        <f t="shared" si="7"/>
        <v>1.354152359534055</v>
      </c>
      <c r="D396" s="54">
        <v>1508.6974</v>
      </c>
      <c r="E396" s="54"/>
      <c r="F396" s="54"/>
      <c r="G396" s="54"/>
      <c r="H396" s="55"/>
    </row>
    <row r="397" spans="2:8">
      <c r="B397" s="51">
        <v>2459314.6157366177</v>
      </c>
      <c r="C397" s="57">
        <f t="shared" si="7"/>
        <v>1.3610967276617885</v>
      </c>
      <c r="D397" s="54">
        <v>1507.6404</v>
      </c>
      <c r="E397" s="54"/>
      <c r="F397" s="54"/>
      <c r="G397" s="54"/>
      <c r="H397" s="55"/>
    </row>
    <row r="398" spans="2:8">
      <c r="B398" s="51">
        <v>2459314.6226809858</v>
      </c>
      <c r="C398" s="57">
        <f t="shared" si="7"/>
        <v>1.3680410957895219</v>
      </c>
      <c r="D398" s="54">
        <v>1509.4956</v>
      </c>
      <c r="E398" s="54"/>
      <c r="F398" s="54"/>
      <c r="G398" s="54"/>
      <c r="H398" s="55"/>
    </row>
    <row r="399" spans="2:8">
      <c r="B399" s="51">
        <v>2459314.629625354</v>
      </c>
      <c r="C399" s="57">
        <f t="shared" si="7"/>
        <v>1.3749854639172554</v>
      </c>
      <c r="D399" s="54">
        <v>1508.5299</v>
      </c>
      <c r="E399" s="54"/>
      <c r="F399" s="54"/>
      <c r="G399" s="54"/>
      <c r="H399" s="55"/>
    </row>
    <row r="400" spans="2:8">
      <c r="B400" s="51">
        <v>2459314.6365697216</v>
      </c>
      <c r="C400" s="57">
        <f t="shared" si="7"/>
        <v>1.3819298315793276</v>
      </c>
      <c r="D400" s="54">
        <v>1510.4083000000001</v>
      </c>
      <c r="E400" s="54"/>
      <c r="F400" s="54"/>
      <c r="G400" s="54"/>
      <c r="H400" s="55"/>
    </row>
    <row r="401" spans="2:8">
      <c r="B401" s="51">
        <v>2459314.6435140898</v>
      </c>
      <c r="C401" s="57">
        <f t="shared" si="7"/>
        <v>1.3888741997070611</v>
      </c>
      <c r="D401" s="54">
        <v>1506.856</v>
      </c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ADBD-A62B-4912-ABD5-E330BB00BAFB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494</v>
      </c>
      <c r="D1" s="44">
        <f t="shared" ref="D1:H1" si="0">COUNT(D3:D100134)</f>
        <v>293</v>
      </c>
      <c r="E1" s="45">
        <f t="shared" si="0"/>
        <v>50</v>
      </c>
      <c r="F1" s="44">
        <f t="shared" si="0"/>
        <v>151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2459975.7111790818</v>
      </c>
      <c r="C3" s="57">
        <f t="shared" ref="C3:C66" si="1">B3-$K$30</f>
        <v>-0.35000512516126037</v>
      </c>
      <c r="D3" s="54">
        <v>1305.1202000000001</v>
      </c>
      <c r="E3" s="54"/>
      <c r="F3" s="54"/>
      <c r="G3" s="54"/>
      <c r="H3" s="54"/>
    </row>
    <row r="4" spans="1:9">
      <c r="B4" s="50">
        <v>2459975.7125679906</v>
      </c>
      <c r="C4" s="57">
        <f t="shared" si="1"/>
        <v>-0.34861621633172035</v>
      </c>
      <c r="D4" s="54">
        <v>1308.8081</v>
      </c>
      <c r="E4" s="54"/>
      <c r="F4" s="54"/>
      <c r="G4" s="54"/>
      <c r="H4" s="54"/>
    </row>
    <row r="5" spans="1:9">
      <c r="B5" s="50">
        <v>2459975.7139568995</v>
      </c>
      <c r="C5" s="57">
        <f t="shared" si="1"/>
        <v>-0.34722730750218034</v>
      </c>
      <c r="D5" s="54">
        <v>1303.6769999999999</v>
      </c>
      <c r="E5" s="54"/>
      <c r="F5" s="54"/>
      <c r="G5" s="54"/>
      <c r="H5" s="54"/>
    </row>
    <row r="6" spans="1:9">
      <c r="B6" s="50">
        <v>2459975.7153458078</v>
      </c>
      <c r="C6" s="57">
        <f t="shared" si="1"/>
        <v>-0.34583839913830161</v>
      </c>
      <c r="D6" s="54">
        <v>1274.8876</v>
      </c>
      <c r="E6" s="54"/>
      <c r="F6" s="54"/>
      <c r="G6" s="54"/>
      <c r="H6" s="54"/>
    </row>
    <row r="7" spans="1:9">
      <c r="B7" s="50">
        <v>2459975.7167347167</v>
      </c>
      <c r="C7" s="57">
        <f t="shared" si="1"/>
        <v>-0.3444494903087616</v>
      </c>
      <c r="D7" s="54">
        <v>1294.1385</v>
      </c>
      <c r="E7" s="54"/>
      <c r="F7" s="54"/>
      <c r="G7" s="54"/>
      <c r="H7" s="54"/>
    </row>
    <row r="8" spans="1:9">
      <c r="B8" s="50">
        <v>2459975.7181236255</v>
      </c>
      <c r="C8" s="57">
        <f t="shared" si="1"/>
        <v>-0.34306058147922158</v>
      </c>
      <c r="D8" s="54">
        <v>1289.7147</v>
      </c>
      <c r="E8" s="54"/>
      <c r="F8" s="54"/>
      <c r="G8" s="54"/>
      <c r="H8" s="54"/>
    </row>
    <row r="9" spans="1:9">
      <c r="B9" s="50">
        <v>2459975.7195125343</v>
      </c>
      <c r="C9" s="57">
        <f t="shared" si="1"/>
        <v>-0.34167167264968157</v>
      </c>
      <c r="D9" s="54">
        <v>1297.9075</v>
      </c>
      <c r="E9" s="54"/>
      <c r="F9" s="54"/>
      <c r="G9" s="54"/>
      <c r="H9" s="54"/>
    </row>
    <row r="10" spans="1:9">
      <c r="B10" s="50">
        <v>2459975.7209014432</v>
      </c>
      <c r="C10" s="57">
        <f t="shared" si="1"/>
        <v>-0.34028276382014155</v>
      </c>
      <c r="D10" s="54">
        <v>1288.2570000000001</v>
      </c>
      <c r="E10" s="54"/>
      <c r="F10" s="54"/>
      <c r="G10" s="54"/>
      <c r="H10" s="54"/>
    </row>
    <row r="11" spans="1:9">
      <c r="B11" s="50">
        <v>2459975.722290352</v>
      </c>
      <c r="C11" s="57">
        <f t="shared" si="1"/>
        <v>-0.33889385499060154</v>
      </c>
      <c r="D11" s="54">
        <v>1308.309</v>
      </c>
      <c r="E11" s="54"/>
      <c r="F11" s="54"/>
      <c r="G11" s="54"/>
      <c r="H11" s="54"/>
    </row>
    <row r="12" spans="1:9">
      <c r="B12" s="50">
        <v>2459975.7236792604</v>
      </c>
      <c r="C12" s="57">
        <f t="shared" si="1"/>
        <v>-0.33750494662672281</v>
      </c>
      <c r="D12" s="54">
        <v>1306.9807000000001</v>
      </c>
      <c r="E12" s="54"/>
      <c r="F12" s="54"/>
      <c r="G12" s="54"/>
      <c r="H12" s="54"/>
    </row>
    <row r="13" spans="1:9">
      <c r="B13" s="50">
        <v>2459975.7250681692</v>
      </c>
      <c r="C13" s="57">
        <f t="shared" si="1"/>
        <v>-0.3361160377971828</v>
      </c>
      <c r="D13" s="54">
        <v>1296.5259000000001</v>
      </c>
      <c r="E13" s="54"/>
      <c r="F13" s="54"/>
      <c r="G13" s="54"/>
      <c r="H13" s="54"/>
    </row>
    <row r="14" spans="1:9">
      <c r="B14" s="50">
        <v>2459975.726457078</v>
      </c>
      <c r="C14" s="57">
        <f t="shared" si="1"/>
        <v>-0.33472712896764278</v>
      </c>
      <c r="D14" s="54">
        <v>1313.4577999999999</v>
      </c>
      <c r="E14" s="54"/>
      <c r="F14" s="54"/>
      <c r="G14" s="54"/>
      <c r="H14" s="54"/>
    </row>
    <row r="15" spans="1:9">
      <c r="B15" s="50">
        <v>2459975.7278459868</v>
      </c>
      <c r="C15" s="57">
        <f t="shared" si="1"/>
        <v>-0.33333822013810277</v>
      </c>
      <c r="D15" s="54">
        <v>1301.1151</v>
      </c>
      <c r="E15" s="54"/>
      <c r="F15" s="54"/>
      <c r="G15" s="54"/>
      <c r="H15" s="54"/>
    </row>
    <row r="16" spans="1:9">
      <c r="B16" s="50">
        <v>2459975.7292348957</v>
      </c>
      <c r="C16" s="57">
        <f t="shared" si="1"/>
        <v>-0.33194931130856276</v>
      </c>
      <c r="D16" s="54">
        <v>1304.8873000000001</v>
      </c>
      <c r="E16" s="54"/>
      <c r="F16" s="54"/>
      <c r="G16" s="54"/>
      <c r="H16" s="54"/>
    </row>
    <row r="17" spans="2:12">
      <c r="B17" s="50">
        <v>2459975.7306238045</v>
      </c>
      <c r="C17" s="57">
        <f t="shared" si="1"/>
        <v>-0.33056040247902274</v>
      </c>
      <c r="D17" s="54">
        <v>1276.0323000000001</v>
      </c>
      <c r="E17" s="54"/>
      <c r="F17" s="54"/>
      <c r="G17" s="54"/>
      <c r="H17" s="54"/>
    </row>
    <row r="18" spans="2:12">
      <c r="B18" s="50">
        <v>2459975.7320127133</v>
      </c>
      <c r="C18" s="57">
        <f t="shared" si="1"/>
        <v>-0.32917149364948273</v>
      </c>
      <c r="D18" s="54">
        <v>1320.614</v>
      </c>
      <c r="E18" s="54"/>
      <c r="F18" s="54"/>
      <c r="G18" s="54"/>
      <c r="H18" s="54"/>
    </row>
    <row r="19" spans="2:12">
      <c r="B19" s="50">
        <v>2459975.7334016222</v>
      </c>
      <c r="C19" s="57">
        <f t="shared" si="1"/>
        <v>-0.32778258481994271</v>
      </c>
      <c r="D19" s="54">
        <v>1308.2838999999999</v>
      </c>
      <c r="E19" s="54"/>
      <c r="F19" s="54"/>
      <c r="G19" s="54"/>
      <c r="H19" s="54"/>
    </row>
    <row r="20" spans="2:12">
      <c r="B20" s="50">
        <v>2459975.734790531</v>
      </c>
      <c r="C20" s="57">
        <f t="shared" si="1"/>
        <v>-0.3263936759904027</v>
      </c>
      <c r="D20" s="54">
        <v>1311.9531999999999</v>
      </c>
      <c r="E20" s="54"/>
      <c r="F20" s="54"/>
      <c r="G20" s="54"/>
      <c r="H20" s="54"/>
    </row>
    <row r="21" spans="2:12">
      <c r="B21" s="50">
        <v>2459975.7361794398</v>
      </c>
      <c r="C21" s="57">
        <f t="shared" si="1"/>
        <v>-0.32500476716086268</v>
      </c>
      <c r="D21" s="54">
        <v>1311.2072000000001</v>
      </c>
      <c r="E21" s="54"/>
      <c r="F21" s="54"/>
      <c r="G21" s="54"/>
      <c r="H21" s="54"/>
    </row>
    <row r="22" spans="2:12">
      <c r="B22" s="50">
        <v>2459975.7375683486</v>
      </c>
      <c r="C22" s="57">
        <f t="shared" si="1"/>
        <v>-0.32361585833132267</v>
      </c>
      <c r="D22" s="54">
        <v>1306.6848</v>
      </c>
      <c r="E22" s="54"/>
      <c r="F22" s="54"/>
      <c r="G22" s="54"/>
      <c r="H22" s="54"/>
    </row>
    <row r="23" spans="2:12">
      <c r="B23" s="50">
        <v>2459975.7389572575</v>
      </c>
      <c r="C23" s="57">
        <f t="shared" si="1"/>
        <v>-0.32222694950178266</v>
      </c>
      <c r="D23" s="54">
        <v>1296.8101999999999</v>
      </c>
      <c r="E23" s="54"/>
      <c r="F23" s="54"/>
      <c r="G23" s="54"/>
      <c r="H23" s="54"/>
    </row>
    <row r="24" spans="2:12">
      <c r="B24" s="50">
        <v>2459975.7403461663</v>
      </c>
      <c r="C24" s="57">
        <f t="shared" si="1"/>
        <v>-0.32083804067224264</v>
      </c>
      <c r="D24" s="54">
        <v>1297.4792</v>
      </c>
      <c r="E24" s="54"/>
      <c r="F24" s="54"/>
      <c r="G24" s="54"/>
      <c r="H24" s="54"/>
    </row>
    <row r="25" spans="2:12">
      <c r="B25" s="50">
        <v>2459975.7417350751</v>
      </c>
      <c r="C25" s="57">
        <f t="shared" si="1"/>
        <v>-0.31944913184270263</v>
      </c>
      <c r="D25" s="54">
        <v>1307.9811</v>
      </c>
      <c r="E25" s="54"/>
      <c r="F25" s="54"/>
      <c r="G25" s="54"/>
      <c r="H25" s="54"/>
    </row>
    <row r="26" spans="2:12">
      <c r="B26" s="50">
        <v>2459975.743123984</v>
      </c>
      <c r="C26" s="57">
        <f t="shared" si="1"/>
        <v>-0.31806022301316261</v>
      </c>
      <c r="D26" s="54">
        <v>1311.8021000000001</v>
      </c>
      <c r="E26" s="54"/>
      <c r="F26" s="54"/>
      <c r="G26" s="54"/>
      <c r="H26" s="54"/>
    </row>
    <row r="27" spans="2:12">
      <c r="B27" s="50">
        <v>2459975.7445128928</v>
      </c>
      <c r="C27" s="57">
        <f t="shared" si="1"/>
        <v>-0.3166713141836226</v>
      </c>
      <c r="D27" s="54">
        <v>1304.1342</v>
      </c>
      <c r="E27" s="54"/>
      <c r="F27" s="54"/>
      <c r="G27" s="54"/>
      <c r="H27" s="54"/>
    </row>
    <row r="28" spans="2:12">
      <c r="B28" s="50">
        <v>2459975.7459018016</v>
      </c>
      <c r="C28" s="57">
        <f t="shared" si="1"/>
        <v>-0.31528240535408258</v>
      </c>
      <c r="D28" s="54">
        <v>1281.7373</v>
      </c>
      <c r="E28" s="54"/>
      <c r="F28" s="54"/>
      <c r="G28" s="54"/>
      <c r="H28" s="54"/>
    </row>
    <row r="29" spans="2:12">
      <c r="B29" s="50">
        <v>2459975.7472907105</v>
      </c>
      <c r="C29" s="57">
        <f t="shared" si="1"/>
        <v>-0.31389349652454257</v>
      </c>
      <c r="D29" s="54">
        <v>1315.0645</v>
      </c>
      <c r="E29" s="54"/>
      <c r="F29" s="54"/>
      <c r="G29" s="54"/>
      <c r="H29" s="54"/>
    </row>
    <row r="30" spans="2:12">
      <c r="B30" s="50">
        <v>2459975.7486796193</v>
      </c>
      <c r="C30" s="57">
        <f t="shared" si="1"/>
        <v>-0.31250458769500256</v>
      </c>
      <c r="D30" s="54">
        <v>1307.5927999999999</v>
      </c>
      <c r="E30" s="54"/>
      <c r="F30" s="54"/>
      <c r="G30" s="54"/>
      <c r="H30" s="54"/>
      <c r="J30" s="36" t="s">
        <v>72</v>
      </c>
      <c r="K30" s="59">
        <f>B254</f>
        <v>2459976.061184207</v>
      </c>
      <c r="L30" s="96">
        <f>K30-'Planet c'!$G$228</f>
        <v>44957.061184206977</v>
      </c>
    </row>
    <row r="31" spans="2:12">
      <c r="B31" s="50">
        <v>2459975.7500685281</v>
      </c>
      <c r="C31" s="57">
        <f t="shared" si="1"/>
        <v>-0.31111567886546254</v>
      </c>
      <c r="D31" s="54">
        <v>1298.2367999999999</v>
      </c>
      <c r="E31" s="54"/>
      <c r="F31" s="54"/>
      <c r="G31" s="54"/>
      <c r="H31" s="54"/>
      <c r="J31" s="36" t="s">
        <v>37</v>
      </c>
      <c r="K31" s="58">
        <f>INDEX(B:B,MATCH(J31,A:A,0))</f>
        <v>2459975.9278488979</v>
      </c>
    </row>
    <row r="32" spans="2:12">
      <c r="B32" s="50">
        <v>2459975.7514574369</v>
      </c>
      <c r="C32" s="57">
        <f t="shared" si="1"/>
        <v>-0.30972677003592253</v>
      </c>
      <c r="D32" s="54">
        <v>1291.3726999999999</v>
      </c>
      <c r="E32" s="54"/>
      <c r="F32" s="54"/>
      <c r="G32" s="54"/>
      <c r="H32" s="54"/>
      <c r="J32" s="36" t="s">
        <v>38</v>
      </c>
      <c r="K32" s="58">
        <f>INDEX(B:B,MATCH(J32,A:A,0))</f>
        <v>2459975.9556270856</v>
      </c>
    </row>
    <row r="33" spans="2:11">
      <c r="B33" s="50">
        <v>2459975.7528463458</v>
      </c>
      <c r="C33" s="57">
        <f t="shared" si="1"/>
        <v>-0.30833786120638251</v>
      </c>
      <c r="D33" s="54">
        <v>1287.6427000000001</v>
      </c>
      <c r="E33" s="54"/>
      <c r="F33" s="54"/>
      <c r="G33" s="54"/>
      <c r="H33" s="54"/>
      <c r="J33" s="36" t="s">
        <v>39</v>
      </c>
      <c r="K33" s="58">
        <f>INDEX(B:B,MATCH(J33,A:A,0))</f>
        <v>2459976.1653524265</v>
      </c>
    </row>
    <row r="34" spans="2:11">
      <c r="B34" s="50">
        <v>2459975.7542352546</v>
      </c>
      <c r="C34" s="57">
        <f t="shared" si="1"/>
        <v>-0.3069489523768425</v>
      </c>
      <c r="D34" s="54">
        <v>1288.3117999999999</v>
      </c>
      <c r="E34" s="54"/>
      <c r="F34" s="54"/>
      <c r="G34" s="54"/>
      <c r="H34" s="54"/>
      <c r="J34" s="36" t="s">
        <v>71</v>
      </c>
      <c r="K34" s="58">
        <f>INDEX(B:B,MATCH(J34,A:A,0))</f>
        <v>2459976.2070197146</v>
      </c>
    </row>
    <row r="35" spans="2:11">
      <c r="B35" s="50">
        <v>2459975.7556241639</v>
      </c>
      <c r="C35" s="57">
        <f t="shared" si="1"/>
        <v>-0.3055600430816412</v>
      </c>
      <c r="D35" s="54">
        <v>1299.3385000000001</v>
      </c>
      <c r="E35" s="54"/>
      <c r="F35" s="54"/>
      <c r="G35" s="54"/>
      <c r="H35" s="54"/>
      <c r="J35" s="38"/>
      <c r="K35" s="39"/>
    </row>
    <row r="36" spans="2:11">
      <c r="B36" s="50">
        <v>2459975.7570130727</v>
      </c>
      <c r="C36" s="57">
        <f t="shared" si="1"/>
        <v>-0.30417113425210118</v>
      </c>
      <c r="D36" s="54">
        <v>1298.1799000000001</v>
      </c>
      <c r="E36" s="54"/>
      <c r="F36" s="54"/>
      <c r="G36" s="54"/>
      <c r="H36" s="54"/>
      <c r="J36" s="36" t="s">
        <v>76</v>
      </c>
      <c r="K36" s="37">
        <f>K32-K31</f>
        <v>2.7778187766671181E-2</v>
      </c>
    </row>
    <row r="37" spans="2:11">
      <c r="B37" s="50">
        <v>2459975.7584019816</v>
      </c>
      <c r="C37" s="57">
        <f t="shared" si="1"/>
        <v>-0.30278222542256117</v>
      </c>
      <c r="D37" s="54">
        <v>1304.6414</v>
      </c>
      <c r="E37" s="54"/>
      <c r="F37" s="54"/>
      <c r="G37" s="54"/>
      <c r="H37" s="54"/>
      <c r="J37" s="36" t="s">
        <v>66</v>
      </c>
      <c r="K37" s="37">
        <f>K33-K32</f>
        <v>0.20972534082829952</v>
      </c>
    </row>
    <row r="38" spans="2:11">
      <c r="B38" s="50">
        <v>2459975.7597908904</v>
      </c>
      <c r="C38" s="57">
        <f t="shared" si="1"/>
        <v>-0.30139331659302115</v>
      </c>
      <c r="D38" s="54">
        <v>1306.4266</v>
      </c>
      <c r="E38" s="54"/>
      <c r="F38" s="54"/>
      <c r="G38" s="54"/>
      <c r="H38" s="54"/>
      <c r="J38" s="36" t="s">
        <v>77</v>
      </c>
      <c r="K38" s="37">
        <f>K34-K33</f>
        <v>4.1667288169264793E-2</v>
      </c>
    </row>
    <row r="39" spans="2:11">
      <c r="B39" s="50">
        <v>2459975.7611797992</v>
      </c>
      <c r="C39" s="57">
        <f t="shared" si="1"/>
        <v>-0.30000440776348114</v>
      </c>
      <c r="D39" s="54">
        <v>1306.0443</v>
      </c>
      <c r="E39" s="54"/>
      <c r="F39" s="54"/>
      <c r="G39" s="54"/>
      <c r="H39" s="54"/>
      <c r="J39" s="36" t="s">
        <v>65</v>
      </c>
      <c r="K39" s="37">
        <f>K34-K31</f>
        <v>0.2791708167642355</v>
      </c>
    </row>
    <row r="40" spans="2:11">
      <c r="B40" s="50">
        <v>2459975.762568708</v>
      </c>
      <c r="C40" s="57">
        <f t="shared" si="1"/>
        <v>-0.29861549893394113</v>
      </c>
      <c r="D40" s="54">
        <v>1307.4521</v>
      </c>
      <c r="E40" s="54"/>
      <c r="F40" s="54"/>
      <c r="G40" s="54"/>
      <c r="H40" s="54"/>
      <c r="J40" s="38"/>
      <c r="K40" s="39"/>
    </row>
    <row r="41" spans="2:11">
      <c r="B41" s="50">
        <v>2459975.7639576169</v>
      </c>
      <c r="C41" s="57">
        <f t="shared" si="1"/>
        <v>-0.29722659010440111</v>
      </c>
      <c r="D41" s="54">
        <v>1298.8579</v>
      </c>
      <c r="E41" s="54"/>
      <c r="F41" s="54"/>
      <c r="G41" s="54"/>
      <c r="H41" s="54"/>
      <c r="J41" s="36" t="s">
        <v>75</v>
      </c>
      <c r="K41" s="89">
        <v>1286.2</v>
      </c>
    </row>
    <row r="42" spans="2:11">
      <c r="B42" s="50">
        <v>2459975.7653465262</v>
      </c>
      <c r="C42" s="57">
        <f t="shared" si="1"/>
        <v>-0.29583768080919981</v>
      </c>
      <c r="D42" s="54">
        <v>1303.9209000000001</v>
      </c>
      <c r="E42" s="54"/>
      <c r="F42" s="54"/>
      <c r="G42" s="54"/>
      <c r="H42" s="54"/>
      <c r="J42" s="36" t="s">
        <v>74</v>
      </c>
      <c r="K42" s="90">
        <v>1302.3</v>
      </c>
    </row>
    <row r="43" spans="2:11">
      <c r="B43" s="50">
        <v>2459975.766735435</v>
      </c>
      <c r="C43" s="57">
        <f t="shared" si="1"/>
        <v>-0.2944487719796598</v>
      </c>
      <c r="D43" s="54">
        <v>1304.3225</v>
      </c>
      <c r="E43" s="54"/>
      <c r="F43" s="54"/>
      <c r="G43" s="54"/>
      <c r="H43" s="54"/>
      <c r="J43" s="36" t="s">
        <v>73</v>
      </c>
      <c r="K43" s="40">
        <f>1-K41/K42</f>
        <v>1.2362742839591379E-2</v>
      </c>
    </row>
    <row r="44" spans="2:11">
      <c r="B44" s="50">
        <v>2459975.7681243438</v>
      </c>
      <c r="C44" s="57">
        <f t="shared" si="1"/>
        <v>-0.29305986315011978</v>
      </c>
      <c r="D44" s="54">
        <v>1297.6378</v>
      </c>
      <c r="E44" s="54"/>
      <c r="F44" s="54"/>
      <c r="G44" s="54"/>
      <c r="H44" s="54"/>
    </row>
    <row r="45" spans="2:11">
      <c r="B45" s="50">
        <v>2459975.7695132527</v>
      </c>
      <c r="C45" s="57">
        <f t="shared" si="1"/>
        <v>-0.29167095432057977</v>
      </c>
      <c r="D45" s="54">
        <v>1308.2949000000001</v>
      </c>
      <c r="E45" s="54"/>
      <c r="F45" s="54"/>
      <c r="G45" s="54"/>
      <c r="H45" s="54"/>
    </row>
    <row r="46" spans="2:11">
      <c r="B46" s="50">
        <v>2459975.7709021615</v>
      </c>
      <c r="C46" s="57">
        <f t="shared" si="1"/>
        <v>-0.29028204549103975</v>
      </c>
      <c r="D46" s="54">
        <v>1313.9707000000001</v>
      </c>
      <c r="E46" s="54"/>
      <c r="F46" s="54"/>
      <c r="G46" s="54"/>
      <c r="H46" s="54"/>
    </row>
    <row r="47" spans="2:11">
      <c r="B47" s="50">
        <v>2459975.7722910708</v>
      </c>
      <c r="C47" s="57">
        <f t="shared" si="1"/>
        <v>-0.28889313619583845</v>
      </c>
      <c r="D47" s="54">
        <v>1311.9978000000001</v>
      </c>
      <c r="E47" s="54"/>
      <c r="F47" s="54"/>
      <c r="G47" s="54"/>
      <c r="H47" s="54"/>
    </row>
    <row r="48" spans="2:11">
      <c r="B48" s="50">
        <v>2459975.7736799796</v>
      </c>
      <c r="C48" s="57">
        <f t="shared" si="1"/>
        <v>-0.28750422736629844</v>
      </c>
      <c r="D48" s="54">
        <v>1320.7064</v>
      </c>
      <c r="E48" s="54"/>
      <c r="F48" s="54"/>
      <c r="G48" s="54"/>
      <c r="H48" s="54"/>
    </row>
    <row r="49" spans="2:8">
      <c r="B49" s="50">
        <v>2459975.7750688884</v>
      </c>
      <c r="C49" s="57">
        <f t="shared" si="1"/>
        <v>-0.28611531853675842</v>
      </c>
      <c r="D49" s="54">
        <v>1312.3578</v>
      </c>
      <c r="E49" s="54"/>
      <c r="F49" s="54"/>
      <c r="G49" s="54"/>
      <c r="H49" s="54"/>
    </row>
    <row r="50" spans="2:8">
      <c r="B50" s="50">
        <v>2459975.7764577973</v>
      </c>
      <c r="C50" s="57">
        <f t="shared" si="1"/>
        <v>-0.28472640970721841</v>
      </c>
      <c r="D50" s="54">
        <v>1310.0597</v>
      </c>
      <c r="E50" s="54"/>
      <c r="F50" s="54"/>
      <c r="G50" s="54"/>
      <c r="H50" s="54"/>
    </row>
    <row r="51" spans="2:8">
      <c r="B51" s="50">
        <v>2459975.7778467066</v>
      </c>
      <c r="C51" s="57">
        <f t="shared" si="1"/>
        <v>-0.28333750041201711</v>
      </c>
      <c r="D51" s="54">
        <v>1306.8987999999999</v>
      </c>
      <c r="E51" s="54"/>
      <c r="F51" s="54"/>
      <c r="G51" s="54"/>
      <c r="H51" s="54"/>
    </row>
    <row r="52" spans="2:8">
      <c r="B52" s="50">
        <v>2459975.7792356154</v>
      </c>
      <c r="C52" s="57">
        <f t="shared" si="1"/>
        <v>-0.28194859158247709</v>
      </c>
      <c r="D52" s="54">
        <v>1312.0762999999999</v>
      </c>
      <c r="E52" s="54"/>
      <c r="F52" s="54"/>
      <c r="G52" s="54"/>
      <c r="H52" s="54"/>
    </row>
    <row r="53" spans="2:8">
      <c r="B53" s="50">
        <v>2459975.7806245242</v>
      </c>
      <c r="C53" s="57">
        <f t="shared" si="1"/>
        <v>-0.28055968275293708</v>
      </c>
      <c r="D53" s="54">
        <v>1320.0238999999999</v>
      </c>
      <c r="E53" s="54"/>
      <c r="F53" s="54"/>
      <c r="G53" s="54"/>
      <c r="H53" s="54"/>
    </row>
    <row r="54" spans="2:8">
      <c r="B54" s="50">
        <v>2459975.7820134335</v>
      </c>
      <c r="C54" s="57">
        <f t="shared" si="1"/>
        <v>-0.27917077345773578</v>
      </c>
      <c r="D54" s="54">
        <v>1311.7609</v>
      </c>
      <c r="E54" s="54"/>
      <c r="F54" s="54"/>
      <c r="G54" s="54"/>
      <c r="H54" s="54"/>
    </row>
    <row r="55" spans="2:8">
      <c r="B55" s="50">
        <v>2459975.7834023423</v>
      </c>
      <c r="C55" s="57">
        <f t="shared" si="1"/>
        <v>-0.27778186462819576</v>
      </c>
      <c r="D55" s="54">
        <v>1307.1024</v>
      </c>
      <c r="E55" s="54"/>
      <c r="F55" s="54"/>
      <c r="G55" s="54"/>
      <c r="H55" s="54"/>
    </row>
    <row r="56" spans="2:8">
      <c r="B56" s="50">
        <v>2459975.7847912512</v>
      </c>
      <c r="C56" s="57">
        <f t="shared" si="1"/>
        <v>-0.27639295579865575</v>
      </c>
      <c r="D56" s="54">
        <v>1313.5727999999999</v>
      </c>
      <c r="E56" s="54"/>
      <c r="F56" s="54"/>
      <c r="G56" s="54"/>
      <c r="H56" s="54"/>
    </row>
    <row r="57" spans="2:8">
      <c r="B57" s="50">
        <v>2459975.7861801605</v>
      </c>
      <c r="C57" s="57">
        <f t="shared" si="1"/>
        <v>-0.27500404650345445</v>
      </c>
      <c r="D57" s="54">
        <v>1301.0717</v>
      </c>
      <c r="E57" s="54"/>
      <c r="F57" s="54"/>
      <c r="G57" s="54"/>
      <c r="H57" s="54"/>
    </row>
    <row r="58" spans="2:8">
      <c r="B58" s="50">
        <v>2459975.7875690693</v>
      </c>
      <c r="C58" s="57">
        <f t="shared" si="1"/>
        <v>-0.27361513767391443</v>
      </c>
      <c r="D58" s="54">
        <v>1302.1312</v>
      </c>
      <c r="E58" s="54"/>
      <c r="F58" s="54"/>
      <c r="G58" s="54"/>
      <c r="H58" s="54"/>
    </row>
    <row r="59" spans="2:8">
      <c r="B59" s="50">
        <v>2459975.7889579781</v>
      </c>
      <c r="C59" s="57">
        <f t="shared" si="1"/>
        <v>-0.27222622884437442</v>
      </c>
      <c r="D59" s="54">
        <v>1309.2556999999999</v>
      </c>
      <c r="E59" s="54"/>
      <c r="F59" s="54"/>
      <c r="G59" s="54"/>
      <c r="H59" s="54"/>
    </row>
    <row r="60" spans="2:8">
      <c r="B60" s="50">
        <v>2459975.7903468874</v>
      </c>
      <c r="C60" s="57">
        <f t="shared" si="1"/>
        <v>-0.27083731954917312</v>
      </c>
      <c r="D60" s="54">
        <v>1313.4362000000001</v>
      </c>
      <c r="E60" s="54"/>
      <c r="F60" s="54"/>
      <c r="G60" s="54"/>
      <c r="H60" s="54"/>
    </row>
    <row r="61" spans="2:8">
      <c r="B61" s="50">
        <v>2459975.7917357963</v>
      </c>
      <c r="C61" s="57">
        <f t="shared" si="1"/>
        <v>-0.2694484107196331</v>
      </c>
      <c r="D61" s="54">
        <v>1299.3171</v>
      </c>
      <c r="E61" s="54"/>
      <c r="F61" s="54"/>
      <c r="G61" s="54"/>
      <c r="H61" s="54"/>
    </row>
    <row r="62" spans="2:8">
      <c r="B62" s="50">
        <v>2459975.7931247051</v>
      </c>
      <c r="C62" s="57">
        <f t="shared" si="1"/>
        <v>-0.26805950189009309</v>
      </c>
      <c r="D62" s="54">
        <v>1309.4674</v>
      </c>
      <c r="E62" s="54"/>
      <c r="F62" s="54"/>
      <c r="G62" s="54"/>
      <c r="H62" s="54"/>
    </row>
    <row r="63" spans="2:8">
      <c r="B63" s="50">
        <v>2459975.7945136144</v>
      </c>
      <c r="C63" s="57">
        <f t="shared" si="1"/>
        <v>-0.26667059259489179</v>
      </c>
      <c r="D63" s="54">
        <v>1287.3713</v>
      </c>
      <c r="E63" s="54"/>
      <c r="F63" s="54"/>
      <c r="G63" s="54"/>
      <c r="H63" s="54"/>
    </row>
    <row r="64" spans="2:8">
      <c r="B64" s="50">
        <v>2459975.7959025232</v>
      </c>
      <c r="C64" s="57">
        <f t="shared" si="1"/>
        <v>-0.26528168376535177</v>
      </c>
      <c r="D64" s="54">
        <v>1303.8163999999999</v>
      </c>
      <c r="E64" s="54"/>
      <c r="F64" s="54"/>
      <c r="G64" s="54"/>
      <c r="H64" s="54"/>
    </row>
    <row r="65" spans="2:8">
      <c r="B65" s="50">
        <v>2459975.7972914325</v>
      </c>
      <c r="C65" s="57">
        <f t="shared" si="1"/>
        <v>-0.26389277447015047</v>
      </c>
      <c r="D65" s="54">
        <v>1302.3175000000001</v>
      </c>
      <c r="E65" s="54"/>
      <c r="F65" s="54"/>
      <c r="G65" s="54"/>
      <c r="H65" s="54"/>
    </row>
    <row r="66" spans="2:8">
      <c r="B66" s="50">
        <v>2459975.7986803413</v>
      </c>
      <c r="C66" s="57">
        <f t="shared" si="1"/>
        <v>-0.26250386564061046</v>
      </c>
      <c r="D66" s="54">
        <v>1308.0631000000001</v>
      </c>
      <c r="E66" s="54"/>
      <c r="F66" s="54"/>
      <c r="G66" s="54"/>
      <c r="H66" s="54"/>
    </row>
    <row r="67" spans="2:8">
      <c r="B67" s="50">
        <v>2459975.8000692502</v>
      </c>
      <c r="C67" s="57">
        <f t="shared" ref="C67:C130" si="2">B67-$K$30</f>
        <v>-0.26111495681107044</v>
      </c>
      <c r="D67" s="54">
        <v>1311.0742</v>
      </c>
      <c r="E67" s="54"/>
      <c r="F67" s="54"/>
      <c r="G67" s="54"/>
      <c r="H67" s="54"/>
    </row>
    <row r="68" spans="2:8">
      <c r="B68" s="50">
        <v>2459975.8014581595</v>
      </c>
      <c r="C68" s="57">
        <f t="shared" si="2"/>
        <v>-0.25972604751586914</v>
      </c>
      <c r="D68" s="54">
        <v>1289.0951</v>
      </c>
      <c r="E68" s="54"/>
      <c r="F68" s="54"/>
      <c r="G68" s="54"/>
      <c r="H68" s="54"/>
    </row>
    <row r="69" spans="2:8">
      <c r="B69" s="50">
        <v>2459975.8028470683</v>
      </c>
      <c r="C69" s="57">
        <f t="shared" si="2"/>
        <v>-0.25833713868632913</v>
      </c>
      <c r="D69" s="54">
        <v>1307.077</v>
      </c>
      <c r="E69" s="54"/>
      <c r="F69" s="54"/>
      <c r="G69" s="54"/>
      <c r="H69" s="54"/>
    </row>
    <row r="70" spans="2:8">
      <c r="B70" s="50">
        <v>2459975.8042359776</v>
      </c>
      <c r="C70" s="57">
        <f t="shared" si="2"/>
        <v>-0.25694822939112782</v>
      </c>
      <c r="D70" s="54">
        <v>1315.473</v>
      </c>
      <c r="E70" s="54"/>
      <c r="F70" s="54"/>
      <c r="G70" s="54"/>
      <c r="H70" s="54"/>
    </row>
    <row r="71" spans="2:8">
      <c r="B71" s="50">
        <v>2459975.8056248864</v>
      </c>
      <c r="C71" s="57">
        <f t="shared" si="2"/>
        <v>-0.25555932056158781</v>
      </c>
      <c r="D71" s="54">
        <v>1323.8667</v>
      </c>
      <c r="E71" s="54"/>
      <c r="F71" s="54"/>
      <c r="G71" s="54"/>
      <c r="H71" s="54"/>
    </row>
    <row r="72" spans="2:8">
      <c r="B72" s="50">
        <v>2459975.8070137957</v>
      </c>
      <c r="C72" s="57">
        <f t="shared" si="2"/>
        <v>-0.25417041126638651</v>
      </c>
      <c r="D72" s="54">
        <v>1303.4384</v>
      </c>
      <c r="E72" s="54"/>
      <c r="F72" s="54"/>
      <c r="G72" s="54"/>
      <c r="H72" s="54"/>
    </row>
    <row r="73" spans="2:8">
      <c r="B73" s="50">
        <v>2459975.8084027045</v>
      </c>
      <c r="C73" s="57">
        <f t="shared" si="2"/>
        <v>-0.25278150243684649</v>
      </c>
      <c r="D73" s="54">
        <v>1303.2219</v>
      </c>
      <c r="E73" s="54"/>
      <c r="F73" s="54"/>
      <c r="G73" s="54"/>
      <c r="H73" s="54"/>
    </row>
    <row r="74" spans="2:8">
      <c r="B74" s="50">
        <v>2459975.8097916138</v>
      </c>
      <c r="C74" s="57">
        <f t="shared" si="2"/>
        <v>-0.25139259314164519</v>
      </c>
      <c r="D74" s="54">
        <v>1317.0416</v>
      </c>
      <c r="E74" s="54"/>
      <c r="F74" s="54"/>
      <c r="G74" s="54"/>
      <c r="H74" s="54"/>
    </row>
    <row r="75" spans="2:8">
      <c r="B75" s="50">
        <v>2459975.8111805227</v>
      </c>
      <c r="C75" s="57">
        <f t="shared" si="2"/>
        <v>-0.25000368431210518</v>
      </c>
      <c r="D75" s="54">
        <v>1294.2725</v>
      </c>
      <c r="E75" s="54"/>
      <c r="F75" s="54"/>
      <c r="G75" s="54"/>
      <c r="H75" s="54"/>
    </row>
    <row r="76" spans="2:8">
      <c r="B76" s="50">
        <v>2459975.812569432</v>
      </c>
      <c r="C76" s="57">
        <f t="shared" si="2"/>
        <v>-0.24861477501690388</v>
      </c>
      <c r="D76" s="54">
        <v>1300.3787</v>
      </c>
      <c r="E76" s="54"/>
      <c r="F76" s="54"/>
      <c r="G76" s="54"/>
      <c r="H76" s="54"/>
    </row>
    <row r="77" spans="2:8">
      <c r="B77" s="50">
        <v>2459975.8139583408</v>
      </c>
      <c r="C77" s="57">
        <f t="shared" si="2"/>
        <v>-0.24722586618736386</v>
      </c>
      <c r="D77" s="54">
        <v>1309.9196999999999</v>
      </c>
      <c r="E77" s="54"/>
      <c r="F77" s="54"/>
      <c r="G77" s="54"/>
      <c r="H77" s="54"/>
    </row>
    <row r="78" spans="2:8">
      <c r="B78" s="50">
        <v>2459975.8153472501</v>
      </c>
      <c r="C78" s="57">
        <f t="shared" si="2"/>
        <v>-0.24583695689216256</v>
      </c>
      <c r="D78" s="54">
        <v>1296.009</v>
      </c>
      <c r="E78" s="54"/>
      <c r="F78" s="54"/>
      <c r="G78" s="54"/>
      <c r="H78" s="54"/>
    </row>
    <row r="79" spans="2:8">
      <c r="B79" s="50">
        <v>2459975.8167361589</v>
      </c>
      <c r="C79" s="57">
        <f t="shared" si="2"/>
        <v>-0.24444804806262255</v>
      </c>
      <c r="D79" s="54">
        <v>1305.1646000000001</v>
      </c>
      <c r="E79" s="54"/>
      <c r="F79" s="54"/>
      <c r="G79" s="54"/>
      <c r="H79" s="54"/>
    </row>
    <row r="80" spans="2:8">
      <c r="B80" s="50">
        <v>2459975.8181250682</v>
      </c>
      <c r="C80" s="57">
        <f t="shared" si="2"/>
        <v>-0.24305913876742125</v>
      </c>
      <c r="D80" s="54">
        <v>1310.7832000000001</v>
      </c>
      <c r="E80" s="54"/>
      <c r="F80" s="54"/>
      <c r="G80" s="54"/>
      <c r="H80" s="54"/>
    </row>
    <row r="81" spans="2:8">
      <c r="B81" s="50">
        <v>2459975.8195139775</v>
      </c>
      <c r="C81" s="57">
        <f t="shared" si="2"/>
        <v>-0.24167022947221994</v>
      </c>
      <c r="D81" s="54">
        <v>1308.5924</v>
      </c>
      <c r="E81" s="54"/>
      <c r="F81" s="54"/>
      <c r="G81" s="54"/>
      <c r="H81" s="54"/>
    </row>
    <row r="82" spans="2:8">
      <c r="B82" s="50">
        <v>2459975.8209028863</v>
      </c>
      <c r="C82" s="57">
        <f t="shared" si="2"/>
        <v>-0.24028132064267993</v>
      </c>
      <c r="D82" s="54">
        <v>1293.3942</v>
      </c>
      <c r="E82" s="54"/>
      <c r="F82" s="54"/>
      <c r="G82" s="54"/>
      <c r="H82" s="54"/>
    </row>
    <row r="83" spans="2:8">
      <c r="B83" s="50">
        <v>2459975.8222917956</v>
      </c>
      <c r="C83" s="57">
        <f t="shared" si="2"/>
        <v>-0.23889241134747863</v>
      </c>
      <c r="D83" s="54">
        <v>1305.0585000000001</v>
      </c>
      <c r="E83" s="54"/>
      <c r="F83" s="54"/>
      <c r="G83" s="54"/>
      <c r="H83" s="54"/>
    </row>
    <row r="84" spans="2:8">
      <c r="B84" s="50">
        <v>2459975.8236807045</v>
      </c>
      <c r="C84" s="57">
        <f t="shared" si="2"/>
        <v>-0.23750350251793861</v>
      </c>
      <c r="D84" s="54">
        <v>1302.1174000000001</v>
      </c>
      <c r="E84" s="54"/>
      <c r="F84" s="54"/>
      <c r="G84" s="54"/>
      <c r="H84" s="54"/>
    </row>
    <row r="85" spans="2:8">
      <c r="B85" s="50">
        <v>2459975.8250696138</v>
      </c>
      <c r="C85" s="57">
        <f t="shared" si="2"/>
        <v>-0.23611459322273731</v>
      </c>
      <c r="D85" s="54">
        <v>1318.3097</v>
      </c>
      <c r="E85" s="54"/>
      <c r="F85" s="54"/>
      <c r="G85" s="54"/>
      <c r="H85" s="54"/>
    </row>
    <row r="86" spans="2:8">
      <c r="B86" s="50">
        <v>2459975.826458523</v>
      </c>
      <c r="C86" s="57">
        <f t="shared" si="2"/>
        <v>-0.23472568392753601</v>
      </c>
      <c r="D86" s="54">
        <v>1307.6866</v>
      </c>
      <c r="E86" s="54"/>
      <c r="F86" s="54"/>
      <c r="G86" s="54"/>
      <c r="H86" s="54"/>
    </row>
    <row r="87" spans="2:8">
      <c r="B87" s="50">
        <v>2459975.8278474319</v>
      </c>
      <c r="C87" s="57">
        <f t="shared" si="2"/>
        <v>-0.233336775097996</v>
      </c>
      <c r="D87" s="54">
        <v>1309.6878999999999</v>
      </c>
      <c r="E87" s="54"/>
      <c r="F87" s="54"/>
      <c r="G87" s="54"/>
      <c r="H87" s="54"/>
    </row>
    <row r="88" spans="2:8">
      <c r="B88" s="50">
        <v>2459975.8292363412</v>
      </c>
      <c r="C88" s="57">
        <f t="shared" si="2"/>
        <v>-0.23194786580279469</v>
      </c>
      <c r="D88" s="54">
        <v>1307.3379</v>
      </c>
      <c r="E88" s="54"/>
      <c r="F88" s="54"/>
      <c r="G88" s="54"/>
      <c r="H88" s="54"/>
    </row>
    <row r="89" spans="2:8">
      <c r="B89" s="50">
        <v>2459975.83062525</v>
      </c>
      <c r="C89" s="57">
        <f t="shared" si="2"/>
        <v>-0.23055895697325468</v>
      </c>
      <c r="D89" s="54">
        <v>1299.9047</v>
      </c>
      <c r="E89" s="54"/>
      <c r="F89" s="54"/>
      <c r="G89" s="54"/>
      <c r="H89" s="54"/>
    </row>
    <row r="90" spans="2:8">
      <c r="B90" s="50">
        <v>2459975.8320141593</v>
      </c>
      <c r="C90" s="57">
        <f t="shared" si="2"/>
        <v>-0.22917004767805338</v>
      </c>
      <c r="D90" s="54">
        <v>1321.7356</v>
      </c>
      <c r="E90" s="54"/>
      <c r="F90" s="54"/>
      <c r="G90" s="54"/>
      <c r="H90" s="54"/>
    </row>
    <row r="91" spans="2:8">
      <c r="B91" s="50">
        <v>2459975.8334030686</v>
      </c>
      <c r="C91" s="57">
        <f t="shared" si="2"/>
        <v>-0.22778113838285208</v>
      </c>
      <c r="D91" s="54">
        <v>1302.4051999999999</v>
      </c>
      <c r="E91" s="54"/>
      <c r="F91" s="54"/>
      <c r="G91" s="54"/>
      <c r="H91" s="54"/>
    </row>
    <row r="92" spans="2:8">
      <c r="B92" s="50">
        <v>2459975.8347919774</v>
      </c>
      <c r="C92" s="57">
        <f t="shared" si="2"/>
        <v>-0.22639222955331206</v>
      </c>
      <c r="D92" s="54">
        <v>1316.7535</v>
      </c>
      <c r="E92" s="54"/>
      <c r="F92" s="54"/>
      <c r="G92" s="54"/>
      <c r="H92" s="54"/>
    </row>
    <row r="93" spans="2:8">
      <c r="B93" s="50">
        <v>2459975.8361808867</v>
      </c>
      <c r="C93" s="57">
        <f t="shared" si="2"/>
        <v>-0.22500332025811076</v>
      </c>
      <c r="D93" s="54">
        <v>1292.1423</v>
      </c>
      <c r="E93" s="54"/>
      <c r="F93" s="54"/>
      <c r="G93" s="54"/>
      <c r="H93" s="54"/>
    </row>
    <row r="94" spans="2:8">
      <c r="B94" s="50">
        <v>2459975.837569796</v>
      </c>
      <c r="C94" s="57">
        <f t="shared" si="2"/>
        <v>-0.22361441096290946</v>
      </c>
      <c r="D94" s="54">
        <v>1312.5941</v>
      </c>
      <c r="E94" s="54"/>
      <c r="F94" s="54"/>
      <c r="G94" s="54"/>
      <c r="H94" s="54"/>
    </row>
    <row r="95" spans="2:8">
      <c r="B95" s="50">
        <v>2459975.8389587048</v>
      </c>
      <c r="C95" s="57">
        <f t="shared" si="2"/>
        <v>-0.22222550213336945</v>
      </c>
      <c r="D95" s="54">
        <v>1306.6912</v>
      </c>
      <c r="E95" s="54"/>
      <c r="F95" s="54"/>
      <c r="G95" s="54"/>
      <c r="H95" s="54"/>
    </row>
    <row r="96" spans="2:8">
      <c r="B96" s="50">
        <v>2459975.8403476141</v>
      </c>
      <c r="C96" s="57">
        <f t="shared" si="2"/>
        <v>-0.22083659283816814</v>
      </c>
      <c r="D96" s="54">
        <v>1304.0925</v>
      </c>
      <c r="E96" s="54"/>
      <c r="F96" s="54"/>
      <c r="G96" s="54"/>
      <c r="H96" s="54"/>
    </row>
    <row r="97" spans="2:8">
      <c r="B97" s="50">
        <v>2459975.8417365234</v>
      </c>
      <c r="C97" s="57">
        <f t="shared" si="2"/>
        <v>-0.21944768354296684</v>
      </c>
      <c r="D97" s="54">
        <v>1298.8131000000001</v>
      </c>
      <c r="E97" s="54"/>
      <c r="F97" s="54"/>
      <c r="G97" s="54"/>
      <c r="H97" s="54"/>
    </row>
    <row r="98" spans="2:8">
      <c r="B98" s="50">
        <v>2459975.8431254323</v>
      </c>
      <c r="C98" s="57">
        <f t="shared" si="2"/>
        <v>-0.21805877471342683</v>
      </c>
      <c r="D98" s="54">
        <v>1280.5020999999999</v>
      </c>
      <c r="E98" s="54"/>
      <c r="F98" s="54"/>
      <c r="G98" s="54"/>
      <c r="H98" s="54"/>
    </row>
    <row r="99" spans="2:8">
      <c r="B99" s="50">
        <v>2459975.8445143416</v>
      </c>
      <c r="C99" s="57">
        <f t="shared" si="2"/>
        <v>-0.21666986541822553</v>
      </c>
      <c r="D99" s="54">
        <v>1309.1677</v>
      </c>
      <c r="E99" s="54"/>
      <c r="F99" s="54"/>
      <c r="G99" s="54"/>
      <c r="H99" s="54"/>
    </row>
    <row r="100" spans="2:8">
      <c r="B100" s="50">
        <v>2459975.8459032509</v>
      </c>
      <c r="C100" s="57">
        <f t="shared" si="2"/>
        <v>-0.21528095612302423</v>
      </c>
      <c r="D100" s="54">
        <v>1316.2025000000001</v>
      </c>
      <c r="E100" s="54"/>
      <c r="F100" s="54"/>
      <c r="G100" s="54"/>
      <c r="H100" s="54"/>
    </row>
    <row r="101" spans="2:8">
      <c r="B101" s="50">
        <v>2459975.8472921601</v>
      </c>
      <c r="C101" s="57">
        <f t="shared" si="2"/>
        <v>-0.21389204682782292</v>
      </c>
      <c r="D101" s="54">
        <v>1296.5753999999999</v>
      </c>
      <c r="E101" s="54"/>
      <c r="F101" s="54"/>
      <c r="G101" s="54"/>
      <c r="H101" s="54"/>
    </row>
    <row r="102" spans="2:8">
      <c r="B102" s="50">
        <v>2459975.848681069</v>
      </c>
      <c r="C102" s="57">
        <f t="shared" si="2"/>
        <v>-0.21250313799828291</v>
      </c>
      <c r="D102" s="54">
        <v>1296.0137</v>
      </c>
      <c r="E102" s="54"/>
      <c r="F102" s="54"/>
      <c r="G102" s="54"/>
      <c r="H102" s="54"/>
    </row>
    <row r="103" spans="2:8">
      <c r="B103" s="50">
        <v>2459975.8500699783</v>
      </c>
      <c r="C103" s="57">
        <f t="shared" si="2"/>
        <v>-0.21111422870308161</v>
      </c>
      <c r="D103" s="54">
        <v>1303.0477000000001</v>
      </c>
      <c r="E103" s="54"/>
      <c r="F103" s="54"/>
      <c r="G103" s="54"/>
      <c r="H103" s="54"/>
    </row>
    <row r="104" spans="2:8">
      <c r="B104" s="50">
        <v>2459975.8514588876</v>
      </c>
      <c r="C104" s="57">
        <f t="shared" si="2"/>
        <v>-0.20972531940788031</v>
      </c>
      <c r="D104" s="54">
        <v>1293.3954000000001</v>
      </c>
      <c r="E104" s="54"/>
      <c r="F104" s="54"/>
      <c r="G104" s="54"/>
      <c r="H104" s="54"/>
    </row>
    <row r="105" spans="2:8">
      <c r="B105" s="50">
        <v>2459975.8528477969</v>
      </c>
      <c r="C105" s="57">
        <f t="shared" si="2"/>
        <v>-0.208336410112679</v>
      </c>
      <c r="D105" s="54">
        <v>1286.7808</v>
      </c>
      <c r="E105" s="54"/>
      <c r="F105" s="54"/>
      <c r="G105" s="54"/>
      <c r="H105" s="54"/>
    </row>
    <row r="106" spans="2:8">
      <c r="B106" s="50">
        <v>2459975.8542367057</v>
      </c>
      <c r="C106" s="57">
        <f t="shared" si="2"/>
        <v>-0.20694750128313899</v>
      </c>
      <c r="D106" s="54">
        <v>1292.2236</v>
      </c>
      <c r="E106" s="54"/>
      <c r="F106" s="54"/>
      <c r="G106" s="54"/>
      <c r="H106" s="54"/>
    </row>
    <row r="107" spans="2:8">
      <c r="B107" s="50">
        <v>2459975.855625615</v>
      </c>
      <c r="C107" s="57">
        <f t="shared" si="2"/>
        <v>-0.20555859198793769</v>
      </c>
      <c r="D107" s="54">
        <v>1305.7523000000001</v>
      </c>
      <c r="E107" s="54"/>
      <c r="F107" s="54"/>
      <c r="G107" s="54"/>
      <c r="H107" s="54"/>
    </row>
    <row r="108" spans="2:8">
      <c r="B108" s="50">
        <v>2459975.8570145243</v>
      </c>
      <c r="C108" s="57">
        <f t="shared" si="2"/>
        <v>-0.20416968269273639</v>
      </c>
      <c r="D108" s="54">
        <v>1309.3013000000001</v>
      </c>
      <c r="E108" s="54"/>
      <c r="F108" s="54"/>
      <c r="G108" s="54"/>
      <c r="H108" s="54"/>
    </row>
    <row r="109" spans="2:8">
      <c r="B109" s="50">
        <v>2459975.8584034336</v>
      </c>
      <c r="C109" s="57">
        <f t="shared" si="2"/>
        <v>-0.20278077339753509</v>
      </c>
      <c r="D109" s="54">
        <v>1311.9275</v>
      </c>
      <c r="E109" s="54"/>
      <c r="F109" s="54"/>
      <c r="G109" s="54"/>
      <c r="H109" s="54"/>
    </row>
    <row r="110" spans="2:8">
      <c r="B110" s="50">
        <v>2459975.8597923429</v>
      </c>
      <c r="C110" s="57">
        <f t="shared" si="2"/>
        <v>-0.20139186410233378</v>
      </c>
      <c r="D110" s="54">
        <v>1309.2888</v>
      </c>
      <c r="E110" s="54"/>
      <c r="F110" s="54"/>
      <c r="G110" s="54"/>
      <c r="H110" s="54"/>
    </row>
    <row r="111" spans="2:8">
      <c r="B111" s="50">
        <v>2459975.8611812517</v>
      </c>
      <c r="C111" s="57">
        <f t="shared" si="2"/>
        <v>-0.20000295527279377</v>
      </c>
      <c r="D111" s="54">
        <v>1312.0334</v>
      </c>
      <c r="E111" s="54"/>
      <c r="F111" s="54"/>
      <c r="G111" s="54"/>
      <c r="H111" s="54"/>
    </row>
    <row r="112" spans="2:8">
      <c r="B112" s="50">
        <v>2459975.862570161</v>
      </c>
      <c r="C112" s="57">
        <f t="shared" si="2"/>
        <v>-0.19861404597759247</v>
      </c>
      <c r="D112" s="54">
        <v>1313.2040999999999</v>
      </c>
      <c r="E112" s="54"/>
      <c r="F112" s="54"/>
      <c r="G112" s="54"/>
      <c r="H112" s="54"/>
    </row>
    <row r="113" spans="2:8">
      <c r="B113" s="50">
        <v>2459975.8639590703</v>
      </c>
      <c r="C113" s="57">
        <f t="shared" si="2"/>
        <v>-0.19722513668239117</v>
      </c>
      <c r="D113" s="54">
        <v>1289.8099</v>
      </c>
      <c r="E113" s="54"/>
      <c r="F113" s="54"/>
      <c r="G113" s="54"/>
      <c r="H113" s="54"/>
    </row>
    <row r="114" spans="2:8">
      <c r="B114" s="50">
        <v>2459975.8653479796</v>
      </c>
      <c r="C114" s="57">
        <f t="shared" si="2"/>
        <v>-0.19583622738718987</v>
      </c>
      <c r="D114" s="54">
        <v>1294.7009</v>
      </c>
      <c r="E114" s="54"/>
      <c r="F114" s="54"/>
      <c r="G114" s="54"/>
      <c r="H114" s="54"/>
    </row>
    <row r="115" spans="2:8">
      <c r="B115" s="50">
        <v>2459975.8667368889</v>
      </c>
      <c r="C115" s="57">
        <f t="shared" si="2"/>
        <v>-0.19444731809198856</v>
      </c>
      <c r="D115" s="54">
        <v>1309.223</v>
      </c>
      <c r="E115" s="54"/>
      <c r="F115" s="54"/>
      <c r="G115" s="54"/>
      <c r="H115" s="54"/>
    </row>
    <row r="116" spans="2:8">
      <c r="B116" s="50">
        <v>2459975.8681257982</v>
      </c>
      <c r="C116" s="57">
        <f t="shared" si="2"/>
        <v>-0.19305840879678726</v>
      </c>
      <c r="D116" s="54">
        <v>1307.7049999999999</v>
      </c>
      <c r="E116" s="54"/>
      <c r="F116" s="54"/>
      <c r="G116" s="54"/>
      <c r="H116" s="54"/>
    </row>
    <row r="117" spans="2:8">
      <c r="B117" s="50">
        <v>2459975.869514707</v>
      </c>
      <c r="C117" s="57">
        <f t="shared" si="2"/>
        <v>-0.19166949996724725</v>
      </c>
      <c r="D117" s="54">
        <v>1299.499</v>
      </c>
      <c r="E117" s="54"/>
      <c r="F117" s="54"/>
      <c r="G117" s="54"/>
      <c r="H117" s="54"/>
    </row>
    <row r="118" spans="2:8">
      <c r="B118" s="50">
        <v>2459975.8709036163</v>
      </c>
      <c r="C118" s="57">
        <f t="shared" si="2"/>
        <v>-0.19028059067204595</v>
      </c>
      <c r="D118" s="54">
        <v>1315.7842000000001</v>
      </c>
      <c r="E118" s="54"/>
      <c r="F118" s="54"/>
      <c r="G118" s="54"/>
      <c r="H118" s="54"/>
    </row>
    <row r="119" spans="2:8">
      <c r="B119" s="50">
        <v>2459975.8722925256</v>
      </c>
      <c r="C119" s="57">
        <f t="shared" si="2"/>
        <v>-0.18889168137684464</v>
      </c>
      <c r="D119" s="54">
        <v>1320.9227000000001</v>
      </c>
      <c r="E119" s="54"/>
      <c r="F119" s="54"/>
      <c r="G119" s="54"/>
      <c r="H119" s="54"/>
    </row>
    <row r="120" spans="2:8">
      <c r="B120" s="50">
        <v>2459975.8736814349</v>
      </c>
      <c r="C120" s="57">
        <f t="shared" si="2"/>
        <v>-0.18750277208164334</v>
      </c>
      <c r="D120" s="54">
        <v>1293.7665999999999</v>
      </c>
      <c r="E120" s="54"/>
      <c r="F120" s="54"/>
      <c r="G120" s="54"/>
      <c r="H120" s="54"/>
    </row>
    <row r="121" spans="2:8">
      <c r="B121" s="50">
        <v>2459975.8750703442</v>
      </c>
      <c r="C121" s="57">
        <f t="shared" si="2"/>
        <v>-0.18611386278644204</v>
      </c>
      <c r="D121" s="54">
        <v>1297.1049</v>
      </c>
      <c r="E121" s="54"/>
      <c r="F121" s="54"/>
      <c r="G121" s="54"/>
      <c r="H121" s="54"/>
    </row>
    <row r="122" spans="2:8">
      <c r="B122" s="50">
        <v>2459975.8764592535</v>
      </c>
      <c r="C122" s="57">
        <f t="shared" si="2"/>
        <v>-0.18472495349124074</v>
      </c>
      <c r="D122" s="54">
        <v>1292.4043999999999</v>
      </c>
      <c r="E122" s="54"/>
      <c r="F122" s="54"/>
      <c r="G122" s="54"/>
      <c r="H122" s="54"/>
    </row>
    <row r="123" spans="2:8">
      <c r="B123" s="50">
        <v>2459975.8778481628</v>
      </c>
      <c r="C123" s="57">
        <f t="shared" si="2"/>
        <v>-0.18333604419603944</v>
      </c>
      <c r="D123" s="54">
        <v>1296.2149999999999</v>
      </c>
      <c r="E123" s="54"/>
      <c r="F123" s="54"/>
      <c r="G123" s="54"/>
      <c r="H123" s="54"/>
    </row>
    <row r="124" spans="2:8">
      <c r="B124" s="50">
        <v>2459975.8792370721</v>
      </c>
      <c r="C124" s="57">
        <f t="shared" si="2"/>
        <v>-0.18194713490083814</v>
      </c>
      <c r="D124" s="54">
        <v>1309.5336</v>
      </c>
      <c r="E124" s="54"/>
      <c r="F124" s="54"/>
      <c r="G124" s="54"/>
      <c r="H124" s="54"/>
    </row>
    <row r="125" spans="2:8">
      <c r="B125" s="50">
        <v>2459975.8806259814</v>
      </c>
      <c r="C125" s="57">
        <f t="shared" si="2"/>
        <v>-0.18055822560563684</v>
      </c>
      <c r="D125" s="54">
        <v>1287.9072000000001</v>
      </c>
      <c r="E125" s="54"/>
      <c r="F125" s="54"/>
      <c r="G125" s="54"/>
      <c r="H125" s="54"/>
    </row>
    <row r="126" spans="2:8">
      <c r="B126" s="50">
        <v>2459975.8820148902</v>
      </c>
      <c r="C126" s="57">
        <f t="shared" si="2"/>
        <v>-0.17916931677609682</v>
      </c>
      <c r="D126" s="54">
        <v>1295.9688000000001</v>
      </c>
      <c r="E126" s="54"/>
      <c r="F126" s="54"/>
      <c r="G126" s="54"/>
      <c r="H126" s="54"/>
    </row>
    <row r="127" spans="2:8">
      <c r="B127" s="50">
        <v>2459975.8834037995</v>
      </c>
      <c r="C127" s="57">
        <f t="shared" si="2"/>
        <v>-0.17778040748089552</v>
      </c>
      <c r="D127" s="54">
        <v>1300.7692999999999</v>
      </c>
      <c r="E127" s="54"/>
      <c r="F127" s="54"/>
      <c r="G127" s="54"/>
      <c r="H127" s="54"/>
    </row>
    <row r="128" spans="2:8">
      <c r="B128" s="50">
        <v>2459975.8847927088</v>
      </c>
      <c r="C128" s="57">
        <f t="shared" si="2"/>
        <v>-0.17639149818569422</v>
      </c>
      <c r="D128" s="54">
        <v>1312.7041999999999</v>
      </c>
      <c r="E128" s="54"/>
      <c r="F128" s="54"/>
      <c r="G128" s="54"/>
      <c r="H128" s="54"/>
    </row>
    <row r="129" spans="2:8">
      <c r="B129" s="50">
        <v>2459975.8861816181</v>
      </c>
      <c r="C129" s="57">
        <f t="shared" si="2"/>
        <v>-0.17500258889049292</v>
      </c>
      <c r="D129" s="54">
        <v>1297.3842999999999</v>
      </c>
      <c r="E129" s="54"/>
      <c r="F129" s="54"/>
      <c r="G129" s="54"/>
      <c r="H129" s="54"/>
    </row>
    <row r="130" spans="2:8">
      <c r="B130" s="50">
        <v>2459975.8875705274</v>
      </c>
      <c r="C130" s="57">
        <f t="shared" si="2"/>
        <v>-0.17361367959529161</v>
      </c>
      <c r="D130" s="54">
        <v>1297.6452999999999</v>
      </c>
      <c r="E130" s="54"/>
      <c r="F130" s="54"/>
      <c r="G130" s="54"/>
      <c r="H130" s="54"/>
    </row>
    <row r="131" spans="2:8">
      <c r="B131" s="50">
        <v>2459975.8889594367</v>
      </c>
      <c r="C131" s="57">
        <f t="shared" ref="C131:C194" si="3">B131-$K$30</f>
        <v>-0.17222477030009031</v>
      </c>
      <c r="D131" s="54">
        <v>1308.201</v>
      </c>
      <c r="E131" s="54"/>
      <c r="F131" s="54"/>
      <c r="G131" s="54"/>
      <c r="H131" s="54"/>
    </row>
    <row r="132" spans="2:8">
      <c r="B132" s="50">
        <v>2459975.890348346</v>
      </c>
      <c r="C132" s="57">
        <f t="shared" si="3"/>
        <v>-0.17083586100488901</v>
      </c>
      <c r="D132" s="54">
        <v>1315.4022</v>
      </c>
      <c r="E132" s="54"/>
      <c r="F132" s="54"/>
      <c r="G132" s="54"/>
      <c r="H132" s="54"/>
    </row>
    <row r="133" spans="2:8">
      <c r="B133" s="50">
        <v>2459975.8917372553</v>
      </c>
      <c r="C133" s="57">
        <f t="shared" si="3"/>
        <v>-0.16944695170968771</v>
      </c>
      <c r="D133" s="54">
        <v>1295.7383</v>
      </c>
      <c r="E133" s="54"/>
      <c r="F133" s="54"/>
      <c r="G133" s="54"/>
      <c r="H133" s="54"/>
    </row>
    <row r="134" spans="2:8">
      <c r="B134" s="50">
        <v>2459975.8931261646</v>
      </c>
      <c r="C134" s="57">
        <f t="shared" si="3"/>
        <v>-0.16805804241448641</v>
      </c>
      <c r="D134" s="54">
        <v>1298.1022</v>
      </c>
      <c r="E134" s="54"/>
      <c r="F134" s="54"/>
      <c r="G134" s="54"/>
      <c r="H134" s="54"/>
    </row>
    <row r="135" spans="2:8">
      <c r="B135" s="50">
        <v>2459975.8945150739</v>
      </c>
      <c r="C135" s="57">
        <f t="shared" si="3"/>
        <v>-0.16666913311928511</v>
      </c>
      <c r="D135" s="54">
        <v>1289.154</v>
      </c>
      <c r="E135" s="54"/>
      <c r="F135" s="54"/>
      <c r="G135" s="54"/>
      <c r="H135" s="54"/>
    </row>
    <row r="136" spans="2:8">
      <c r="B136" s="50">
        <v>2459975.8959039832</v>
      </c>
      <c r="C136" s="57">
        <f t="shared" si="3"/>
        <v>-0.16528022382408381</v>
      </c>
      <c r="D136" s="54">
        <v>1295.9067</v>
      </c>
      <c r="E136" s="54"/>
      <c r="F136" s="54"/>
      <c r="G136" s="54"/>
      <c r="H136" s="54"/>
    </row>
    <row r="137" spans="2:8">
      <c r="B137" s="50">
        <v>2459975.8972928924</v>
      </c>
      <c r="C137" s="57">
        <f t="shared" si="3"/>
        <v>-0.1638913145288825</v>
      </c>
      <c r="D137" s="54">
        <v>1309.1302000000001</v>
      </c>
      <c r="E137" s="54"/>
      <c r="F137" s="54"/>
      <c r="G137" s="54"/>
      <c r="H137" s="54"/>
    </row>
    <row r="138" spans="2:8">
      <c r="B138" s="50">
        <v>2459975.8986818017</v>
      </c>
      <c r="C138" s="57">
        <f t="shared" si="3"/>
        <v>-0.1625024052336812</v>
      </c>
      <c r="D138" s="54">
        <v>1296.3155999999999</v>
      </c>
      <c r="E138" s="54"/>
      <c r="F138" s="54"/>
      <c r="G138" s="54"/>
      <c r="H138" s="54"/>
    </row>
    <row r="139" spans="2:8">
      <c r="B139" s="50">
        <v>2459975.900070711</v>
      </c>
      <c r="C139" s="57">
        <f t="shared" si="3"/>
        <v>-0.1611134959384799</v>
      </c>
      <c r="D139" s="54">
        <v>1294.1031</v>
      </c>
      <c r="E139" s="54"/>
      <c r="F139" s="54"/>
      <c r="G139" s="54"/>
      <c r="H139" s="54"/>
    </row>
    <row r="140" spans="2:8">
      <c r="B140" s="50">
        <v>2459975.9014596203</v>
      </c>
      <c r="C140" s="57">
        <f t="shared" si="3"/>
        <v>-0.1597245866432786</v>
      </c>
      <c r="D140" s="54">
        <v>1305.7125000000001</v>
      </c>
      <c r="E140" s="54"/>
      <c r="F140" s="54"/>
      <c r="G140" s="54"/>
      <c r="H140" s="54"/>
    </row>
    <row r="141" spans="2:8">
      <c r="B141" s="50">
        <v>2459975.9028485296</v>
      </c>
      <c r="C141" s="57">
        <f t="shared" si="3"/>
        <v>-0.1583356773480773</v>
      </c>
      <c r="D141" s="54">
        <v>1284.7134000000001</v>
      </c>
      <c r="E141" s="54"/>
      <c r="F141" s="54"/>
      <c r="G141" s="54"/>
      <c r="H141" s="54"/>
    </row>
    <row r="142" spans="2:8">
      <c r="B142" s="50">
        <v>2459975.9042374389</v>
      </c>
      <c r="C142" s="57">
        <f t="shared" si="3"/>
        <v>-0.156946768052876</v>
      </c>
      <c r="D142" s="54">
        <v>1285.6469999999999</v>
      </c>
      <c r="E142" s="54"/>
      <c r="F142" s="54"/>
      <c r="G142" s="54"/>
      <c r="H142" s="54"/>
    </row>
    <row r="143" spans="2:8">
      <c r="B143" s="50">
        <v>2459975.9056263482</v>
      </c>
      <c r="C143" s="57">
        <f t="shared" si="3"/>
        <v>-0.15555785875767469</v>
      </c>
      <c r="D143" s="54">
        <v>1300.0590999999999</v>
      </c>
      <c r="E143" s="54"/>
      <c r="F143" s="54"/>
      <c r="G143" s="54"/>
      <c r="H143" s="54"/>
    </row>
    <row r="144" spans="2:8">
      <c r="B144" s="50">
        <v>2459975.9070152575</v>
      </c>
      <c r="C144" s="57">
        <f t="shared" si="3"/>
        <v>-0.15416894946247339</v>
      </c>
      <c r="D144" s="54">
        <v>1296.8972000000001</v>
      </c>
      <c r="E144" s="54"/>
      <c r="F144" s="54"/>
      <c r="G144" s="54"/>
      <c r="H144" s="54"/>
    </row>
    <row r="145" spans="1:8">
      <c r="B145" s="50">
        <v>2459975.9084041668</v>
      </c>
      <c r="C145" s="57">
        <f t="shared" si="3"/>
        <v>-0.15278004016727209</v>
      </c>
      <c r="D145" s="54">
        <v>1328.2833000000001</v>
      </c>
      <c r="E145" s="54"/>
      <c r="F145" s="54"/>
      <c r="G145" s="54"/>
      <c r="H145" s="54"/>
    </row>
    <row r="146" spans="1:8">
      <c r="B146" s="50">
        <v>2459975.9097930761</v>
      </c>
      <c r="C146" s="57">
        <f t="shared" si="3"/>
        <v>-0.15139113087207079</v>
      </c>
      <c r="D146" s="54">
        <v>1312.8054999999999</v>
      </c>
      <c r="E146" s="54"/>
      <c r="F146" s="54"/>
      <c r="G146" s="54"/>
      <c r="H146" s="54"/>
    </row>
    <row r="147" spans="1:8">
      <c r="B147" s="50">
        <v>2459975.9111819859</v>
      </c>
      <c r="C147" s="57">
        <f t="shared" si="3"/>
        <v>-0.1500022211112082</v>
      </c>
      <c r="D147" s="54">
        <v>1294.8253999999999</v>
      </c>
      <c r="E147" s="54"/>
      <c r="F147" s="54"/>
      <c r="G147" s="54"/>
      <c r="H147" s="54"/>
    </row>
    <row r="148" spans="1:8">
      <c r="B148" s="50">
        <v>2459975.9125708952</v>
      </c>
      <c r="C148" s="57">
        <f t="shared" si="3"/>
        <v>-0.1486133118160069</v>
      </c>
      <c r="D148" s="54">
        <v>1294.6458</v>
      </c>
      <c r="E148" s="54"/>
      <c r="F148" s="54"/>
      <c r="G148" s="54"/>
      <c r="H148" s="54"/>
    </row>
    <row r="149" spans="1:8">
      <c r="B149" s="50">
        <v>2459975.9139598045</v>
      </c>
      <c r="C149" s="57">
        <f t="shared" si="3"/>
        <v>-0.1472244025208056</v>
      </c>
      <c r="D149" s="54">
        <v>1299.0681999999999</v>
      </c>
      <c r="E149" s="54"/>
      <c r="F149" s="54"/>
      <c r="G149" s="54"/>
      <c r="H149" s="54"/>
    </row>
    <row r="150" spans="1:8">
      <c r="B150" s="50">
        <v>2459975.9153487138</v>
      </c>
      <c r="C150" s="57">
        <f t="shared" si="3"/>
        <v>-0.1458354932256043</v>
      </c>
      <c r="D150" s="54">
        <v>1305.2118</v>
      </c>
      <c r="E150" s="54"/>
      <c r="F150" s="54"/>
      <c r="G150" s="54"/>
      <c r="H150" s="54"/>
    </row>
    <row r="151" spans="1:8">
      <c r="B151" s="50">
        <v>2459975.916737623</v>
      </c>
      <c r="C151" s="57">
        <f t="shared" si="3"/>
        <v>-0.14444658393040299</v>
      </c>
      <c r="D151" s="54">
        <v>1301.5853</v>
      </c>
      <c r="E151" s="54"/>
      <c r="F151" s="54"/>
      <c r="G151" s="54"/>
      <c r="H151" s="54"/>
    </row>
    <row r="152" spans="1:8">
      <c r="B152" s="50">
        <v>2459975.9181265323</v>
      </c>
      <c r="C152" s="57">
        <f t="shared" si="3"/>
        <v>-0.14305767463520169</v>
      </c>
      <c r="D152" s="54">
        <v>1304.8853999999999</v>
      </c>
      <c r="E152" s="54"/>
      <c r="F152" s="54"/>
      <c r="G152" s="54"/>
      <c r="H152" s="54"/>
    </row>
    <row r="153" spans="1:8">
      <c r="B153" s="50">
        <v>2459975.9195154416</v>
      </c>
      <c r="C153" s="57">
        <f t="shared" si="3"/>
        <v>-0.14166876534000039</v>
      </c>
      <c r="D153" s="54">
        <v>1281.3396</v>
      </c>
      <c r="E153" s="54"/>
      <c r="F153" s="54"/>
      <c r="G153" s="54"/>
      <c r="H153" s="54"/>
    </row>
    <row r="154" spans="1:8">
      <c r="B154" s="50">
        <v>2459975.9209043509</v>
      </c>
      <c r="C154" s="57">
        <f t="shared" si="3"/>
        <v>-0.14027985604479909</v>
      </c>
      <c r="D154" s="54">
        <v>1313.1117999999999</v>
      </c>
      <c r="E154" s="54"/>
      <c r="F154" s="54"/>
      <c r="G154" s="54"/>
      <c r="H154" s="54"/>
    </row>
    <row r="155" spans="1:8">
      <c r="B155" s="50">
        <v>2459975.9222932602</v>
      </c>
      <c r="C155" s="57">
        <f t="shared" si="3"/>
        <v>-0.13889094674959779</v>
      </c>
      <c r="D155" s="54">
        <v>1277.1847</v>
      </c>
      <c r="E155" s="54"/>
      <c r="F155" s="54"/>
      <c r="G155" s="54"/>
      <c r="H155" s="54"/>
    </row>
    <row r="156" spans="1:8">
      <c r="B156" s="50">
        <v>2459975.9236821695</v>
      </c>
      <c r="C156" s="57">
        <f t="shared" si="3"/>
        <v>-0.13750203745439649</v>
      </c>
      <c r="D156" s="54">
        <v>1302.0496000000001</v>
      </c>
      <c r="E156" s="54"/>
      <c r="F156" s="54"/>
      <c r="G156" s="54"/>
      <c r="H156" s="54"/>
    </row>
    <row r="157" spans="1:8">
      <c r="B157" s="50">
        <v>2459975.9250710788</v>
      </c>
      <c r="C157" s="57">
        <f t="shared" si="3"/>
        <v>-0.13611312815919518</v>
      </c>
      <c r="D157" s="54">
        <v>1299.0245</v>
      </c>
      <c r="E157" s="54"/>
      <c r="F157" s="54"/>
      <c r="G157" s="54"/>
      <c r="H157" s="54"/>
    </row>
    <row r="158" spans="1:8">
      <c r="B158" s="50">
        <v>2459975.9264599886</v>
      </c>
      <c r="C158" s="57">
        <f t="shared" si="3"/>
        <v>-0.1347242183983326</v>
      </c>
      <c r="D158" s="54">
        <v>1316.2627</v>
      </c>
      <c r="E158" s="54"/>
      <c r="F158" s="54"/>
      <c r="G158" s="54"/>
      <c r="H158" s="54"/>
    </row>
    <row r="159" spans="1:8">
      <c r="A159" s="49" t="s">
        <v>37</v>
      </c>
      <c r="B159" s="50">
        <v>2459975.9278488979</v>
      </c>
      <c r="C159" s="57">
        <f t="shared" si="3"/>
        <v>-0.13333530910313129</v>
      </c>
      <c r="D159" s="54"/>
      <c r="E159" s="54">
        <v>1274.4010000000001</v>
      </c>
      <c r="F159" s="54"/>
      <c r="G159" s="54"/>
      <c r="H159" s="54"/>
    </row>
    <row r="160" spans="1:8">
      <c r="B160" s="50">
        <v>2459975.9292378072</v>
      </c>
      <c r="C160" s="57">
        <f t="shared" si="3"/>
        <v>-0.13194639980792999</v>
      </c>
      <c r="D160" s="54"/>
      <c r="E160" s="54">
        <v>1280.5809999999999</v>
      </c>
      <c r="F160" s="54"/>
      <c r="G160" s="54"/>
      <c r="H160" s="54"/>
    </row>
    <row r="161" spans="2:8">
      <c r="B161" s="50">
        <v>2459975.9306267165</v>
      </c>
      <c r="C161" s="57">
        <f t="shared" si="3"/>
        <v>-0.13055749051272869</v>
      </c>
      <c r="D161" s="54"/>
      <c r="E161" s="54">
        <v>1302.6371999999999</v>
      </c>
      <c r="F161" s="54"/>
      <c r="G161" s="54"/>
      <c r="H161" s="54"/>
    </row>
    <row r="162" spans="2:8">
      <c r="B162" s="50">
        <v>2459975.9320156258</v>
      </c>
      <c r="C162" s="57">
        <f t="shared" si="3"/>
        <v>-0.12916858121752739</v>
      </c>
      <c r="D162" s="54"/>
      <c r="E162" s="54">
        <v>1300.9254000000001</v>
      </c>
      <c r="F162" s="54"/>
      <c r="G162" s="54"/>
      <c r="H162" s="54"/>
    </row>
    <row r="163" spans="2:8">
      <c r="B163" s="50">
        <v>2459975.9334045351</v>
      </c>
      <c r="C163" s="57">
        <f t="shared" si="3"/>
        <v>-0.12777967192232609</v>
      </c>
      <c r="D163" s="54"/>
      <c r="E163" s="54">
        <v>1294.2428</v>
      </c>
      <c r="F163" s="54"/>
      <c r="G163" s="54"/>
      <c r="H163" s="54"/>
    </row>
    <row r="164" spans="2:8">
      <c r="B164" s="50">
        <v>2459975.9347934448</v>
      </c>
      <c r="C164" s="57">
        <f t="shared" si="3"/>
        <v>-0.1263907621614635</v>
      </c>
      <c r="D164" s="54"/>
      <c r="E164" s="54">
        <v>1292.3557000000001</v>
      </c>
      <c r="F164" s="54"/>
      <c r="G164" s="54"/>
      <c r="H164" s="54"/>
    </row>
    <row r="165" spans="2:8">
      <c r="B165" s="50">
        <v>2459975.9361823541</v>
      </c>
      <c r="C165" s="57">
        <f t="shared" si="3"/>
        <v>-0.1250018528662622</v>
      </c>
      <c r="D165" s="54"/>
      <c r="E165" s="54">
        <v>1294.3242</v>
      </c>
      <c r="F165" s="54"/>
      <c r="G165" s="54"/>
      <c r="H165" s="54"/>
    </row>
    <row r="166" spans="2:8">
      <c r="B166" s="50">
        <v>2459975.9375712634</v>
      </c>
      <c r="C166" s="57">
        <f t="shared" si="3"/>
        <v>-0.1236129435710609</v>
      </c>
      <c r="D166" s="54"/>
      <c r="E166" s="54">
        <v>1286.6132</v>
      </c>
      <c r="F166" s="54"/>
      <c r="G166" s="54"/>
      <c r="H166" s="54"/>
    </row>
    <row r="167" spans="2:8">
      <c r="B167" s="50">
        <v>2459975.9389601727</v>
      </c>
      <c r="C167" s="57">
        <f t="shared" si="3"/>
        <v>-0.12222403427585959</v>
      </c>
      <c r="D167" s="54"/>
      <c r="E167" s="54">
        <v>1305.9309000000001</v>
      </c>
      <c r="F167" s="54"/>
      <c r="G167" s="54"/>
      <c r="H167" s="54"/>
    </row>
    <row r="168" spans="2:8">
      <c r="B168" s="50">
        <v>2459975.940349082</v>
      </c>
      <c r="C168" s="57">
        <f t="shared" si="3"/>
        <v>-0.12083512498065829</v>
      </c>
      <c r="D168" s="54"/>
      <c r="E168" s="54">
        <v>1281.8320000000001</v>
      </c>
      <c r="F168" s="54"/>
      <c r="G168" s="54"/>
      <c r="H168" s="54"/>
    </row>
    <row r="169" spans="2:8">
      <c r="B169" s="50">
        <v>2459975.9417379918</v>
      </c>
      <c r="C169" s="57">
        <f t="shared" si="3"/>
        <v>-0.1194462152197957</v>
      </c>
      <c r="D169" s="54"/>
      <c r="E169" s="54">
        <v>1298.5273</v>
      </c>
      <c r="F169" s="54"/>
      <c r="G169" s="54"/>
      <c r="H169" s="54"/>
    </row>
    <row r="170" spans="2:8">
      <c r="B170" s="50">
        <v>2459975.9431269011</v>
      </c>
      <c r="C170" s="57">
        <f t="shared" si="3"/>
        <v>-0.1180573059245944</v>
      </c>
      <c r="D170" s="54"/>
      <c r="E170" s="54">
        <v>1301.6234999999999</v>
      </c>
      <c r="F170" s="54"/>
      <c r="G170" s="54"/>
      <c r="H170" s="54"/>
    </row>
    <row r="171" spans="2:8">
      <c r="B171" s="50">
        <v>2459975.9445158103</v>
      </c>
      <c r="C171" s="57">
        <f t="shared" si="3"/>
        <v>-0.1166683966293931</v>
      </c>
      <c r="D171" s="54"/>
      <c r="E171" s="54">
        <v>1299.5530000000001</v>
      </c>
      <c r="F171" s="54"/>
      <c r="G171" s="54"/>
      <c r="H171" s="54"/>
    </row>
    <row r="172" spans="2:8">
      <c r="B172" s="50">
        <v>2459975.9459047196</v>
      </c>
      <c r="C172" s="57">
        <f t="shared" si="3"/>
        <v>-0.1152794873341918</v>
      </c>
      <c r="D172" s="54"/>
      <c r="E172" s="54">
        <v>1275.6414</v>
      </c>
      <c r="F172" s="54"/>
      <c r="G172" s="54"/>
      <c r="H172" s="54"/>
    </row>
    <row r="173" spans="2:8">
      <c r="B173" s="50">
        <v>2459975.9472936289</v>
      </c>
      <c r="C173" s="57">
        <f t="shared" si="3"/>
        <v>-0.1138905780389905</v>
      </c>
      <c r="D173" s="54"/>
      <c r="E173" s="54">
        <v>1300.6891000000001</v>
      </c>
      <c r="F173" s="54"/>
      <c r="G173" s="54"/>
      <c r="H173" s="54"/>
    </row>
    <row r="174" spans="2:8">
      <c r="B174" s="50">
        <v>2459975.9486825387</v>
      </c>
      <c r="C174" s="57">
        <f t="shared" si="3"/>
        <v>-0.11250166827812791</v>
      </c>
      <c r="D174" s="54"/>
      <c r="E174" s="54">
        <v>1279.0437999999999</v>
      </c>
      <c r="F174" s="54"/>
      <c r="G174" s="54"/>
      <c r="H174" s="54"/>
    </row>
    <row r="175" spans="2:8">
      <c r="B175" s="50">
        <v>2459975.950071448</v>
      </c>
      <c r="C175" s="57">
        <f t="shared" si="3"/>
        <v>-0.11111275898292661</v>
      </c>
      <c r="D175" s="54"/>
      <c r="E175" s="54">
        <v>1294.3403000000001</v>
      </c>
      <c r="F175" s="54"/>
      <c r="G175" s="54"/>
      <c r="H175" s="54"/>
    </row>
    <row r="176" spans="2:8">
      <c r="B176" s="50">
        <v>2459975.9514603573</v>
      </c>
      <c r="C176" s="57">
        <f t="shared" si="3"/>
        <v>-0.10972384968772531</v>
      </c>
      <c r="D176" s="54"/>
      <c r="E176" s="54">
        <v>1287.5995</v>
      </c>
      <c r="F176" s="54"/>
      <c r="G176" s="54"/>
      <c r="H176" s="54"/>
    </row>
    <row r="177" spans="1:9">
      <c r="B177" s="50">
        <v>2459975.9528492666</v>
      </c>
      <c r="C177" s="57">
        <f t="shared" si="3"/>
        <v>-0.108334940392524</v>
      </c>
      <c r="D177" s="54"/>
      <c r="E177" s="54">
        <v>1314.8547000000001</v>
      </c>
      <c r="F177" s="54"/>
      <c r="G177" s="54"/>
      <c r="H177" s="54"/>
    </row>
    <row r="178" spans="1:9">
      <c r="B178" s="50">
        <v>2459975.9542381763</v>
      </c>
      <c r="C178" s="57">
        <f t="shared" si="3"/>
        <v>-0.10694603063166142</v>
      </c>
      <c r="D178" s="54"/>
      <c r="E178" s="54">
        <v>1308.2550000000001</v>
      </c>
      <c r="F178" s="54"/>
      <c r="G178" s="54"/>
      <c r="H178" s="54"/>
    </row>
    <row r="179" spans="1:9">
      <c r="A179" s="49" t="s">
        <v>38</v>
      </c>
      <c r="B179" s="50">
        <v>2459975.9556270856</v>
      </c>
      <c r="C179" s="57">
        <f t="shared" si="3"/>
        <v>-0.10555712133646011</v>
      </c>
      <c r="D179" s="54"/>
      <c r="E179" s="54"/>
      <c r="F179" s="54">
        <v>1286.2245</v>
      </c>
      <c r="G179" s="54"/>
      <c r="H179" s="54"/>
    </row>
    <row r="180" spans="1:9">
      <c r="B180" s="50">
        <v>2459975.9570159949</v>
      </c>
      <c r="C180" s="57">
        <f t="shared" si="3"/>
        <v>-0.10416821204125881</v>
      </c>
      <c r="D180" s="54"/>
      <c r="E180" s="54"/>
      <c r="F180" s="54">
        <v>1290.5894000000001</v>
      </c>
      <c r="G180" s="54"/>
      <c r="H180" s="54"/>
    </row>
    <row r="181" spans="1:9">
      <c r="B181" s="50">
        <v>2459975.9584049042</v>
      </c>
      <c r="C181" s="57">
        <f t="shared" si="3"/>
        <v>-0.10277930274605751</v>
      </c>
      <c r="D181" s="54"/>
      <c r="E181" s="54"/>
      <c r="F181" s="54">
        <v>1281.5494000000001</v>
      </c>
      <c r="G181" s="54"/>
      <c r="H181" s="54"/>
    </row>
    <row r="182" spans="1:9">
      <c r="B182" s="50">
        <v>2459975.959793814</v>
      </c>
      <c r="C182" s="57">
        <f t="shared" si="3"/>
        <v>-0.10139039298519492</v>
      </c>
      <c r="D182" s="54"/>
      <c r="E182" s="54"/>
      <c r="F182" s="54">
        <v>1285.4229</v>
      </c>
      <c r="G182" s="54"/>
      <c r="H182" s="54"/>
      <c r="I182" s="63"/>
    </row>
    <row r="183" spans="1:9">
      <c r="B183" s="50">
        <v>2459975.9611827233</v>
      </c>
      <c r="C183" s="57">
        <f t="shared" si="3"/>
        <v>-0.10000148368999362</v>
      </c>
      <c r="D183" s="54"/>
      <c r="E183" s="54"/>
      <c r="F183" s="54">
        <v>1284.8287</v>
      </c>
      <c r="G183" s="54"/>
      <c r="H183" s="54"/>
      <c r="I183" s="63"/>
    </row>
    <row r="184" spans="1:9">
      <c r="B184" s="50">
        <v>2459975.9625716326</v>
      </c>
      <c r="C184" s="57">
        <f t="shared" si="3"/>
        <v>-9.8612574394792318E-2</v>
      </c>
      <c r="D184" s="54"/>
      <c r="E184" s="54"/>
      <c r="F184" s="54">
        <v>1291.8003000000001</v>
      </c>
      <c r="G184" s="54"/>
      <c r="H184" s="54"/>
      <c r="I184" s="63">
        <f>(B183+B184)/2</f>
        <v>2459975.9618771779</v>
      </c>
    </row>
    <row r="185" spans="1:9">
      <c r="B185" s="50">
        <v>2459975.9639605419</v>
      </c>
      <c r="C185" s="57">
        <f t="shared" si="3"/>
        <v>-9.7223665099591017E-2</v>
      </c>
      <c r="D185" s="54"/>
      <c r="E185" s="54"/>
      <c r="F185" s="54">
        <v>1273.5251000000001</v>
      </c>
      <c r="G185" s="54"/>
      <c r="H185" s="54"/>
      <c r="I185" s="63"/>
    </row>
    <row r="186" spans="1:9">
      <c r="B186" s="50">
        <v>2459975.9653494516</v>
      </c>
      <c r="C186" s="57">
        <f t="shared" si="3"/>
        <v>-9.5834755338728428E-2</v>
      </c>
      <c r="D186" s="54"/>
      <c r="E186" s="54"/>
      <c r="F186" s="54">
        <v>1283.7080000000001</v>
      </c>
      <c r="G186" s="54"/>
      <c r="H186" s="54"/>
      <c r="I186" s="63"/>
    </row>
    <row r="187" spans="1:9">
      <c r="B187" s="50">
        <v>2459975.9667383609</v>
      </c>
      <c r="C187" s="57">
        <f t="shared" si="3"/>
        <v>-9.4445846043527126E-2</v>
      </c>
      <c r="D187" s="54"/>
      <c r="E187" s="54"/>
      <c r="F187" s="54">
        <v>1278.8154</v>
      </c>
      <c r="G187" s="54"/>
      <c r="H187" s="54"/>
      <c r="I187" s="63"/>
    </row>
    <row r="188" spans="1:9">
      <c r="B188" s="50">
        <v>2459975.9681272702</v>
      </c>
      <c r="C188" s="57">
        <f t="shared" si="3"/>
        <v>-9.3056936748325825E-2</v>
      </c>
      <c r="D188" s="54"/>
      <c r="E188" s="54"/>
      <c r="F188" s="54">
        <v>1281.8451</v>
      </c>
      <c r="G188" s="54"/>
      <c r="H188" s="54"/>
    </row>
    <row r="189" spans="1:9">
      <c r="B189" s="50">
        <v>2459975.96951618</v>
      </c>
      <c r="C189" s="57">
        <f t="shared" si="3"/>
        <v>-9.1668026987463236E-2</v>
      </c>
      <c r="D189" s="54"/>
      <c r="E189" s="54"/>
      <c r="F189" s="54">
        <v>1288.8091999999999</v>
      </c>
      <c r="G189" s="54"/>
      <c r="H189" s="54"/>
    </row>
    <row r="190" spans="1:9">
      <c r="B190" s="50">
        <v>2459975.9709050893</v>
      </c>
      <c r="C190" s="57">
        <f t="shared" si="3"/>
        <v>-9.0279117692261934E-2</v>
      </c>
      <c r="D190" s="54"/>
      <c r="E190" s="54"/>
      <c r="F190" s="54">
        <v>1284.7415000000001</v>
      </c>
      <c r="G190" s="54"/>
      <c r="H190" s="54"/>
    </row>
    <row r="191" spans="1:9">
      <c r="B191" s="50">
        <v>2459975.9722939986</v>
      </c>
      <c r="C191" s="57">
        <f t="shared" si="3"/>
        <v>-8.8890208397060633E-2</v>
      </c>
      <c r="D191" s="54"/>
      <c r="E191" s="54"/>
      <c r="F191" s="54">
        <v>1285.9802</v>
      </c>
      <c r="G191" s="54"/>
      <c r="H191" s="54"/>
    </row>
    <row r="192" spans="1:9">
      <c r="B192" s="50">
        <v>2459975.9736829083</v>
      </c>
      <c r="C192" s="57">
        <f t="shared" si="3"/>
        <v>-8.7501298636198044E-2</v>
      </c>
      <c r="D192" s="54"/>
      <c r="E192" s="54"/>
      <c r="F192" s="54">
        <v>1288.9195999999999</v>
      </c>
      <c r="G192" s="54"/>
      <c r="H192" s="54"/>
    </row>
    <row r="193" spans="2:8">
      <c r="B193" s="50">
        <v>2459975.9750718176</v>
      </c>
      <c r="C193" s="57">
        <f t="shared" si="3"/>
        <v>-8.6112389340996742E-2</v>
      </c>
      <c r="D193" s="54"/>
      <c r="E193" s="54"/>
      <c r="F193" s="54">
        <v>1280.624</v>
      </c>
      <c r="G193" s="54"/>
      <c r="H193" s="54"/>
    </row>
    <row r="194" spans="2:8">
      <c r="B194" s="50">
        <v>2459975.9764607269</v>
      </c>
      <c r="C194" s="57">
        <f t="shared" si="3"/>
        <v>-8.4723480045795441E-2</v>
      </c>
      <c r="D194" s="54"/>
      <c r="E194" s="54"/>
      <c r="F194" s="54">
        <v>1297.7139999999999</v>
      </c>
      <c r="G194" s="54"/>
      <c r="H194" s="54"/>
    </row>
    <row r="195" spans="2:8">
      <c r="B195" s="50">
        <v>2459975.9778496367</v>
      </c>
      <c r="C195" s="57">
        <f t="shared" ref="C195:C258" si="4">B195-$K$30</f>
        <v>-8.3334570284932852E-2</v>
      </c>
      <c r="D195" s="54"/>
      <c r="E195" s="54"/>
      <c r="F195" s="54">
        <v>1279.606</v>
      </c>
      <c r="G195" s="54"/>
      <c r="H195" s="54"/>
    </row>
    <row r="196" spans="2:8">
      <c r="B196" s="50">
        <v>2459975.979238546</v>
      </c>
      <c r="C196" s="57">
        <f t="shared" si="4"/>
        <v>-8.194566098973155E-2</v>
      </c>
      <c r="D196" s="54"/>
      <c r="E196" s="54"/>
      <c r="F196" s="54">
        <v>1288.4711</v>
      </c>
      <c r="G196" s="54"/>
      <c r="H196" s="54"/>
    </row>
    <row r="197" spans="2:8">
      <c r="B197" s="50">
        <v>2459975.9806274553</v>
      </c>
      <c r="C197" s="57">
        <f t="shared" si="4"/>
        <v>-8.0556751694530249E-2</v>
      </c>
      <c r="D197" s="54"/>
      <c r="E197" s="54"/>
      <c r="F197" s="54">
        <v>1286.0579</v>
      </c>
      <c r="G197" s="54"/>
      <c r="H197" s="54"/>
    </row>
    <row r="198" spans="2:8">
      <c r="B198" s="50">
        <v>2459975.982016365</v>
      </c>
      <c r="C198" s="57">
        <f t="shared" si="4"/>
        <v>-7.916784193366766E-2</v>
      </c>
      <c r="D198" s="54"/>
      <c r="E198" s="54"/>
      <c r="F198" s="54">
        <v>1292.4996000000001</v>
      </c>
      <c r="G198" s="54"/>
      <c r="H198" s="54"/>
    </row>
    <row r="199" spans="2:8">
      <c r="B199" s="50">
        <v>2459975.9834052743</v>
      </c>
      <c r="C199" s="57">
        <f t="shared" si="4"/>
        <v>-7.7778932638466358E-2</v>
      </c>
      <c r="D199" s="54"/>
      <c r="E199" s="54"/>
      <c r="F199" s="54">
        <v>1306.4641999999999</v>
      </c>
      <c r="G199" s="54"/>
      <c r="H199" s="54"/>
    </row>
    <row r="200" spans="2:8">
      <c r="B200" s="50">
        <v>2459975.9847941836</v>
      </c>
      <c r="C200" s="57">
        <f t="shared" si="4"/>
        <v>-7.6390023343265057E-2</v>
      </c>
      <c r="D200" s="54"/>
      <c r="E200" s="54"/>
      <c r="F200" s="54">
        <v>1294.1679999999999</v>
      </c>
      <c r="G200" s="54"/>
      <c r="H200" s="54"/>
    </row>
    <row r="201" spans="2:8">
      <c r="B201" s="50">
        <v>2459975.9861830934</v>
      </c>
      <c r="C201" s="57">
        <f t="shared" si="4"/>
        <v>-7.5001113582402468E-2</v>
      </c>
      <c r="D201" s="54"/>
      <c r="E201" s="54"/>
      <c r="F201" s="54">
        <v>1305.9503</v>
      </c>
      <c r="G201" s="54"/>
      <c r="H201" s="54"/>
    </row>
    <row r="202" spans="2:8">
      <c r="B202" s="50">
        <v>2459975.9875720027</v>
      </c>
      <c r="C202" s="57">
        <f t="shared" si="4"/>
        <v>-7.3612204287201166E-2</v>
      </c>
      <c r="D202" s="54"/>
      <c r="E202" s="54"/>
      <c r="F202" s="54">
        <v>1284.7018</v>
      </c>
      <c r="G202" s="54"/>
      <c r="H202" s="54"/>
    </row>
    <row r="203" spans="2:8">
      <c r="B203" s="50">
        <v>2459975.9889609125</v>
      </c>
      <c r="C203" s="57">
        <f t="shared" si="4"/>
        <v>-7.2223294526338577E-2</v>
      </c>
      <c r="D203" s="54"/>
      <c r="E203" s="54"/>
      <c r="F203" s="54">
        <v>1280.7152000000001</v>
      </c>
      <c r="G203" s="54"/>
      <c r="H203" s="54"/>
    </row>
    <row r="204" spans="2:8">
      <c r="B204" s="50">
        <v>2459975.9903498217</v>
      </c>
      <c r="C204" s="57">
        <f t="shared" si="4"/>
        <v>-7.0834385231137276E-2</v>
      </c>
      <c r="D204" s="54"/>
      <c r="E204" s="54"/>
      <c r="F204" s="54">
        <v>1302.8045999999999</v>
      </c>
      <c r="G204" s="54"/>
      <c r="H204" s="54"/>
    </row>
    <row r="205" spans="2:8">
      <c r="B205" s="50">
        <v>2459975.991738731</v>
      </c>
      <c r="C205" s="57">
        <f t="shared" si="4"/>
        <v>-6.9445475935935974E-2</v>
      </c>
      <c r="D205" s="54"/>
      <c r="E205" s="54"/>
      <c r="F205" s="54">
        <v>1283.9229</v>
      </c>
      <c r="G205" s="54"/>
      <c r="H205" s="54"/>
    </row>
    <row r="206" spans="2:8">
      <c r="B206" s="50">
        <v>2459975.9931276408</v>
      </c>
      <c r="C206" s="57">
        <f t="shared" si="4"/>
        <v>-6.8056566175073385E-2</v>
      </c>
      <c r="D206" s="54"/>
      <c r="E206" s="54"/>
      <c r="F206" s="54">
        <v>1284.7992999999999</v>
      </c>
      <c r="G206" s="54"/>
      <c r="H206" s="54"/>
    </row>
    <row r="207" spans="2:8">
      <c r="B207" s="50">
        <v>2459975.9945165501</v>
      </c>
      <c r="C207" s="57">
        <f t="shared" si="4"/>
        <v>-6.6667656879872084E-2</v>
      </c>
      <c r="D207" s="54"/>
      <c r="E207" s="54"/>
      <c r="F207" s="54">
        <v>1266.9412</v>
      </c>
      <c r="G207" s="54"/>
      <c r="H207" s="54"/>
    </row>
    <row r="208" spans="2:8">
      <c r="B208" s="50">
        <v>2459975.9959054599</v>
      </c>
      <c r="C208" s="57">
        <f t="shared" si="4"/>
        <v>-6.5278747119009495E-2</v>
      </c>
      <c r="D208" s="54"/>
      <c r="E208" s="54"/>
      <c r="F208" s="54">
        <v>1299.5753999999999</v>
      </c>
      <c r="G208" s="54"/>
      <c r="H208" s="54"/>
    </row>
    <row r="209" spans="2:8">
      <c r="B209" s="50">
        <v>2459975.9972943692</v>
      </c>
      <c r="C209" s="57">
        <f t="shared" si="4"/>
        <v>-6.3889837823808193E-2</v>
      </c>
      <c r="D209" s="54"/>
      <c r="E209" s="54"/>
      <c r="F209" s="54">
        <v>1302.9878000000001</v>
      </c>
      <c r="G209" s="54"/>
      <c r="H209" s="54"/>
    </row>
    <row r="210" spans="2:8">
      <c r="B210" s="50">
        <v>2459975.9986832784</v>
      </c>
      <c r="C210" s="57">
        <f t="shared" si="4"/>
        <v>-6.2500928528606892E-2</v>
      </c>
      <c r="D210" s="54"/>
      <c r="E210" s="54"/>
      <c r="F210" s="54">
        <v>1278.5278000000001</v>
      </c>
      <c r="G210" s="54"/>
      <c r="H210" s="54"/>
    </row>
    <row r="211" spans="2:8">
      <c r="B211" s="50">
        <v>2459976.0000721882</v>
      </c>
      <c r="C211" s="57">
        <f t="shared" si="4"/>
        <v>-6.1112018767744303E-2</v>
      </c>
      <c r="D211" s="54"/>
      <c r="E211" s="54"/>
      <c r="F211" s="54">
        <v>1279.4022</v>
      </c>
      <c r="G211" s="54"/>
      <c r="H211" s="54"/>
    </row>
    <row r="212" spans="2:8">
      <c r="B212" s="50">
        <v>2459976.0014610975</v>
      </c>
      <c r="C212" s="57">
        <f t="shared" si="4"/>
        <v>-5.9723109472543001E-2</v>
      </c>
      <c r="D212" s="54"/>
      <c r="E212" s="54"/>
      <c r="F212" s="54">
        <v>1282.175</v>
      </c>
      <c r="G212" s="54"/>
      <c r="H212" s="54"/>
    </row>
    <row r="213" spans="2:8">
      <c r="B213" s="50">
        <v>2459976.0028500068</v>
      </c>
      <c r="C213" s="57">
        <f t="shared" si="4"/>
        <v>-5.83342001773417E-2</v>
      </c>
      <c r="D213" s="54"/>
      <c r="E213" s="54"/>
      <c r="F213" s="54">
        <v>1302.5688</v>
      </c>
      <c r="G213" s="54"/>
      <c r="H213" s="54"/>
    </row>
    <row r="214" spans="2:8">
      <c r="B214" s="50">
        <v>2459976.0042389166</v>
      </c>
      <c r="C214" s="57">
        <f t="shared" si="4"/>
        <v>-5.6945290416479111E-2</v>
      </c>
      <c r="D214" s="54"/>
      <c r="E214" s="54"/>
      <c r="F214" s="54">
        <v>1286.8690999999999</v>
      </c>
      <c r="G214" s="54"/>
      <c r="H214" s="54"/>
    </row>
    <row r="215" spans="2:8">
      <c r="B215" s="50">
        <v>2459976.0056278259</v>
      </c>
      <c r="C215" s="57">
        <f t="shared" si="4"/>
        <v>-5.5556381121277809E-2</v>
      </c>
      <c r="D215" s="54"/>
      <c r="E215" s="54"/>
      <c r="F215" s="54">
        <v>1296.9249</v>
      </c>
      <c r="G215" s="54"/>
      <c r="H215" s="54"/>
    </row>
    <row r="216" spans="2:8">
      <c r="B216" s="50">
        <v>2459976.0070167356</v>
      </c>
      <c r="C216" s="57">
        <f t="shared" si="4"/>
        <v>-5.416747136041522E-2</v>
      </c>
      <c r="D216" s="54"/>
      <c r="E216" s="54"/>
      <c r="F216" s="54">
        <v>1269.9373000000001</v>
      </c>
      <c r="G216" s="54"/>
      <c r="H216" s="54"/>
    </row>
    <row r="217" spans="2:8">
      <c r="B217" s="50">
        <v>2459976.0084056449</v>
      </c>
      <c r="C217" s="57">
        <f t="shared" si="4"/>
        <v>-5.2778562065213919E-2</v>
      </c>
      <c r="D217" s="54"/>
      <c r="E217" s="54"/>
      <c r="F217" s="54">
        <v>1289.8653999999999</v>
      </c>
      <c r="G217" s="54"/>
      <c r="H217" s="54"/>
    </row>
    <row r="218" spans="2:8">
      <c r="B218" s="50">
        <v>2459976.0097945547</v>
      </c>
      <c r="C218" s="57">
        <f t="shared" si="4"/>
        <v>-5.138965230435133E-2</v>
      </c>
      <c r="D218" s="54"/>
      <c r="E218" s="54"/>
      <c r="F218" s="54">
        <v>1290.8380999999999</v>
      </c>
      <c r="G218" s="54"/>
      <c r="H218" s="54"/>
    </row>
    <row r="219" spans="2:8">
      <c r="B219" s="50">
        <v>2459976.011183464</v>
      </c>
      <c r="C219" s="57">
        <f t="shared" si="4"/>
        <v>-5.0000743009150028E-2</v>
      </c>
      <c r="D219" s="54"/>
      <c r="E219" s="54"/>
      <c r="F219" s="54">
        <v>1276.1792</v>
      </c>
      <c r="G219" s="54"/>
      <c r="H219" s="54"/>
    </row>
    <row r="220" spans="2:8">
      <c r="B220" s="50">
        <v>2459976.0125723737</v>
      </c>
      <c r="C220" s="57">
        <f t="shared" si="4"/>
        <v>-4.8611833248287439E-2</v>
      </c>
      <c r="D220" s="54"/>
      <c r="E220" s="54"/>
      <c r="F220" s="54">
        <v>1305.0524</v>
      </c>
      <c r="G220" s="54"/>
      <c r="H220" s="54"/>
    </row>
    <row r="221" spans="2:8">
      <c r="B221" s="50">
        <v>2459976.013961283</v>
      </c>
      <c r="C221" s="57">
        <f t="shared" si="4"/>
        <v>-4.7222923953086138E-2</v>
      </c>
      <c r="D221" s="54"/>
      <c r="E221" s="54"/>
      <c r="F221" s="54">
        <v>1291.8452</v>
      </c>
      <c r="G221" s="54"/>
      <c r="H221" s="54"/>
    </row>
    <row r="222" spans="2:8">
      <c r="B222" s="50">
        <v>2459976.0153501923</v>
      </c>
      <c r="C222" s="57">
        <f t="shared" si="4"/>
        <v>-4.5834014657884836E-2</v>
      </c>
      <c r="D222" s="54"/>
      <c r="E222" s="54"/>
      <c r="F222" s="54">
        <v>1270.7906</v>
      </c>
      <c r="G222" s="54"/>
      <c r="H222" s="54"/>
    </row>
    <row r="223" spans="2:8">
      <c r="B223" s="50">
        <v>2459976.0167391021</v>
      </c>
      <c r="C223" s="57">
        <f t="shared" si="4"/>
        <v>-4.4445104897022247E-2</v>
      </c>
      <c r="D223" s="54"/>
      <c r="E223" s="54"/>
      <c r="F223" s="54">
        <v>1290.6172999999999</v>
      </c>
      <c r="G223" s="54"/>
      <c r="H223" s="54"/>
    </row>
    <row r="224" spans="2:8">
      <c r="B224" s="50">
        <v>2459976.0181280114</v>
      </c>
      <c r="C224" s="57">
        <f t="shared" si="4"/>
        <v>-4.3056195601820946E-2</v>
      </c>
      <c r="D224" s="54"/>
      <c r="E224" s="54"/>
      <c r="F224" s="54">
        <v>1301.8579999999999</v>
      </c>
      <c r="G224" s="54"/>
      <c r="H224" s="54"/>
    </row>
    <row r="225" spans="2:8">
      <c r="B225" s="50">
        <v>2459976.0195169211</v>
      </c>
      <c r="C225" s="57">
        <f t="shared" si="4"/>
        <v>-4.1667285840958357E-2</v>
      </c>
      <c r="D225" s="54"/>
      <c r="E225" s="54"/>
      <c r="F225" s="54">
        <v>1293.4440999999999</v>
      </c>
      <c r="G225" s="54"/>
      <c r="H225" s="54"/>
    </row>
    <row r="226" spans="2:8">
      <c r="B226" s="50">
        <v>2459976.0209058304</v>
      </c>
      <c r="C226" s="57">
        <f t="shared" si="4"/>
        <v>-4.0278376545757055E-2</v>
      </c>
      <c r="D226" s="54"/>
      <c r="E226" s="54"/>
      <c r="F226" s="54">
        <v>1297.682</v>
      </c>
      <c r="G226" s="54"/>
      <c r="H226" s="54"/>
    </row>
    <row r="227" spans="2:8">
      <c r="B227" s="50">
        <v>2459976.0222947402</v>
      </c>
      <c r="C227" s="57">
        <f t="shared" si="4"/>
        <v>-3.8889466784894466E-2</v>
      </c>
      <c r="D227" s="54"/>
      <c r="E227" s="54"/>
      <c r="F227" s="54">
        <v>1291.058</v>
      </c>
      <c r="G227" s="54"/>
      <c r="H227" s="54"/>
    </row>
    <row r="228" spans="2:8">
      <c r="B228" s="50">
        <v>2459976.0236836495</v>
      </c>
      <c r="C228" s="57">
        <f t="shared" si="4"/>
        <v>-3.7500557489693165E-2</v>
      </c>
      <c r="D228" s="54"/>
      <c r="E228" s="54"/>
      <c r="F228" s="54">
        <v>1282.9010000000001</v>
      </c>
      <c r="G228" s="54"/>
      <c r="H228" s="54"/>
    </row>
    <row r="229" spans="2:8">
      <c r="B229" s="50">
        <v>2459976.0250725592</v>
      </c>
      <c r="C229" s="57">
        <f t="shared" si="4"/>
        <v>-3.6111647728830576E-2</v>
      </c>
      <c r="D229" s="54"/>
      <c r="E229" s="54"/>
      <c r="F229" s="54">
        <v>1301.0652</v>
      </c>
      <c r="G229" s="54"/>
      <c r="H229" s="54"/>
    </row>
    <row r="230" spans="2:8">
      <c r="B230" s="50">
        <v>2459976.0264614685</v>
      </c>
      <c r="C230" s="57">
        <f t="shared" si="4"/>
        <v>-3.4722738433629274E-2</v>
      </c>
      <c r="D230" s="54"/>
      <c r="E230" s="54"/>
      <c r="F230" s="54">
        <v>1295.2103</v>
      </c>
      <c r="G230" s="54"/>
      <c r="H230" s="54"/>
    </row>
    <row r="231" spans="2:8">
      <c r="B231" s="50">
        <v>2459976.0278503783</v>
      </c>
      <c r="C231" s="57">
        <f t="shared" si="4"/>
        <v>-3.3333828672766685E-2</v>
      </c>
      <c r="D231" s="54"/>
      <c r="E231" s="54"/>
      <c r="F231" s="54">
        <v>1265.9970000000001</v>
      </c>
      <c r="G231" s="54"/>
      <c r="H231" s="54"/>
    </row>
    <row r="232" spans="2:8">
      <c r="B232" s="50">
        <v>2459976.0292392876</v>
      </c>
      <c r="C232" s="57">
        <f t="shared" si="4"/>
        <v>-3.1944919377565384E-2</v>
      </c>
      <c r="D232" s="54"/>
      <c r="E232" s="54"/>
      <c r="F232" s="54">
        <v>1283.3028999999999</v>
      </c>
      <c r="G232" s="54"/>
      <c r="H232" s="54"/>
    </row>
    <row r="233" spans="2:8">
      <c r="B233" s="50">
        <v>2459976.0306281974</v>
      </c>
      <c r="C233" s="57">
        <f t="shared" si="4"/>
        <v>-3.0556009616702795E-2</v>
      </c>
      <c r="D233" s="54"/>
      <c r="E233" s="54"/>
      <c r="F233" s="54">
        <v>1273.1267</v>
      </c>
      <c r="G233" s="54"/>
      <c r="H233" s="54"/>
    </row>
    <row r="234" spans="2:8">
      <c r="B234" s="50">
        <v>2459976.0320171067</v>
      </c>
      <c r="C234" s="57">
        <f t="shared" si="4"/>
        <v>-2.9167100321501493E-2</v>
      </c>
      <c r="D234" s="54"/>
      <c r="E234" s="54"/>
      <c r="F234" s="54">
        <v>1286.0463999999999</v>
      </c>
      <c r="G234" s="54"/>
      <c r="H234" s="54"/>
    </row>
    <row r="235" spans="2:8">
      <c r="B235" s="50">
        <v>2459976.0334060164</v>
      </c>
      <c r="C235" s="57">
        <f t="shared" si="4"/>
        <v>-2.7778190560638905E-2</v>
      </c>
      <c r="D235" s="54"/>
      <c r="E235" s="54"/>
      <c r="F235" s="54">
        <v>1276.8610000000001</v>
      </c>
      <c r="G235" s="54"/>
      <c r="H235" s="54"/>
    </row>
    <row r="236" spans="2:8">
      <c r="B236" s="50">
        <v>2459976.0347949257</v>
      </c>
      <c r="C236" s="57">
        <f t="shared" si="4"/>
        <v>-2.6389281265437603E-2</v>
      </c>
      <c r="D236" s="54"/>
      <c r="E236" s="54"/>
      <c r="F236" s="54">
        <v>1274.6532</v>
      </c>
      <c r="G236" s="54"/>
      <c r="H236" s="54"/>
    </row>
    <row r="237" spans="2:8">
      <c r="B237" s="50">
        <v>2459976.0361838355</v>
      </c>
      <c r="C237" s="57">
        <f t="shared" si="4"/>
        <v>-2.5000371504575014E-2</v>
      </c>
      <c r="D237" s="54"/>
      <c r="E237" s="54"/>
      <c r="F237" s="54">
        <v>1294.1732</v>
      </c>
      <c r="G237" s="54"/>
      <c r="H237" s="54"/>
    </row>
    <row r="238" spans="2:8">
      <c r="B238" s="50">
        <v>2459976.0375727448</v>
      </c>
      <c r="C238" s="57">
        <f t="shared" si="4"/>
        <v>-2.3611462209373713E-2</v>
      </c>
      <c r="D238" s="54"/>
      <c r="E238" s="54"/>
      <c r="F238" s="54">
        <v>1286.2511</v>
      </c>
      <c r="G238" s="54"/>
      <c r="H238" s="54"/>
    </row>
    <row r="239" spans="2:8">
      <c r="B239" s="50">
        <v>2459976.0389616545</v>
      </c>
      <c r="C239" s="57">
        <f t="shared" si="4"/>
        <v>-2.2222552448511124E-2</v>
      </c>
      <c r="D239" s="54"/>
      <c r="E239" s="54"/>
      <c r="F239" s="54">
        <v>1276.722</v>
      </c>
      <c r="G239" s="54"/>
      <c r="H239" s="54"/>
    </row>
    <row r="240" spans="2:8">
      <c r="B240" s="50">
        <v>2459976.0403505638</v>
      </c>
      <c r="C240" s="57">
        <f t="shared" si="4"/>
        <v>-2.0833643153309822E-2</v>
      </c>
      <c r="D240" s="54"/>
      <c r="E240" s="54"/>
      <c r="F240" s="54">
        <v>1299.8258000000001</v>
      </c>
      <c r="G240" s="54"/>
      <c r="H240" s="54"/>
    </row>
    <row r="241" spans="1:8">
      <c r="B241" s="50">
        <v>2459976.0417394736</v>
      </c>
      <c r="C241" s="57">
        <f t="shared" si="4"/>
        <v>-1.9444733392447233E-2</v>
      </c>
      <c r="D241" s="54"/>
      <c r="E241" s="54"/>
      <c r="F241" s="54">
        <v>1283.1125</v>
      </c>
      <c r="G241" s="54"/>
      <c r="H241" s="54"/>
    </row>
    <row r="242" spans="1:8">
      <c r="B242" s="50">
        <v>2459976.0431283829</v>
      </c>
      <c r="C242" s="57">
        <f t="shared" si="4"/>
        <v>-1.8055824097245932E-2</v>
      </c>
      <c r="D242" s="54"/>
      <c r="E242" s="54"/>
      <c r="F242" s="54">
        <v>1286.3619000000001</v>
      </c>
      <c r="G242" s="54"/>
      <c r="H242" s="54"/>
    </row>
    <row r="243" spans="1:8">
      <c r="B243" s="50">
        <v>2459976.0445172926</v>
      </c>
      <c r="C243" s="57">
        <f t="shared" si="4"/>
        <v>-1.6666914336383343E-2</v>
      </c>
      <c r="D243" s="54"/>
      <c r="E243" s="54"/>
      <c r="F243" s="54">
        <v>1282.0130999999999</v>
      </c>
      <c r="G243" s="54"/>
      <c r="H243" s="54"/>
    </row>
    <row r="244" spans="1:8">
      <c r="B244" s="50">
        <v>2459976.0459062019</v>
      </c>
      <c r="C244" s="57">
        <f t="shared" si="4"/>
        <v>-1.5278005041182041E-2</v>
      </c>
      <c r="D244" s="54"/>
      <c r="E244" s="54"/>
      <c r="F244" s="54">
        <v>1275.1424999999999</v>
      </c>
      <c r="G244" s="54"/>
      <c r="H244" s="54"/>
    </row>
    <row r="245" spans="1:8">
      <c r="B245" s="50">
        <v>2459976.0472951117</v>
      </c>
      <c r="C245" s="57">
        <f t="shared" si="4"/>
        <v>-1.3889095280319452E-2</v>
      </c>
      <c r="D245" s="54"/>
      <c r="E245" s="54"/>
      <c r="F245" s="54">
        <v>1287.5102999999999</v>
      </c>
      <c r="G245" s="54"/>
      <c r="H245" s="54"/>
    </row>
    <row r="246" spans="1:8">
      <c r="B246" s="50">
        <v>2459976.048684021</v>
      </c>
      <c r="C246" s="57">
        <f t="shared" si="4"/>
        <v>-1.2500185985118151E-2</v>
      </c>
      <c r="D246" s="54"/>
      <c r="E246" s="54"/>
      <c r="F246" s="54">
        <v>1268.1727000000001</v>
      </c>
      <c r="G246" s="54"/>
      <c r="H246" s="54"/>
    </row>
    <row r="247" spans="1:8">
      <c r="B247" s="50">
        <v>2459976.0500729308</v>
      </c>
      <c r="C247" s="57">
        <f t="shared" si="4"/>
        <v>-1.1111276224255562E-2</v>
      </c>
      <c r="D247" s="54"/>
      <c r="E247" s="54"/>
      <c r="F247" s="54">
        <v>1295.1597999999999</v>
      </c>
      <c r="G247" s="54"/>
      <c r="H247" s="54"/>
    </row>
    <row r="248" spans="1:8">
      <c r="B248" s="50">
        <v>2459976.05146184</v>
      </c>
      <c r="C248" s="57">
        <f t="shared" si="4"/>
        <v>-9.7223669290542603E-3</v>
      </c>
      <c r="D248" s="54"/>
      <c r="E248" s="54"/>
      <c r="F248" s="54">
        <v>1278.48</v>
      </c>
      <c r="G248" s="54"/>
      <c r="H248" s="54"/>
    </row>
    <row r="249" spans="1:8">
      <c r="B249" s="50">
        <v>2459976.0528507498</v>
      </c>
      <c r="C249" s="57">
        <f t="shared" si="4"/>
        <v>-8.3334571681916714E-3</v>
      </c>
      <c r="D249" s="54"/>
      <c r="E249" s="54"/>
      <c r="F249" s="54">
        <v>1277.7782999999999</v>
      </c>
      <c r="G249" s="54"/>
      <c r="H249" s="54"/>
    </row>
    <row r="250" spans="1:8">
      <c r="B250" s="50">
        <v>2459976.0542396596</v>
      </c>
      <c r="C250" s="57">
        <f t="shared" si="4"/>
        <v>-6.9445474073290825E-3</v>
      </c>
      <c r="D250" s="54"/>
      <c r="E250" s="54"/>
      <c r="F250" s="54">
        <v>1272.0436</v>
      </c>
      <c r="G250" s="54"/>
      <c r="H250" s="54"/>
    </row>
    <row r="251" spans="1:8">
      <c r="B251" s="50">
        <v>2459976.0556285689</v>
      </c>
      <c r="C251" s="57">
        <f t="shared" si="4"/>
        <v>-5.5556381121277809E-3</v>
      </c>
      <c r="D251" s="54"/>
      <c r="E251" s="54"/>
      <c r="F251" s="54">
        <v>1281.2677000000001</v>
      </c>
      <c r="G251" s="54"/>
      <c r="H251" s="54"/>
    </row>
    <row r="252" spans="1:8">
      <c r="B252" s="50">
        <v>2459976.0584063879</v>
      </c>
      <c r="C252" s="57">
        <f t="shared" si="4"/>
        <v>-2.7778190560638905E-3</v>
      </c>
      <c r="D252" s="54"/>
      <c r="E252" s="54"/>
      <c r="F252" s="54">
        <v>1301.1741999999999</v>
      </c>
      <c r="G252" s="54"/>
      <c r="H252" s="54"/>
    </row>
    <row r="253" spans="1:8">
      <c r="B253" s="50">
        <v>2459976.0597952977</v>
      </c>
      <c r="C253" s="57">
        <f t="shared" si="4"/>
        <v>-1.3889092952013016E-3</v>
      </c>
      <c r="D253" s="54"/>
      <c r="E253" s="54"/>
      <c r="F253" s="54">
        <v>1281.6869999999999</v>
      </c>
      <c r="G253" s="54"/>
      <c r="H253" s="54"/>
    </row>
    <row r="254" spans="1:8">
      <c r="A254" s="49" t="s">
        <v>72</v>
      </c>
      <c r="B254" s="50">
        <v>2459976.061184207</v>
      </c>
      <c r="C254" s="57">
        <f t="shared" si="4"/>
        <v>0</v>
      </c>
      <c r="D254" s="54"/>
      <c r="E254" s="54"/>
      <c r="F254" s="54">
        <v>1307.6847</v>
      </c>
      <c r="G254" s="54"/>
      <c r="H254" s="54"/>
    </row>
    <row r="255" spans="1:8">
      <c r="B255" s="50">
        <v>2459976.0625731167</v>
      </c>
      <c r="C255" s="57">
        <f t="shared" si="4"/>
        <v>1.3889097608625889E-3</v>
      </c>
      <c r="D255" s="54"/>
      <c r="E255" s="54"/>
      <c r="F255" s="54">
        <v>1281.1225999999999</v>
      </c>
      <c r="G255" s="54"/>
      <c r="H255" s="54"/>
    </row>
    <row r="256" spans="1:8">
      <c r="B256" s="50">
        <v>2459976.063962026</v>
      </c>
      <c r="C256" s="57">
        <f t="shared" si="4"/>
        <v>2.7778190560638905E-3</v>
      </c>
      <c r="D256" s="54"/>
      <c r="E256" s="54"/>
      <c r="F256" s="54">
        <v>1277.6907000000001</v>
      </c>
      <c r="G256" s="54"/>
      <c r="H256" s="54"/>
    </row>
    <row r="257" spans="2:8">
      <c r="B257" s="50">
        <v>2459976.0653509358</v>
      </c>
      <c r="C257" s="57">
        <f t="shared" si="4"/>
        <v>4.1667288169264793E-3</v>
      </c>
      <c r="D257" s="54"/>
      <c r="E257" s="54"/>
      <c r="F257" s="54">
        <v>1280.4518</v>
      </c>
      <c r="G257" s="54"/>
      <c r="H257" s="54"/>
    </row>
    <row r="258" spans="2:8">
      <c r="B258" s="50">
        <v>2459976.0667398456</v>
      </c>
      <c r="C258" s="57">
        <f t="shared" si="4"/>
        <v>5.5556385777890682E-3</v>
      </c>
      <c r="D258" s="54"/>
      <c r="E258" s="54"/>
      <c r="F258" s="54">
        <v>1275.1044999999999</v>
      </c>
      <c r="G258" s="54"/>
      <c r="H258" s="54"/>
    </row>
    <row r="259" spans="2:8">
      <c r="B259" s="50">
        <v>2459976.0681287549</v>
      </c>
      <c r="C259" s="57">
        <f t="shared" ref="C259:C322" si="5">B259-$K$30</f>
        <v>6.9445478729903698E-3</v>
      </c>
      <c r="D259" s="54"/>
      <c r="E259" s="54"/>
      <c r="F259" s="54">
        <v>1273.5048999999999</v>
      </c>
      <c r="G259" s="54"/>
      <c r="H259" s="54"/>
    </row>
    <row r="260" spans="2:8">
      <c r="B260" s="50">
        <v>2459976.0695176646</v>
      </c>
      <c r="C260" s="57">
        <f t="shared" si="5"/>
        <v>8.3334576338529587E-3</v>
      </c>
      <c r="D260" s="54"/>
      <c r="E260" s="54"/>
      <c r="F260" s="54">
        <v>1298.8469</v>
      </c>
      <c r="G260" s="54"/>
      <c r="H260" s="54"/>
    </row>
    <row r="261" spans="2:8">
      <c r="B261" s="50">
        <v>2459976.0709065739</v>
      </c>
      <c r="C261" s="57">
        <f t="shared" si="5"/>
        <v>9.7223669290542603E-3</v>
      </c>
      <c r="D261" s="54"/>
      <c r="E261" s="54"/>
      <c r="F261" s="54">
        <v>1287.508</v>
      </c>
      <c r="G261" s="54"/>
      <c r="H261" s="54"/>
    </row>
    <row r="262" spans="2:8">
      <c r="B262" s="50">
        <v>2459976.0722954837</v>
      </c>
      <c r="C262" s="57">
        <f t="shared" si="5"/>
        <v>1.1111276689916849E-2</v>
      </c>
      <c r="D262" s="54"/>
      <c r="E262" s="54"/>
      <c r="F262" s="54">
        <v>1296.9349999999999</v>
      </c>
      <c r="G262" s="54"/>
      <c r="H262" s="54"/>
    </row>
    <row r="263" spans="2:8">
      <c r="B263" s="50">
        <v>2459976.073684393</v>
      </c>
      <c r="C263" s="57">
        <f t="shared" si="5"/>
        <v>1.2500185985118151E-2</v>
      </c>
      <c r="D263" s="54"/>
      <c r="E263" s="54"/>
      <c r="F263" s="54">
        <v>1271.1095</v>
      </c>
      <c r="G263" s="54"/>
      <c r="H263" s="54"/>
    </row>
    <row r="264" spans="2:8">
      <c r="B264" s="50">
        <v>2459976.0750733027</v>
      </c>
      <c r="C264" s="57">
        <f t="shared" si="5"/>
        <v>1.388909574598074E-2</v>
      </c>
      <c r="D264" s="54"/>
      <c r="E264" s="54"/>
      <c r="F264" s="54">
        <v>1301.5536</v>
      </c>
      <c r="G264" s="54"/>
      <c r="H264" s="54"/>
    </row>
    <row r="265" spans="2:8">
      <c r="B265" s="50">
        <v>2459976.0764622125</v>
      </c>
      <c r="C265" s="57">
        <f t="shared" si="5"/>
        <v>1.5278005506843328E-2</v>
      </c>
      <c r="D265" s="54"/>
      <c r="E265" s="54"/>
      <c r="F265" s="54">
        <v>1280.5740000000001</v>
      </c>
      <c r="G265" s="54"/>
      <c r="H265" s="54"/>
    </row>
    <row r="266" spans="2:8">
      <c r="B266" s="50">
        <v>2459976.0778511218</v>
      </c>
      <c r="C266" s="57">
        <f t="shared" si="5"/>
        <v>1.666691480204463E-2</v>
      </c>
      <c r="D266" s="54"/>
      <c r="E266" s="54"/>
      <c r="F266" s="54">
        <v>1296.7708</v>
      </c>
      <c r="G266" s="54"/>
      <c r="H266" s="54"/>
    </row>
    <row r="267" spans="2:8">
      <c r="B267" s="50">
        <v>2459976.0792400315</v>
      </c>
      <c r="C267" s="57">
        <f t="shared" si="5"/>
        <v>1.8055824562907219E-2</v>
      </c>
      <c r="D267" s="54"/>
      <c r="E267" s="54"/>
      <c r="F267" s="54">
        <v>1283.1193000000001</v>
      </c>
      <c r="G267" s="54"/>
      <c r="H267" s="54"/>
    </row>
    <row r="268" spans="2:8">
      <c r="B268" s="50">
        <v>2459976.0806289408</v>
      </c>
      <c r="C268" s="57">
        <f t="shared" si="5"/>
        <v>1.9444733858108521E-2</v>
      </c>
      <c r="D268" s="54"/>
      <c r="E268" s="54"/>
      <c r="F268" s="54">
        <v>1274.3857</v>
      </c>
      <c r="G268" s="54"/>
      <c r="H268" s="54"/>
    </row>
    <row r="269" spans="2:8">
      <c r="B269" s="50">
        <v>2459976.0820178506</v>
      </c>
      <c r="C269" s="57">
        <f t="shared" si="5"/>
        <v>2.0833643618971109E-2</v>
      </c>
      <c r="D269" s="54"/>
      <c r="E269" s="54"/>
      <c r="F269" s="54">
        <v>1270.5719999999999</v>
      </c>
      <c r="G269" s="54"/>
      <c r="H269" s="54"/>
    </row>
    <row r="270" spans="2:8">
      <c r="B270" s="50">
        <v>2459976.0834067604</v>
      </c>
      <c r="C270" s="57">
        <f t="shared" si="5"/>
        <v>2.2222553379833698E-2</v>
      </c>
      <c r="D270" s="54"/>
      <c r="E270" s="54"/>
      <c r="F270" s="54">
        <v>1283.4141999999999</v>
      </c>
      <c r="G270" s="54"/>
      <c r="H270" s="54"/>
    </row>
    <row r="271" spans="2:8">
      <c r="B271" s="50">
        <v>2459976.0847956697</v>
      </c>
      <c r="C271" s="57">
        <f t="shared" si="5"/>
        <v>2.3611462675035E-2</v>
      </c>
      <c r="D271" s="54"/>
      <c r="E271" s="54"/>
      <c r="F271" s="54">
        <v>1281.3107</v>
      </c>
      <c r="G271" s="54"/>
      <c r="H271" s="54"/>
    </row>
    <row r="272" spans="2:8">
      <c r="B272" s="50">
        <v>2459976.0861845794</v>
      </c>
      <c r="C272" s="57">
        <f t="shared" si="5"/>
        <v>2.5000372435897589E-2</v>
      </c>
      <c r="D272" s="54"/>
      <c r="E272" s="54"/>
      <c r="F272" s="54">
        <v>1269.4689000000001</v>
      </c>
      <c r="G272" s="54"/>
      <c r="H272" s="54"/>
    </row>
    <row r="273" spans="2:8">
      <c r="B273" s="50">
        <v>2459976.0875734887</v>
      </c>
      <c r="C273" s="57">
        <f t="shared" si="5"/>
        <v>2.638928173109889E-2</v>
      </c>
      <c r="D273" s="54"/>
      <c r="E273" s="54"/>
      <c r="F273" s="54">
        <v>1282.7593999999999</v>
      </c>
      <c r="G273" s="54"/>
      <c r="H273" s="54"/>
    </row>
    <row r="274" spans="2:8">
      <c r="B274" s="50">
        <v>2459976.0889623985</v>
      </c>
      <c r="C274" s="57">
        <f t="shared" si="5"/>
        <v>2.7778191491961479E-2</v>
      </c>
      <c r="D274" s="54"/>
      <c r="E274" s="54"/>
      <c r="F274" s="54">
        <v>1288.4498000000001</v>
      </c>
      <c r="G274" s="54"/>
      <c r="H274" s="54"/>
    </row>
    <row r="275" spans="2:8">
      <c r="B275" s="50">
        <v>2459976.0903513082</v>
      </c>
      <c r="C275" s="57">
        <f t="shared" si="5"/>
        <v>2.9167101252824068E-2</v>
      </c>
      <c r="D275" s="54"/>
      <c r="E275" s="54"/>
      <c r="F275" s="54">
        <v>1264.75</v>
      </c>
      <c r="G275" s="54"/>
      <c r="H275" s="54"/>
    </row>
    <row r="276" spans="2:8">
      <c r="B276" s="50">
        <v>2459976.0917402175</v>
      </c>
      <c r="C276" s="57">
        <f t="shared" si="5"/>
        <v>3.055601054802537E-2</v>
      </c>
      <c r="D276" s="54"/>
      <c r="E276" s="54"/>
      <c r="F276" s="54">
        <v>1287.9274</v>
      </c>
      <c r="G276" s="54"/>
      <c r="H276" s="54"/>
    </row>
    <row r="277" spans="2:8">
      <c r="B277" s="50">
        <v>2459976.0931291273</v>
      </c>
      <c r="C277" s="57">
        <f t="shared" si="5"/>
        <v>3.1944920308887959E-2</v>
      </c>
      <c r="D277" s="54"/>
      <c r="E277" s="54"/>
      <c r="F277" s="54">
        <v>1273.1595</v>
      </c>
      <c r="G277" s="54"/>
      <c r="H277" s="54"/>
    </row>
    <row r="278" spans="2:8">
      <c r="B278" s="50">
        <v>2459976.0945180366</v>
      </c>
      <c r="C278" s="57">
        <f t="shared" si="5"/>
        <v>3.333382960408926E-2</v>
      </c>
      <c r="D278" s="54"/>
      <c r="E278" s="54"/>
      <c r="F278" s="54">
        <v>1284.4366</v>
      </c>
      <c r="G278" s="54"/>
      <c r="H278" s="54"/>
    </row>
    <row r="279" spans="2:8">
      <c r="B279" s="50">
        <v>2459976.0959069463</v>
      </c>
      <c r="C279" s="57">
        <f t="shared" si="5"/>
        <v>3.4722739364951849E-2</v>
      </c>
      <c r="D279" s="54"/>
      <c r="E279" s="54"/>
      <c r="F279" s="54">
        <v>1291.2012999999999</v>
      </c>
      <c r="G279" s="54"/>
      <c r="H279" s="54"/>
    </row>
    <row r="280" spans="2:8">
      <c r="B280" s="50">
        <v>2459976.0972958561</v>
      </c>
      <c r="C280" s="57">
        <f t="shared" si="5"/>
        <v>3.6111649125814438E-2</v>
      </c>
      <c r="D280" s="54"/>
      <c r="E280" s="54"/>
      <c r="F280" s="54">
        <v>1285.644</v>
      </c>
      <c r="G280" s="54"/>
      <c r="H280" s="54"/>
    </row>
    <row r="281" spans="2:8">
      <c r="B281" s="50">
        <v>2459976.0986847654</v>
      </c>
      <c r="C281" s="57">
        <f t="shared" si="5"/>
        <v>3.7500558421015739E-2</v>
      </c>
      <c r="D281" s="54"/>
      <c r="E281" s="54"/>
      <c r="F281" s="54">
        <v>1278.3903</v>
      </c>
      <c r="G281" s="54"/>
      <c r="H281" s="54"/>
    </row>
    <row r="282" spans="2:8">
      <c r="B282" s="50">
        <v>2459976.1000736752</v>
      </c>
      <c r="C282" s="57">
        <f t="shared" si="5"/>
        <v>3.8889468181878328E-2</v>
      </c>
      <c r="D282" s="54"/>
      <c r="E282" s="54"/>
      <c r="F282" s="54">
        <v>1306.6329000000001</v>
      </c>
      <c r="G282" s="54"/>
      <c r="H282" s="54"/>
    </row>
    <row r="283" spans="2:8">
      <c r="B283" s="50">
        <v>2459976.1014625849</v>
      </c>
      <c r="C283" s="57">
        <f t="shared" si="5"/>
        <v>4.0278377942740917E-2</v>
      </c>
      <c r="D283" s="54"/>
      <c r="E283" s="54"/>
      <c r="F283" s="54">
        <v>1287.5247999999999</v>
      </c>
      <c r="G283" s="54"/>
      <c r="H283" s="54"/>
    </row>
    <row r="284" spans="2:8">
      <c r="B284" s="50">
        <v>2459976.1028514942</v>
      </c>
      <c r="C284" s="57">
        <f t="shared" si="5"/>
        <v>4.1667287237942219E-2</v>
      </c>
      <c r="D284" s="54"/>
      <c r="E284" s="54"/>
      <c r="F284" s="54">
        <v>1278.6400000000001</v>
      </c>
      <c r="G284" s="54"/>
      <c r="H284" s="54"/>
    </row>
    <row r="285" spans="2:8">
      <c r="B285" s="50">
        <v>2459976.104240404</v>
      </c>
      <c r="C285" s="57">
        <f t="shared" si="5"/>
        <v>4.3056196998804808E-2</v>
      </c>
      <c r="D285" s="54"/>
      <c r="E285" s="54"/>
      <c r="F285" s="54">
        <v>1291.1794</v>
      </c>
      <c r="G285" s="54"/>
      <c r="H285" s="54"/>
    </row>
    <row r="286" spans="2:8">
      <c r="B286" s="50">
        <v>2459976.1056293133</v>
      </c>
      <c r="C286" s="57">
        <f t="shared" si="5"/>
        <v>4.4445106294006109E-2</v>
      </c>
      <c r="D286" s="54"/>
      <c r="E286" s="54"/>
      <c r="F286" s="54">
        <v>1290.6056000000001</v>
      </c>
      <c r="G286" s="54"/>
      <c r="H286" s="54"/>
    </row>
    <row r="287" spans="2:8">
      <c r="B287" s="50">
        <v>2459976.107018223</v>
      </c>
      <c r="C287" s="57">
        <f t="shared" si="5"/>
        <v>4.5834016054868698E-2</v>
      </c>
      <c r="D287" s="54"/>
      <c r="E287" s="54"/>
      <c r="F287" s="54">
        <v>1284.1708000000001</v>
      </c>
      <c r="G287" s="54"/>
      <c r="H287" s="54"/>
    </row>
    <row r="288" spans="2:8">
      <c r="B288" s="50">
        <v>2459976.1084071328</v>
      </c>
      <c r="C288" s="57">
        <f t="shared" si="5"/>
        <v>4.7222925815731287E-2</v>
      </c>
      <c r="D288" s="54"/>
      <c r="E288" s="54"/>
      <c r="F288" s="54">
        <v>1295.3008</v>
      </c>
      <c r="G288" s="54"/>
      <c r="H288" s="54"/>
    </row>
    <row r="289" spans="2:8">
      <c r="B289" s="50">
        <v>2459976.1097960421</v>
      </c>
      <c r="C289" s="57">
        <f t="shared" si="5"/>
        <v>4.8611835110932589E-2</v>
      </c>
      <c r="D289" s="54"/>
      <c r="E289" s="54"/>
      <c r="F289" s="54">
        <v>1286.5876000000001</v>
      </c>
      <c r="G289" s="54"/>
      <c r="H289" s="54"/>
    </row>
    <row r="290" spans="2:8">
      <c r="B290" s="50">
        <v>2459976.1111849518</v>
      </c>
      <c r="C290" s="57">
        <f t="shared" si="5"/>
        <v>5.0000744871795177E-2</v>
      </c>
      <c r="D290" s="54"/>
      <c r="E290" s="54"/>
      <c r="F290" s="54">
        <v>1295.8433</v>
      </c>
      <c r="G290" s="54"/>
      <c r="H290" s="54"/>
    </row>
    <row r="291" spans="2:8">
      <c r="B291" s="50">
        <v>2459976.1125738616</v>
      </c>
      <c r="C291" s="57">
        <f t="shared" si="5"/>
        <v>5.1389654632657766E-2</v>
      </c>
      <c r="D291" s="54"/>
      <c r="E291" s="54"/>
      <c r="F291" s="54">
        <v>1291.5871999999999</v>
      </c>
      <c r="G291" s="54"/>
      <c r="H291" s="54"/>
    </row>
    <row r="292" spans="2:8">
      <c r="B292" s="50">
        <v>2459976.1139627709</v>
      </c>
      <c r="C292" s="57">
        <f t="shared" si="5"/>
        <v>5.2778563927859068E-2</v>
      </c>
      <c r="D292" s="54"/>
      <c r="E292" s="54"/>
      <c r="F292" s="54">
        <v>1286.8723</v>
      </c>
      <c r="G292" s="54"/>
      <c r="H292" s="54"/>
    </row>
    <row r="293" spans="2:8">
      <c r="B293" s="50">
        <v>2459976.1153516807</v>
      </c>
      <c r="C293" s="57">
        <f t="shared" si="5"/>
        <v>5.4167473688721657E-2</v>
      </c>
      <c r="D293" s="54"/>
      <c r="E293" s="54"/>
      <c r="F293" s="54">
        <v>1287.3705</v>
      </c>
      <c r="G293" s="54"/>
      <c r="H293" s="54"/>
    </row>
    <row r="294" spans="2:8">
      <c r="B294" s="50">
        <v>2459976.1167405904</v>
      </c>
      <c r="C294" s="57">
        <f t="shared" si="5"/>
        <v>5.5556383449584246E-2</v>
      </c>
      <c r="D294" s="54"/>
      <c r="E294" s="54"/>
      <c r="F294" s="54">
        <v>1273.3109999999999</v>
      </c>
      <c r="G294" s="54"/>
      <c r="H294" s="54"/>
    </row>
    <row r="295" spans="2:8">
      <c r="B295" s="50">
        <v>2459976.1181294997</v>
      </c>
      <c r="C295" s="57">
        <f t="shared" si="5"/>
        <v>5.6945292744785547E-2</v>
      </c>
      <c r="D295" s="54"/>
      <c r="E295" s="54"/>
      <c r="F295" s="54">
        <v>1292.7098000000001</v>
      </c>
      <c r="G295" s="54"/>
      <c r="H295" s="54"/>
    </row>
    <row r="296" spans="2:8">
      <c r="B296" s="50">
        <v>2459976.1195184095</v>
      </c>
      <c r="C296" s="57">
        <f t="shared" si="5"/>
        <v>5.8334202505648136E-2</v>
      </c>
      <c r="D296" s="54"/>
      <c r="E296" s="54"/>
      <c r="F296" s="54">
        <v>1291.2979</v>
      </c>
      <c r="G296" s="54"/>
      <c r="H296" s="54"/>
    </row>
    <row r="297" spans="2:8">
      <c r="B297" s="50">
        <v>2459976.1209073188</v>
      </c>
      <c r="C297" s="57">
        <f t="shared" si="5"/>
        <v>5.9723111800849438E-2</v>
      </c>
      <c r="D297" s="54"/>
      <c r="E297" s="54"/>
      <c r="F297" s="54">
        <v>1271.2130999999999</v>
      </c>
      <c r="G297" s="54"/>
      <c r="H297" s="54"/>
    </row>
    <row r="298" spans="2:8">
      <c r="B298" s="50">
        <v>2459976.1222962285</v>
      </c>
      <c r="C298" s="57">
        <f t="shared" si="5"/>
        <v>6.1112021561712027E-2</v>
      </c>
      <c r="D298" s="54"/>
      <c r="E298" s="54"/>
      <c r="F298" s="54">
        <v>1287.2276999999999</v>
      </c>
      <c r="G298" s="54"/>
      <c r="H298" s="54"/>
    </row>
    <row r="299" spans="2:8">
      <c r="B299" s="50">
        <v>2459976.1236851383</v>
      </c>
      <c r="C299" s="57">
        <f t="shared" si="5"/>
        <v>6.2500931322574615E-2</v>
      </c>
      <c r="D299" s="54"/>
      <c r="E299" s="54"/>
      <c r="F299" s="54">
        <v>1280.4602</v>
      </c>
      <c r="G299" s="54"/>
      <c r="H299" s="54"/>
    </row>
    <row r="300" spans="2:8">
      <c r="B300" s="50">
        <v>2459976.1250740476</v>
      </c>
      <c r="C300" s="57">
        <f t="shared" si="5"/>
        <v>6.3889840617775917E-2</v>
      </c>
      <c r="D300" s="54"/>
      <c r="E300" s="54"/>
      <c r="F300" s="54">
        <v>1276.8801000000001</v>
      </c>
      <c r="G300" s="54"/>
      <c r="H300" s="54"/>
    </row>
    <row r="301" spans="2:8">
      <c r="B301" s="50">
        <v>2459976.1264629574</v>
      </c>
      <c r="C301" s="57">
        <f t="shared" si="5"/>
        <v>6.5278750378638506E-2</v>
      </c>
      <c r="D301" s="54"/>
      <c r="E301" s="54"/>
      <c r="F301" s="54">
        <v>1285.1547</v>
      </c>
      <c r="G301" s="54"/>
      <c r="H301" s="54"/>
    </row>
    <row r="302" spans="2:8">
      <c r="B302" s="50">
        <v>2459976.1278518671</v>
      </c>
      <c r="C302" s="57">
        <f t="shared" si="5"/>
        <v>6.6667660139501095E-2</v>
      </c>
      <c r="D302" s="54"/>
      <c r="E302" s="54"/>
      <c r="F302" s="54">
        <v>1280.9854</v>
      </c>
      <c r="G302" s="54"/>
      <c r="H302" s="54"/>
    </row>
    <row r="303" spans="2:8">
      <c r="B303" s="50">
        <v>2459976.1292407764</v>
      </c>
      <c r="C303" s="57">
        <f t="shared" si="5"/>
        <v>6.8056569434702396E-2</v>
      </c>
      <c r="D303" s="54"/>
      <c r="E303" s="54"/>
      <c r="F303" s="54">
        <v>1284.0975000000001</v>
      </c>
      <c r="G303" s="54"/>
      <c r="H303" s="54"/>
    </row>
    <row r="304" spans="2:8">
      <c r="B304" s="50">
        <v>2459976.1306296862</v>
      </c>
      <c r="C304" s="57">
        <f t="shared" si="5"/>
        <v>6.9445479195564985E-2</v>
      </c>
      <c r="D304" s="54"/>
      <c r="E304" s="54"/>
      <c r="F304" s="54">
        <v>1301.9797000000001</v>
      </c>
      <c r="G304" s="54"/>
      <c r="H304" s="54"/>
    </row>
    <row r="305" spans="2:8">
      <c r="B305" s="50">
        <v>2459976.1320185959</v>
      </c>
      <c r="C305" s="57">
        <f t="shared" si="5"/>
        <v>7.0834388956427574E-2</v>
      </c>
      <c r="D305" s="54"/>
      <c r="E305" s="54"/>
      <c r="F305" s="54">
        <v>1292.3776</v>
      </c>
      <c r="G305" s="54"/>
      <c r="H305" s="54"/>
    </row>
    <row r="306" spans="2:8">
      <c r="B306" s="50">
        <v>2459976.1334075052</v>
      </c>
      <c r="C306" s="57">
        <f t="shared" si="5"/>
        <v>7.2223298251628876E-2</v>
      </c>
      <c r="D306" s="54"/>
      <c r="E306" s="54"/>
      <c r="F306" s="54">
        <v>1280.5779</v>
      </c>
      <c r="G306" s="54"/>
      <c r="H306" s="54"/>
    </row>
    <row r="307" spans="2:8">
      <c r="B307" s="50">
        <v>2459976.134796415</v>
      </c>
      <c r="C307" s="57">
        <f t="shared" si="5"/>
        <v>7.3612208012491465E-2</v>
      </c>
      <c r="D307" s="54"/>
      <c r="E307" s="54"/>
      <c r="F307" s="54">
        <v>1291.549</v>
      </c>
      <c r="G307" s="54"/>
      <c r="H307" s="54"/>
    </row>
    <row r="308" spans="2:8">
      <c r="B308" s="50">
        <v>2459976.1361853248</v>
      </c>
      <c r="C308" s="57">
        <f t="shared" si="5"/>
        <v>7.5001117773354053E-2</v>
      </c>
      <c r="D308" s="54"/>
      <c r="E308" s="54"/>
      <c r="F308" s="54">
        <v>1273.2578000000001</v>
      </c>
      <c r="G308" s="54"/>
      <c r="H308" s="54"/>
    </row>
    <row r="309" spans="2:8">
      <c r="B309" s="50">
        <v>2459976.137574234</v>
      </c>
      <c r="C309" s="57">
        <f t="shared" si="5"/>
        <v>7.6390027068555355E-2</v>
      </c>
      <c r="D309" s="54"/>
      <c r="E309" s="54"/>
      <c r="F309" s="54">
        <v>1278.5967000000001</v>
      </c>
      <c r="G309" s="54"/>
      <c r="H309" s="54"/>
    </row>
    <row r="310" spans="2:8">
      <c r="B310" s="50">
        <v>2459976.1389631438</v>
      </c>
      <c r="C310" s="57">
        <f t="shared" si="5"/>
        <v>7.7778936829417944E-2</v>
      </c>
      <c r="D310" s="54"/>
      <c r="E310" s="54"/>
      <c r="F310" s="54">
        <v>1289.0968</v>
      </c>
      <c r="G310" s="54"/>
      <c r="H310" s="54"/>
    </row>
    <row r="311" spans="2:8">
      <c r="B311" s="50">
        <v>2459976.1403520536</v>
      </c>
      <c r="C311" s="57">
        <f t="shared" si="5"/>
        <v>7.9167846590280533E-2</v>
      </c>
      <c r="D311" s="54"/>
      <c r="E311" s="54"/>
      <c r="F311" s="54">
        <v>1303.4231</v>
      </c>
      <c r="G311" s="54"/>
      <c r="H311" s="54"/>
    </row>
    <row r="312" spans="2:8">
      <c r="B312" s="50">
        <v>2459976.1417409629</v>
      </c>
      <c r="C312" s="57">
        <f t="shared" si="5"/>
        <v>8.0556755885481834E-2</v>
      </c>
      <c r="D312" s="54"/>
      <c r="E312" s="54"/>
      <c r="F312" s="54">
        <v>1288.1577</v>
      </c>
      <c r="G312" s="54"/>
      <c r="H312" s="54"/>
    </row>
    <row r="313" spans="2:8">
      <c r="B313" s="50">
        <v>2459976.1431298726</v>
      </c>
      <c r="C313" s="57">
        <f t="shared" si="5"/>
        <v>8.1945665646344423E-2</v>
      </c>
      <c r="D313" s="54"/>
      <c r="E313" s="54"/>
      <c r="F313" s="54">
        <v>1284.8656000000001</v>
      </c>
      <c r="G313" s="54"/>
      <c r="H313" s="54"/>
    </row>
    <row r="314" spans="2:8">
      <c r="B314" s="50">
        <v>2459976.1445187824</v>
      </c>
      <c r="C314" s="57">
        <f t="shared" si="5"/>
        <v>8.3334575407207012E-2</v>
      </c>
      <c r="D314" s="54"/>
      <c r="E314" s="54"/>
      <c r="F314" s="54">
        <v>1296.0623000000001</v>
      </c>
      <c r="G314" s="54"/>
      <c r="H314" s="54"/>
    </row>
    <row r="315" spans="2:8">
      <c r="B315" s="50">
        <v>2459976.1459076917</v>
      </c>
      <c r="C315" s="57">
        <f t="shared" si="5"/>
        <v>8.4723484702408314E-2</v>
      </c>
      <c r="D315" s="54"/>
      <c r="E315" s="54"/>
      <c r="F315" s="54">
        <v>1290.8434</v>
      </c>
      <c r="G315" s="54"/>
      <c r="H315" s="54"/>
    </row>
    <row r="316" spans="2:8">
      <c r="B316" s="50">
        <v>2459976.1472966014</v>
      </c>
      <c r="C316" s="57">
        <f t="shared" si="5"/>
        <v>8.6112394463270903E-2</v>
      </c>
      <c r="D316" s="54"/>
      <c r="E316" s="54"/>
      <c r="F316" s="54">
        <v>1267.7639999999999</v>
      </c>
      <c r="G316" s="54"/>
      <c r="H316" s="54"/>
    </row>
    <row r="317" spans="2:8">
      <c r="B317" s="50">
        <v>2459976.1486855112</v>
      </c>
      <c r="C317" s="57">
        <f t="shared" si="5"/>
        <v>8.7501304224133492E-2</v>
      </c>
      <c r="D317" s="54"/>
      <c r="E317" s="54"/>
      <c r="F317" s="54">
        <v>1288.2380000000001</v>
      </c>
      <c r="G317" s="54"/>
      <c r="H317" s="54"/>
    </row>
    <row r="318" spans="2:8">
      <c r="B318" s="50">
        <v>2459976.1500744205</v>
      </c>
      <c r="C318" s="57">
        <f t="shared" si="5"/>
        <v>8.8890213519334793E-2</v>
      </c>
      <c r="D318" s="54"/>
      <c r="E318" s="54"/>
      <c r="F318" s="54">
        <v>1290.1878999999999</v>
      </c>
      <c r="G318" s="54"/>
      <c r="H318" s="54"/>
    </row>
    <row r="319" spans="2:8">
      <c r="B319" s="50">
        <v>2459976.1514633303</v>
      </c>
      <c r="C319" s="57">
        <f t="shared" si="5"/>
        <v>9.0279123280197382E-2</v>
      </c>
      <c r="D319" s="54"/>
      <c r="E319" s="54"/>
      <c r="F319" s="54">
        <v>1292.3970999999999</v>
      </c>
      <c r="G319" s="54"/>
      <c r="H319" s="54"/>
    </row>
    <row r="320" spans="2:8">
      <c r="B320" s="50">
        <v>2459976.15285224</v>
      </c>
      <c r="C320" s="57">
        <f t="shared" si="5"/>
        <v>9.1668033041059971E-2</v>
      </c>
      <c r="D320" s="54"/>
      <c r="E320" s="54"/>
      <c r="F320" s="54">
        <v>1298.1187</v>
      </c>
      <c r="G320" s="54"/>
      <c r="H320" s="54"/>
    </row>
    <row r="321" spans="1:8">
      <c r="B321" s="50">
        <v>2459976.1542411493</v>
      </c>
      <c r="C321" s="57">
        <f t="shared" si="5"/>
        <v>9.3056942336261272E-2</v>
      </c>
      <c r="D321" s="54"/>
      <c r="E321" s="54"/>
      <c r="F321" s="54">
        <v>1299.4102</v>
      </c>
      <c r="G321" s="54"/>
      <c r="H321" s="54"/>
    </row>
    <row r="322" spans="1:8">
      <c r="B322" s="50">
        <v>2459976.1556300591</v>
      </c>
      <c r="C322" s="57">
        <f t="shared" si="5"/>
        <v>9.4445852097123861E-2</v>
      </c>
      <c r="D322" s="54"/>
      <c r="E322" s="54"/>
      <c r="F322" s="54">
        <v>1283.9471000000001</v>
      </c>
      <c r="G322" s="54"/>
      <c r="H322" s="54"/>
    </row>
    <row r="323" spans="1:8">
      <c r="B323" s="50">
        <v>2459976.1570189688</v>
      </c>
      <c r="C323" s="57">
        <f t="shared" ref="C323:C386" si="6">B323-$K$30</f>
        <v>9.583476185798645E-2</v>
      </c>
      <c r="D323" s="54"/>
      <c r="E323" s="54"/>
      <c r="F323" s="54">
        <v>1279.5708</v>
      </c>
      <c r="G323" s="54"/>
      <c r="H323" s="54"/>
    </row>
    <row r="324" spans="1:8">
      <c r="B324" s="50">
        <v>2459976.1584078781</v>
      </c>
      <c r="C324" s="57">
        <f t="shared" si="6"/>
        <v>9.7223671153187752E-2</v>
      </c>
      <c r="D324" s="54"/>
      <c r="E324" s="54"/>
      <c r="F324" s="54">
        <v>1281.1664000000001</v>
      </c>
      <c r="G324" s="54"/>
      <c r="H324" s="54"/>
    </row>
    <row r="325" spans="1:8">
      <c r="B325" s="50">
        <v>2459976.1597967879</v>
      </c>
      <c r="C325" s="57">
        <f t="shared" si="6"/>
        <v>9.8612580914050341E-2</v>
      </c>
      <c r="D325" s="54"/>
      <c r="E325" s="54"/>
      <c r="F325" s="54">
        <v>1288.8952999999999</v>
      </c>
      <c r="G325" s="54"/>
      <c r="H325" s="54"/>
    </row>
    <row r="326" spans="1:8">
      <c r="B326" s="50">
        <v>2459976.1611856977</v>
      </c>
      <c r="C326" s="57">
        <f t="shared" si="6"/>
        <v>0.10000149067491293</v>
      </c>
      <c r="D326" s="54"/>
      <c r="E326" s="54"/>
      <c r="F326" s="54">
        <v>1275.7882</v>
      </c>
      <c r="G326" s="54"/>
      <c r="H326" s="54"/>
    </row>
    <row r="327" spans="1:8">
      <c r="B327" s="50">
        <v>2459976.1625746069</v>
      </c>
      <c r="C327" s="57">
        <f t="shared" si="6"/>
        <v>0.10139039997011423</v>
      </c>
      <c r="D327" s="54"/>
      <c r="E327" s="54"/>
      <c r="F327" s="54">
        <v>1285.1346000000001</v>
      </c>
      <c r="G327" s="54"/>
      <c r="H327" s="54"/>
    </row>
    <row r="328" spans="1:8">
      <c r="B328" s="50">
        <v>2459976.1639635167</v>
      </c>
      <c r="C328" s="57">
        <f t="shared" si="6"/>
        <v>0.10277930973097682</v>
      </c>
      <c r="D328" s="54"/>
      <c r="E328" s="54"/>
      <c r="F328" s="54">
        <v>1297.7313999999999</v>
      </c>
      <c r="G328" s="54"/>
      <c r="H328" s="54"/>
    </row>
    <row r="329" spans="1:8">
      <c r="A329" s="49" t="s">
        <v>39</v>
      </c>
      <c r="B329" s="50">
        <v>2459976.1653524265</v>
      </c>
      <c r="C329" s="57">
        <f t="shared" si="6"/>
        <v>0.10416821949183941</v>
      </c>
      <c r="D329" s="54"/>
      <c r="E329" s="54"/>
      <c r="F329" s="54">
        <v>1297.2361000000001</v>
      </c>
      <c r="G329" s="54"/>
      <c r="H329" s="54"/>
    </row>
    <row r="330" spans="1:8">
      <c r="B330" s="50">
        <v>2459976.1667413358</v>
      </c>
      <c r="C330" s="57">
        <f t="shared" si="6"/>
        <v>0.10555712878704071</v>
      </c>
      <c r="D330" s="54"/>
      <c r="E330" s="54">
        <v>1285.9522999999999</v>
      </c>
      <c r="F330" s="54"/>
      <c r="G330" s="54"/>
      <c r="H330" s="54"/>
    </row>
    <row r="331" spans="1:8">
      <c r="B331" s="50">
        <v>2459976.1681302455</v>
      </c>
      <c r="C331" s="57">
        <f t="shared" si="6"/>
        <v>0.1069460385479033</v>
      </c>
      <c r="D331" s="54"/>
      <c r="E331" s="54">
        <v>1282.2277999999999</v>
      </c>
      <c r="F331" s="54"/>
      <c r="G331" s="54"/>
      <c r="H331" s="54"/>
    </row>
    <row r="332" spans="1:8">
      <c r="B332" s="50">
        <v>2459976.1695191553</v>
      </c>
      <c r="C332" s="57">
        <f t="shared" si="6"/>
        <v>0.10833494830876589</v>
      </c>
      <c r="D332" s="54"/>
      <c r="E332" s="54">
        <v>1293.1948</v>
      </c>
      <c r="F332" s="54"/>
      <c r="G332" s="54"/>
      <c r="H332" s="54"/>
    </row>
    <row r="333" spans="1:8">
      <c r="B333" s="50">
        <v>2459976.170908065</v>
      </c>
      <c r="C333" s="57">
        <f t="shared" si="6"/>
        <v>0.10972385806962848</v>
      </c>
      <c r="D333" s="54"/>
      <c r="E333" s="54">
        <v>1303.6862000000001</v>
      </c>
      <c r="F333" s="54"/>
      <c r="G333" s="54"/>
      <c r="H333" s="54"/>
    </row>
    <row r="334" spans="1:8">
      <c r="B334" s="50">
        <v>2459976.1722969743</v>
      </c>
      <c r="C334" s="57">
        <f t="shared" si="6"/>
        <v>0.11111276736482978</v>
      </c>
      <c r="D334" s="54"/>
      <c r="E334" s="54">
        <v>1267.7074</v>
      </c>
      <c r="F334" s="54"/>
      <c r="G334" s="54"/>
      <c r="H334" s="54"/>
    </row>
    <row r="335" spans="1:8">
      <c r="B335" s="50">
        <v>2459976.1736858841</v>
      </c>
      <c r="C335" s="57">
        <f t="shared" si="6"/>
        <v>0.11250167712569237</v>
      </c>
      <c r="D335" s="54"/>
      <c r="E335" s="54">
        <v>1284.1774</v>
      </c>
      <c r="F335" s="54"/>
      <c r="G335" s="54"/>
      <c r="H335" s="54"/>
    </row>
    <row r="336" spans="1:8">
      <c r="B336" s="50">
        <v>2459976.1750747939</v>
      </c>
      <c r="C336" s="57">
        <f t="shared" si="6"/>
        <v>0.11389058688655496</v>
      </c>
      <c r="D336" s="54"/>
      <c r="E336" s="54">
        <v>1299.9522999999999</v>
      </c>
      <c r="F336" s="54"/>
      <c r="G336" s="54"/>
      <c r="H336" s="54"/>
    </row>
    <row r="337" spans="2:8">
      <c r="B337" s="50">
        <v>2459976.1764637032</v>
      </c>
      <c r="C337" s="57">
        <f t="shared" si="6"/>
        <v>0.11527949618175626</v>
      </c>
      <c r="D337" s="54"/>
      <c r="E337" s="54">
        <v>1291.653</v>
      </c>
      <c r="F337" s="54"/>
      <c r="G337" s="54"/>
      <c r="H337" s="54"/>
    </row>
    <row r="338" spans="2:8">
      <c r="B338" s="50">
        <v>2459976.1778526129</v>
      </c>
      <c r="C338" s="57">
        <f t="shared" si="6"/>
        <v>0.11666840594261885</v>
      </c>
      <c r="D338" s="54"/>
      <c r="E338" s="54">
        <v>1306.3743999999999</v>
      </c>
      <c r="F338" s="54"/>
      <c r="G338" s="54"/>
      <c r="H338" s="54"/>
    </row>
    <row r="339" spans="2:8">
      <c r="B339" s="50">
        <v>2459976.1792415227</v>
      </c>
      <c r="C339" s="57">
        <f t="shared" si="6"/>
        <v>0.11805731570348144</v>
      </c>
      <c r="D339" s="54"/>
      <c r="E339" s="54">
        <v>1292.1971000000001</v>
      </c>
      <c r="F339" s="54"/>
      <c r="G339" s="54"/>
      <c r="H339" s="54"/>
    </row>
    <row r="340" spans="2:8">
      <c r="B340" s="50">
        <v>2459976.180630432</v>
      </c>
      <c r="C340" s="57">
        <f t="shared" si="6"/>
        <v>0.11944622499868274</v>
      </c>
      <c r="D340" s="54"/>
      <c r="E340" s="54">
        <v>1291.7972</v>
      </c>
      <c r="F340" s="54"/>
      <c r="G340" s="54"/>
      <c r="H340" s="54"/>
    </row>
    <row r="341" spans="2:8">
      <c r="B341" s="50">
        <v>2459976.1820193417</v>
      </c>
      <c r="C341" s="57">
        <f t="shared" si="6"/>
        <v>0.12083513475954533</v>
      </c>
      <c r="D341" s="54"/>
      <c r="E341" s="54">
        <v>1292.5831000000001</v>
      </c>
      <c r="F341" s="54"/>
      <c r="G341" s="54"/>
      <c r="H341" s="54"/>
    </row>
    <row r="342" spans="2:8">
      <c r="B342" s="50">
        <v>2459976.1834082515</v>
      </c>
      <c r="C342" s="57">
        <f t="shared" si="6"/>
        <v>0.12222404452040792</v>
      </c>
      <c r="D342" s="54"/>
      <c r="E342" s="54">
        <v>1291.0432000000001</v>
      </c>
      <c r="F342" s="54"/>
      <c r="G342" s="54"/>
      <c r="H342" s="54"/>
    </row>
    <row r="343" spans="2:8">
      <c r="B343" s="50">
        <v>2459976.1847971608</v>
      </c>
      <c r="C343" s="57">
        <f t="shared" si="6"/>
        <v>0.12361295381560922</v>
      </c>
      <c r="D343" s="54"/>
      <c r="E343" s="54">
        <v>1293.0723</v>
      </c>
      <c r="F343" s="54"/>
      <c r="G343" s="54"/>
      <c r="H343" s="54"/>
    </row>
    <row r="344" spans="2:8">
      <c r="B344" s="50">
        <v>2459976.1861860706</v>
      </c>
      <c r="C344" s="57">
        <f t="shared" si="6"/>
        <v>0.12500186357647181</v>
      </c>
      <c r="D344" s="54"/>
      <c r="E344" s="54">
        <v>1300.6455000000001</v>
      </c>
      <c r="F344" s="54"/>
      <c r="G344" s="54"/>
      <c r="H344" s="54"/>
    </row>
    <row r="345" spans="2:8">
      <c r="B345" s="50">
        <v>2459976.1875749803</v>
      </c>
      <c r="C345" s="57">
        <f t="shared" si="6"/>
        <v>0.12639077333733439</v>
      </c>
      <c r="D345" s="54"/>
      <c r="E345" s="54">
        <v>1294.1029000000001</v>
      </c>
      <c r="F345" s="54"/>
      <c r="G345" s="54"/>
      <c r="H345" s="54"/>
    </row>
    <row r="346" spans="2:8">
      <c r="B346" s="50">
        <v>2459976.1889638896</v>
      </c>
      <c r="C346" s="57">
        <f t="shared" si="6"/>
        <v>0.1277796826325357</v>
      </c>
      <c r="D346" s="54"/>
      <c r="E346" s="54">
        <v>1304.5563</v>
      </c>
      <c r="F346" s="54"/>
      <c r="G346" s="54"/>
      <c r="H346" s="54"/>
    </row>
    <row r="347" spans="2:8">
      <c r="B347" s="50">
        <v>2459976.1903527994</v>
      </c>
      <c r="C347" s="57">
        <f t="shared" si="6"/>
        <v>0.12916859239339828</v>
      </c>
      <c r="D347" s="54"/>
      <c r="E347" s="54">
        <v>1296.7338999999999</v>
      </c>
      <c r="F347" s="54"/>
      <c r="G347" s="54"/>
      <c r="H347" s="54"/>
    </row>
    <row r="348" spans="2:8">
      <c r="B348" s="50">
        <v>2459976.1917417091</v>
      </c>
      <c r="C348" s="57">
        <f t="shared" si="6"/>
        <v>0.13055750215426087</v>
      </c>
      <c r="D348" s="54"/>
      <c r="E348" s="54">
        <v>1306.4282000000001</v>
      </c>
      <c r="F348" s="54"/>
      <c r="G348" s="54"/>
      <c r="H348" s="55"/>
    </row>
    <row r="349" spans="2:8">
      <c r="B349" s="50">
        <v>2459976.1931306184</v>
      </c>
      <c r="C349" s="57">
        <f t="shared" si="6"/>
        <v>0.13194641144946218</v>
      </c>
      <c r="D349" s="54"/>
      <c r="E349" s="54">
        <v>1311.0043000000001</v>
      </c>
      <c r="F349" s="54"/>
      <c r="G349" s="54"/>
      <c r="H349" s="55"/>
    </row>
    <row r="350" spans="2:8">
      <c r="B350" s="50">
        <v>2459976.1945195282</v>
      </c>
      <c r="C350" s="57">
        <f t="shared" si="6"/>
        <v>0.13333532121032476</v>
      </c>
      <c r="D350" s="54"/>
      <c r="E350" s="54">
        <v>1286.3597</v>
      </c>
      <c r="F350" s="54"/>
      <c r="G350" s="54"/>
      <c r="H350" s="55"/>
    </row>
    <row r="351" spans="2:8">
      <c r="B351" s="50">
        <v>2459976.1959084379</v>
      </c>
      <c r="C351" s="57">
        <f t="shared" si="6"/>
        <v>0.13472423097118735</v>
      </c>
      <c r="D351" s="54"/>
      <c r="E351" s="54">
        <v>1284.1058</v>
      </c>
      <c r="F351" s="54"/>
      <c r="G351" s="54"/>
      <c r="H351" s="55"/>
    </row>
    <row r="352" spans="2:8">
      <c r="B352" s="50">
        <v>2459976.1972973472</v>
      </c>
      <c r="C352" s="57">
        <f t="shared" si="6"/>
        <v>0.13611314026638865</v>
      </c>
      <c r="D352" s="54"/>
      <c r="E352" s="54">
        <v>1291.0913</v>
      </c>
      <c r="F352" s="54"/>
      <c r="G352" s="54"/>
      <c r="H352" s="55"/>
    </row>
    <row r="353" spans="1:8">
      <c r="B353" s="50">
        <v>2459976.198686257</v>
      </c>
      <c r="C353" s="57">
        <f t="shared" si="6"/>
        <v>0.13750205002725124</v>
      </c>
      <c r="D353" s="54"/>
      <c r="E353" s="54">
        <v>1306.0385000000001</v>
      </c>
      <c r="F353" s="54"/>
      <c r="G353" s="54"/>
      <c r="H353" s="55"/>
    </row>
    <row r="354" spans="1:8">
      <c r="B354" s="50">
        <v>2459976.2000751668</v>
      </c>
      <c r="C354" s="57">
        <f t="shared" si="6"/>
        <v>0.13889095978811383</v>
      </c>
      <c r="D354" s="54"/>
      <c r="E354" s="54">
        <v>1297.5436999999999</v>
      </c>
      <c r="F354" s="54"/>
      <c r="G354" s="54"/>
      <c r="H354" s="55"/>
    </row>
    <row r="355" spans="1:8">
      <c r="B355" s="50">
        <v>2459976.2014640761</v>
      </c>
      <c r="C355" s="57">
        <f t="shared" si="6"/>
        <v>0.14027986908331513</v>
      </c>
      <c r="D355" s="54"/>
      <c r="E355" s="54">
        <v>1293.9109000000001</v>
      </c>
      <c r="F355" s="54"/>
      <c r="G355" s="54"/>
      <c r="H355" s="55"/>
    </row>
    <row r="356" spans="1:8">
      <c r="B356" s="50">
        <v>2459976.2028529858</v>
      </c>
      <c r="C356" s="57">
        <f t="shared" si="6"/>
        <v>0.14166877884417772</v>
      </c>
      <c r="D356" s="54"/>
      <c r="E356" s="54">
        <v>1283.6223</v>
      </c>
      <c r="F356" s="54"/>
      <c r="G356" s="54"/>
      <c r="H356" s="55"/>
    </row>
    <row r="357" spans="1:8">
      <c r="B357" s="50">
        <v>2459976.2042418956</v>
      </c>
      <c r="C357" s="57">
        <f t="shared" si="6"/>
        <v>0.14305768860504031</v>
      </c>
      <c r="D357" s="54"/>
      <c r="E357" s="54">
        <v>1288.0387000000001</v>
      </c>
      <c r="F357" s="54"/>
      <c r="G357" s="54"/>
      <c r="H357" s="55"/>
    </row>
    <row r="358" spans="1:8">
      <c r="B358" s="50">
        <v>2459976.2056308049</v>
      </c>
      <c r="C358" s="57">
        <f t="shared" si="6"/>
        <v>0.14444659790024161</v>
      </c>
      <c r="D358" s="54"/>
      <c r="E358" s="54">
        <v>1291.6185</v>
      </c>
      <c r="F358" s="54"/>
      <c r="G358" s="54"/>
      <c r="H358" s="55"/>
    </row>
    <row r="359" spans="1:8">
      <c r="A359" s="49" t="s">
        <v>71</v>
      </c>
      <c r="B359" s="50">
        <v>2459976.2070197146</v>
      </c>
      <c r="C359" s="57">
        <f t="shared" si="6"/>
        <v>0.1458355076611042</v>
      </c>
      <c r="D359" s="54"/>
      <c r="E359" s="54">
        <v>1291.0899999999999</v>
      </c>
      <c r="F359" s="54"/>
      <c r="G359" s="54"/>
      <c r="H359" s="55"/>
    </row>
    <row r="360" spans="1:8">
      <c r="B360" s="50">
        <v>2459976.2084086244</v>
      </c>
      <c r="C360" s="57">
        <f t="shared" si="6"/>
        <v>0.14722441742196679</v>
      </c>
      <c r="D360" s="54">
        <v>1303.5841</v>
      </c>
      <c r="E360" s="54"/>
      <c r="F360" s="54"/>
      <c r="G360" s="54"/>
      <c r="H360" s="55"/>
    </row>
    <row r="361" spans="1:8">
      <c r="B361" s="50">
        <v>2459976.2097975342</v>
      </c>
      <c r="C361" s="57">
        <f t="shared" si="6"/>
        <v>0.14861332718282938</v>
      </c>
      <c r="D361" s="54">
        <v>1289.8667</v>
      </c>
      <c r="E361" s="54"/>
      <c r="F361" s="54"/>
      <c r="G361" s="54"/>
      <c r="H361" s="55"/>
    </row>
    <row r="362" spans="1:8">
      <c r="B362" s="50">
        <v>2459976.2111864435</v>
      </c>
      <c r="C362" s="57">
        <f t="shared" si="6"/>
        <v>0.15000223647803068</v>
      </c>
      <c r="D362" s="54">
        <v>1299.1815999999999</v>
      </c>
      <c r="E362" s="54"/>
      <c r="F362" s="54"/>
      <c r="G362" s="54"/>
      <c r="H362" s="55"/>
    </row>
    <row r="363" spans="1:8">
      <c r="B363" s="50">
        <v>2459976.2125753532</v>
      </c>
      <c r="C363" s="57">
        <f t="shared" si="6"/>
        <v>0.15139114623889327</v>
      </c>
      <c r="D363" s="54">
        <v>1308.9338</v>
      </c>
      <c r="E363" s="54"/>
      <c r="F363" s="54"/>
      <c r="G363" s="54"/>
      <c r="H363" s="55"/>
    </row>
    <row r="364" spans="1:8">
      <c r="B364" s="50">
        <v>2459976.213964263</v>
      </c>
      <c r="C364" s="57">
        <f t="shared" si="6"/>
        <v>0.15278005599975586</v>
      </c>
      <c r="D364" s="54">
        <v>1294.2112</v>
      </c>
      <c r="E364" s="54"/>
      <c r="F364" s="54"/>
      <c r="G364" s="54"/>
      <c r="H364" s="55"/>
    </row>
    <row r="365" spans="1:8">
      <c r="B365" s="50">
        <v>2459976.2153531723</v>
      </c>
      <c r="C365" s="57">
        <f t="shared" si="6"/>
        <v>0.15416896529495716</v>
      </c>
      <c r="D365" s="54">
        <v>1300.4751000000001</v>
      </c>
      <c r="E365" s="54"/>
      <c r="F365" s="54"/>
      <c r="G365" s="54"/>
      <c r="H365" s="55"/>
    </row>
    <row r="366" spans="1:8">
      <c r="B366" s="50">
        <v>2459976.216742082</v>
      </c>
      <c r="C366" s="57">
        <f t="shared" si="6"/>
        <v>0.15555787505581975</v>
      </c>
      <c r="D366" s="54">
        <v>1290.3606</v>
      </c>
      <c r="E366" s="54"/>
      <c r="F366" s="54"/>
      <c r="G366" s="54"/>
      <c r="H366" s="55"/>
    </row>
    <row r="367" spans="1:8">
      <c r="B367" s="50">
        <v>2459976.2181309918</v>
      </c>
      <c r="C367" s="57">
        <f t="shared" si="6"/>
        <v>0.15694678481668234</v>
      </c>
      <c r="D367" s="54">
        <v>1303.1456000000001</v>
      </c>
      <c r="E367" s="54"/>
      <c r="F367" s="54"/>
      <c r="G367" s="54"/>
      <c r="H367" s="55"/>
    </row>
    <row r="368" spans="1:8">
      <c r="B368" s="50">
        <v>2459976.2195199011</v>
      </c>
      <c r="C368" s="57">
        <f t="shared" si="6"/>
        <v>0.15833569411188364</v>
      </c>
      <c r="D368" s="54">
        <v>1317.1287</v>
      </c>
      <c r="E368" s="54"/>
      <c r="F368" s="54"/>
      <c r="G368" s="54"/>
      <c r="H368" s="55"/>
    </row>
    <row r="369" spans="2:8">
      <c r="B369" s="50">
        <v>2459976.2209088109</v>
      </c>
      <c r="C369" s="57">
        <f t="shared" si="6"/>
        <v>0.15972460387274623</v>
      </c>
      <c r="D369" s="54">
        <v>1303.4299000000001</v>
      </c>
      <c r="E369" s="54"/>
      <c r="F369" s="54"/>
      <c r="G369" s="54"/>
      <c r="H369" s="55"/>
    </row>
    <row r="370" spans="2:8">
      <c r="B370" s="50">
        <v>2459976.2222977206</v>
      </c>
      <c r="C370" s="57">
        <f t="shared" si="6"/>
        <v>0.16111351363360882</v>
      </c>
      <c r="D370" s="54">
        <v>1299.3877</v>
      </c>
      <c r="E370" s="54"/>
      <c r="F370" s="54"/>
      <c r="G370" s="54"/>
      <c r="H370" s="55"/>
    </row>
    <row r="371" spans="2:8">
      <c r="B371" s="50">
        <v>2459976.2236866299</v>
      </c>
      <c r="C371" s="57">
        <f t="shared" si="6"/>
        <v>0.16250242292881012</v>
      </c>
      <c r="D371" s="54">
        <v>1298.1681000000001</v>
      </c>
      <c r="E371" s="54"/>
      <c r="F371" s="54"/>
      <c r="G371" s="54"/>
      <c r="H371" s="55"/>
    </row>
    <row r="372" spans="2:8">
      <c r="B372" s="50">
        <v>2459976.2250755397</v>
      </c>
      <c r="C372" s="57">
        <f t="shared" si="6"/>
        <v>0.16389133268967271</v>
      </c>
      <c r="D372" s="54">
        <v>1300.8252</v>
      </c>
      <c r="E372" s="54"/>
      <c r="F372" s="54"/>
      <c r="G372" s="54"/>
      <c r="H372" s="55"/>
    </row>
    <row r="373" spans="2:8">
      <c r="B373" s="50">
        <v>2459976.2264644494</v>
      </c>
      <c r="C373" s="57">
        <f t="shared" si="6"/>
        <v>0.1652802424505353</v>
      </c>
      <c r="D373" s="54">
        <v>1289.5245</v>
      </c>
      <c r="E373" s="54"/>
      <c r="F373" s="54"/>
      <c r="G373" s="54"/>
      <c r="H373" s="55"/>
    </row>
    <row r="374" spans="2:8">
      <c r="B374" s="50">
        <v>2459976.2278533587</v>
      </c>
      <c r="C374" s="57">
        <f t="shared" si="6"/>
        <v>0.1666691517457366</v>
      </c>
      <c r="D374" s="54">
        <v>1313.2365</v>
      </c>
      <c r="E374" s="54"/>
      <c r="F374" s="54"/>
      <c r="G374" s="54"/>
      <c r="H374" s="55"/>
    </row>
    <row r="375" spans="2:8">
      <c r="B375" s="50">
        <v>2459976.2292422685</v>
      </c>
      <c r="C375" s="57">
        <f t="shared" si="6"/>
        <v>0.16805806150659919</v>
      </c>
      <c r="D375" s="54">
        <v>1317.0132000000001</v>
      </c>
      <c r="E375" s="54"/>
      <c r="F375" s="54"/>
      <c r="G375" s="54"/>
      <c r="H375" s="55"/>
    </row>
    <row r="376" spans="2:8">
      <c r="B376" s="50">
        <v>2459976.2306311782</v>
      </c>
      <c r="C376" s="57">
        <f t="shared" si="6"/>
        <v>0.16944697126746178</v>
      </c>
      <c r="D376" s="54">
        <v>1300.2769000000001</v>
      </c>
      <c r="E376" s="54"/>
      <c r="F376" s="54"/>
      <c r="G376" s="54"/>
      <c r="H376" s="55"/>
    </row>
    <row r="377" spans="2:8">
      <c r="B377" s="50">
        <v>2459976.2320200875</v>
      </c>
      <c r="C377" s="57">
        <f t="shared" si="6"/>
        <v>0.17083588056266308</v>
      </c>
      <c r="D377" s="54">
        <v>1310.2897</v>
      </c>
      <c r="E377" s="54"/>
      <c r="F377" s="54"/>
      <c r="G377" s="54"/>
      <c r="H377" s="55"/>
    </row>
    <row r="378" spans="2:8">
      <c r="B378" s="50">
        <v>2459976.2334089973</v>
      </c>
      <c r="C378" s="57">
        <f t="shared" si="6"/>
        <v>0.17222479032352567</v>
      </c>
      <c r="D378" s="54">
        <v>1304.9854</v>
      </c>
      <c r="E378" s="54"/>
      <c r="F378" s="54"/>
      <c r="G378" s="54"/>
      <c r="H378" s="55"/>
    </row>
    <row r="379" spans="2:8">
      <c r="B379" s="50">
        <v>2459976.2347979071</v>
      </c>
      <c r="C379" s="57">
        <f t="shared" si="6"/>
        <v>0.17361370008438826</v>
      </c>
      <c r="D379" s="54">
        <v>1291.1031</v>
      </c>
      <c r="E379" s="54"/>
      <c r="F379" s="54"/>
      <c r="G379" s="54"/>
      <c r="H379" s="55"/>
    </row>
    <row r="380" spans="2:8">
      <c r="B380" s="50">
        <v>2459976.2361868164</v>
      </c>
      <c r="C380" s="57">
        <f t="shared" si="6"/>
        <v>0.17500260937958956</v>
      </c>
      <c r="D380" s="54">
        <v>1302.9137000000001</v>
      </c>
      <c r="E380" s="54"/>
      <c r="F380" s="54"/>
      <c r="G380" s="54"/>
      <c r="H380" s="55"/>
    </row>
    <row r="381" spans="2:8">
      <c r="B381" s="50">
        <v>2459976.2375757261</v>
      </c>
      <c r="C381" s="57">
        <f t="shared" si="6"/>
        <v>0.17639151914045215</v>
      </c>
      <c r="D381" s="54">
        <v>1311.0603000000001</v>
      </c>
      <c r="E381" s="54"/>
      <c r="F381" s="54"/>
      <c r="G381" s="54"/>
      <c r="H381" s="55"/>
    </row>
    <row r="382" spans="2:8">
      <c r="B382" s="50">
        <v>2459976.2389646359</v>
      </c>
      <c r="C382" s="57">
        <f t="shared" si="6"/>
        <v>0.17778042890131474</v>
      </c>
      <c r="D382" s="54">
        <v>1294.4349</v>
      </c>
      <c r="E382" s="54"/>
      <c r="F382" s="54"/>
      <c r="G382" s="54"/>
      <c r="H382" s="55"/>
    </row>
    <row r="383" spans="2:8">
      <c r="B383" s="50">
        <v>2459976.2403535456</v>
      </c>
      <c r="C383" s="57">
        <f t="shared" si="6"/>
        <v>0.17916933866217732</v>
      </c>
      <c r="D383" s="54">
        <v>1308.2997</v>
      </c>
      <c r="E383" s="54"/>
      <c r="F383" s="54"/>
      <c r="G383" s="54"/>
      <c r="H383" s="55"/>
    </row>
    <row r="384" spans="2:8">
      <c r="B384" s="50">
        <v>2459976.2417424549</v>
      </c>
      <c r="C384" s="57">
        <f t="shared" si="6"/>
        <v>0.18055824795737863</v>
      </c>
      <c r="D384" s="54">
        <v>1297.7203</v>
      </c>
      <c r="E384" s="54"/>
      <c r="F384" s="54"/>
      <c r="G384" s="54"/>
      <c r="H384" s="55"/>
    </row>
    <row r="385" spans="2:8">
      <c r="B385" s="50">
        <v>2459976.244520274</v>
      </c>
      <c r="C385" s="57">
        <f t="shared" si="6"/>
        <v>0.18333606701344252</v>
      </c>
      <c r="D385" s="54">
        <v>1305.3251</v>
      </c>
      <c r="E385" s="54"/>
      <c r="F385" s="54"/>
      <c r="G385" s="54"/>
      <c r="H385" s="55"/>
    </row>
    <row r="386" spans="2:8">
      <c r="B386" s="50">
        <v>2459976.2459091838</v>
      </c>
      <c r="C386" s="57">
        <f t="shared" si="6"/>
        <v>0.18472497677430511</v>
      </c>
      <c r="D386" s="54">
        <v>1308.3992000000001</v>
      </c>
      <c r="E386" s="54"/>
      <c r="F386" s="54"/>
      <c r="G386" s="54"/>
      <c r="H386" s="55"/>
    </row>
    <row r="387" spans="2:8">
      <c r="B387" s="50">
        <v>2459976.2472980935</v>
      </c>
      <c r="C387" s="57">
        <f t="shared" ref="C387:C450" si="7">B387-$K$30</f>
        <v>0.18611388653516769</v>
      </c>
      <c r="D387" s="54">
        <v>1294.2992999999999</v>
      </c>
      <c r="E387" s="54"/>
      <c r="F387" s="54"/>
      <c r="G387" s="54"/>
      <c r="H387" s="55"/>
    </row>
    <row r="388" spans="2:8">
      <c r="B388" s="50">
        <v>2459976.2486870028</v>
      </c>
      <c r="C388" s="57">
        <f t="shared" si="7"/>
        <v>0.187502795830369</v>
      </c>
      <c r="D388" s="54">
        <v>1297.0458000000001</v>
      </c>
      <c r="E388" s="54"/>
      <c r="F388" s="54"/>
      <c r="G388" s="54"/>
      <c r="H388" s="55"/>
    </row>
    <row r="389" spans="2:8">
      <c r="B389" s="50">
        <v>2459976.2500759126</v>
      </c>
      <c r="C389" s="57">
        <f t="shared" si="7"/>
        <v>0.18889170559123158</v>
      </c>
      <c r="D389" s="54">
        <v>1298.2050999999999</v>
      </c>
      <c r="E389" s="54"/>
      <c r="F389" s="54"/>
      <c r="G389" s="54"/>
      <c r="H389" s="55"/>
    </row>
    <row r="390" spans="2:8">
      <c r="B390" s="50">
        <v>2459976.2514648223</v>
      </c>
      <c r="C390" s="57">
        <f t="shared" si="7"/>
        <v>0.19028061535209417</v>
      </c>
      <c r="D390" s="54">
        <v>1297.9952000000001</v>
      </c>
      <c r="E390" s="54"/>
      <c r="F390" s="54"/>
      <c r="G390" s="54"/>
      <c r="H390" s="55"/>
    </row>
    <row r="391" spans="2:8">
      <c r="B391" s="50">
        <v>2459976.2528537316</v>
      </c>
      <c r="C391" s="57">
        <f t="shared" si="7"/>
        <v>0.19166952464729548</v>
      </c>
      <c r="D391" s="54">
        <v>1295.5038999999999</v>
      </c>
      <c r="E391" s="54"/>
      <c r="F391" s="54"/>
      <c r="G391" s="54"/>
      <c r="H391" s="55"/>
    </row>
    <row r="392" spans="2:8">
      <c r="B392" s="50">
        <v>2459976.2542426414</v>
      </c>
      <c r="C392" s="57">
        <f t="shared" si="7"/>
        <v>0.19305843440815806</v>
      </c>
      <c r="D392" s="54">
        <v>1299.8212000000001</v>
      </c>
      <c r="E392" s="54"/>
      <c r="F392" s="54"/>
      <c r="G392" s="54"/>
      <c r="H392" s="55"/>
    </row>
    <row r="393" spans="2:8">
      <c r="B393" s="50">
        <v>2459976.2556315511</v>
      </c>
      <c r="C393" s="57">
        <f t="shared" si="7"/>
        <v>0.19444734416902065</v>
      </c>
      <c r="D393" s="54">
        <v>1306.0667000000001</v>
      </c>
      <c r="E393" s="54"/>
      <c r="F393" s="54"/>
      <c r="G393" s="54"/>
      <c r="H393" s="55"/>
    </row>
    <row r="394" spans="2:8">
      <c r="B394" s="50">
        <v>2459976.2570204604</v>
      </c>
      <c r="C394" s="57">
        <f t="shared" si="7"/>
        <v>0.19583625346422195</v>
      </c>
      <c r="D394" s="54">
        <v>1302.6271999999999</v>
      </c>
      <c r="E394" s="54"/>
      <c r="F394" s="54"/>
      <c r="G394" s="54"/>
      <c r="H394" s="55"/>
    </row>
    <row r="395" spans="2:8">
      <c r="B395" s="50">
        <v>2459976.2584093702</v>
      </c>
      <c r="C395" s="57">
        <f t="shared" si="7"/>
        <v>0.19722516322508454</v>
      </c>
      <c r="D395" s="54">
        <v>1308.0817</v>
      </c>
      <c r="E395" s="54"/>
      <c r="F395" s="54"/>
      <c r="G395" s="54"/>
      <c r="H395" s="55"/>
    </row>
    <row r="396" spans="2:8">
      <c r="B396" s="50">
        <v>2459976.25979828</v>
      </c>
      <c r="C396" s="57">
        <f t="shared" si="7"/>
        <v>0.19861407298594713</v>
      </c>
      <c r="D396" s="54">
        <v>1307.3530000000001</v>
      </c>
      <c r="E396" s="54"/>
      <c r="F396" s="54"/>
      <c r="G396" s="54"/>
      <c r="H396" s="55"/>
    </row>
    <row r="397" spans="2:8">
      <c r="B397" s="50">
        <v>2459976.2611871893</v>
      </c>
      <c r="C397" s="57">
        <f t="shared" si="7"/>
        <v>0.20000298228114843</v>
      </c>
      <c r="D397" s="54">
        <v>1313.1388999999999</v>
      </c>
      <c r="E397" s="54"/>
      <c r="F397" s="54"/>
      <c r="G397" s="54"/>
      <c r="H397" s="55"/>
    </row>
    <row r="398" spans="2:8">
      <c r="B398" s="50">
        <v>2459976.262576099</v>
      </c>
      <c r="C398" s="57">
        <f t="shared" si="7"/>
        <v>0.20139189204201102</v>
      </c>
      <c r="D398" s="54">
        <v>1309.0391</v>
      </c>
      <c r="E398" s="54"/>
      <c r="F398" s="54"/>
      <c r="G398" s="54"/>
      <c r="H398" s="55"/>
    </row>
    <row r="399" spans="2:8">
      <c r="B399" s="50">
        <v>2459976.2639650088</v>
      </c>
      <c r="C399" s="57">
        <f t="shared" si="7"/>
        <v>0.20278080180287361</v>
      </c>
      <c r="D399" s="54">
        <v>1294.7334000000001</v>
      </c>
      <c r="E399" s="54"/>
      <c r="F399" s="54"/>
      <c r="G399" s="54"/>
      <c r="H399" s="55"/>
    </row>
    <row r="400" spans="2:8">
      <c r="B400" s="50">
        <v>2459976.2653539181</v>
      </c>
      <c r="C400" s="57">
        <f t="shared" si="7"/>
        <v>0.20416971109807491</v>
      </c>
      <c r="D400" s="54">
        <v>1302.4938</v>
      </c>
      <c r="E400" s="54"/>
      <c r="F400" s="54"/>
      <c r="G400" s="54"/>
      <c r="H400" s="55"/>
    </row>
    <row r="401" spans="2:8">
      <c r="B401" s="50">
        <v>2459976.2667428278</v>
      </c>
      <c r="C401" s="57">
        <f t="shared" si="7"/>
        <v>0.2055586208589375</v>
      </c>
      <c r="D401" s="54">
        <v>1300.2829999999999</v>
      </c>
      <c r="E401" s="54"/>
      <c r="F401" s="54"/>
      <c r="G401" s="54"/>
      <c r="H401" s="55"/>
    </row>
    <row r="402" spans="2:8">
      <c r="B402" s="50">
        <v>2459976.2681317376</v>
      </c>
      <c r="C402" s="57">
        <f t="shared" si="7"/>
        <v>0.20694753061980009</v>
      </c>
      <c r="D402" s="54">
        <v>1285.9149</v>
      </c>
      <c r="E402" s="54"/>
      <c r="F402" s="54"/>
      <c r="G402" s="54"/>
      <c r="H402" s="55"/>
    </row>
    <row r="403" spans="2:8">
      <c r="B403" s="50">
        <v>2459976.2695206469</v>
      </c>
      <c r="C403" s="57">
        <f t="shared" si="7"/>
        <v>0.20833643991500139</v>
      </c>
      <c r="D403" s="54">
        <v>1299.9323999999999</v>
      </c>
      <c r="E403" s="54"/>
      <c r="F403" s="54"/>
      <c r="G403" s="54"/>
      <c r="H403" s="55"/>
    </row>
    <row r="404" spans="2:8">
      <c r="B404" s="50">
        <v>2459976.2709095567</v>
      </c>
      <c r="C404" s="57">
        <f t="shared" si="7"/>
        <v>0.20972534967586398</v>
      </c>
      <c r="D404" s="54">
        <v>1310.1862000000001</v>
      </c>
      <c r="E404" s="54"/>
      <c r="F404" s="54"/>
      <c r="G404" s="54"/>
      <c r="H404" s="55"/>
    </row>
    <row r="405" spans="2:8">
      <c r="B405" s="50">
        <v>2459976.2722984664</v>
      </c>
      <c r="C405" s="57">
        <f t="shared" si="7"/>
        <v>0.21111425943672657</v>
      </c>
      <c r="D405" s="54">
        <v>1295.6338000000001</v>
      </c>
      <c r="E405" s="54"/>
      <c r="F405" s="54"/>
      <c r="G405" s="54"/>
      <c r="H405" s="55"/>
    </row>
    <row r="406" spans="2:8">
      <c r="B406" s="50">
        <v>2459976.2736873757</v>
      </c>
      <c r="C406" s="57">
        <f t="shared" si="7"/>
        <v>0.21250316873192787</v>
      </c>
      <c r="D406" s="54">
        <v>1302.4717000000001</v>
      </c>
      <c r="E406" s="54"/>
      <c r="F406" s="54"/>
      <c r="G406" s="54"/>
      <c r="H406" s="55"/>
    </row>
    <row r="407" spans="2:8">
      <c r="B407" s="50">
        <v>2459976.2750762855</v>
      </c>
      <c r="C407" s="57">
        <f t="shared" si="7"/>
        <v>0.21389207849279046</v>
      </c>
      <c r="D407" s="54">
        <v>1303.8844999999999</v>
      </c>
      <c r="E407" s="54"/>
      <c r="F407" s="54"/>
      <c r="G407" s="54"/>
      <c r="H407" s="55"/>
    </row>
    <row r="408" spans="2:8">
      <c r="B408" s="50">
        <v>2459976.2764651952</v>
      </c>
      <c r="C408" s="57">
        <f t="shared" si="7"/>
        <v>0.21528098825365305</v>
      </c>
      <c r="D408" s="54">
        <v>1309.8616</v>
      </c>
      <c r="E408" s="54"/>
      <c r="F408" s="54"/>
      <c r="G408" s="54"/>
      <c r="H408" s="55"/>
    </row>
    <row r="409" spans="2:8">
      <c r="B409" s="50">
        <v>2459976.2778541045</v>
      </c>
      <c r="C409" s="57">
        <f t="shared" si="7"/>
        <v>0.21666989754885435</v>
      </c>
      <c r="D409" s="54">
        <v>1303.3466000000001</v>
      </c>
      <c r="E409" s="54"/>
      <c r="F409" s="54"/>
      <c r="G409" s="54"/>
      <c r="H409" s="55"/>
    </row>
    <row r="410" spans="2:8">
      <c r="B410" s="50">
        <v>2459976.2792430143</v>
      </c>
      <c r="C410" s="57">
        <f t="shared" si="7"/>
        <v>0.21805880730971694</v>
      </c>
      <c r="D410" s="54">
        <v>1298.6305</v>
      </c>
      <c r="E410" s="54"/>
      <c r="F410" s="54"/>
      <c r="G410" s="54"/>
      <c r="H410" s="55"/>
    </row>
    <row r="411" spans="2:8">
      <c r="B411" s="50">
        <v>2459976.2806319236</v>
      </c>
      <c r="C411" s="57">
        <f t="shared" si="7"/>
        <v>0.21944771660491824</v>
      </c>
      <c r="D411" s="54">
        <v>1305.8512000000001</v>
      </c>
      <c r="E411" s="54"/>
      <c r="F411" s="54"/>
      <c r="G411" s="54"/>
      <c r="H411" s="55"/>
    </row>
    <row r="412" spans="2:8">
      <c r="B412" s="50">
        <v>2459976.2820208333</v>
      </c>
      <c r="C412" s="57">
        <f t="shared" si="7"/>
        <v>0.22083662636578083</v>
      </c>
      <c r="D412" s="54">
        <v>1301.4518</v>
      </c>
      <c r="E412" s="54"/>
      <c r="F412" s="54"/>
      <c r="G412" s="54"/>
      <c r="H412" s="55"/>
    </row>
    <row r="413" spans="2:8">
      <c r="B413" s="50">
        <v>2459976.2834097431</v>
      </c>
      <c r="C413" s="57">
        <f t="shared" si="7"/>
        <v>0.22222553612664342</v>
      </c>
      <c r="D413" s="54">
        <v>1315.0962999999999</v>
      </c>
      <c r="E413" s="54"/>
      <c r="F413" s="54"/>
      <c r="G413" s="54"/>
      <c r="H413" s="55"/>
    </row>
    <row r="414" spans="2:8">
      <c r="B414" s="50">
        <v>2459976.2847986524</v>
      </c>
      <c r="C414" s="57">
        <f t="shared" si="7"/>
        <v>0.22361444542184472</v>
      </c>
      <c r="D414" s="54">
        <v>1301.7150999999999</v>
      </c>
      <c r="E414" s="54"/>
      <c r="F414" s="54"/>
      <c r="G414" s="54"/>
      <c r="H414" s="55"/>
    </row>
    <row r="415" spans="2:8">
      <c r="B415" s="50">
        <v>2459976.2861875622</v>
      </c>
      <c r="C415" s="57">
        <f t="shared" si="7"/>
        <v>0.22500335518270731</v>
      </c>
      <c r="D415" s="54">
        <v>1294.9543000000001</v>
      </c>
      <c r="E415" s="54"/>
      <c r="F415" s="54"/>
      <c r="G415" s="54"/>
      <c r="H415" s="55"/>
    </row>
    <row r="416" spans="2:8">
      <c r="B416" s="50">
        <v>2459976.2875764719</v>
      </c>
      <c r="C416" s="57">
        <f t="shared" si="7"/>
        <v>0.2263922649435699</v>
      </c>
      <c r="D416" s="54">
        <v>1294.0447999999999</v>
      </c>
      <c r="E416" s="54"/>
      <c r="F416" s="54"/>
      <c r="G416" s="54"/>
      <c r="H416" s="55"/>
    </row>
    <row r="417" spans="2:8">
      <c r="B417" s="50">
        <v>2459976.2889653812</v>
      </c>
      <c r="C417" s="57">
        <f t="shared" si="7"/>
        <v>0.2277811742387712</v>
      </c>
      <c r="D417" s="54">
        <v>1304.1228000000001</v>
      </c>
      <c r="E417" s="54"/>
      <c r="F417" s="54"/>
      <c r="G417" s="54"/>
      <c r="H417" s="55"/>
    </row>
    <row r="418" spans="2:8">
      <c r="B418" s="50">
        <v>2459976.290354291</v>
      </c>
      <c r="C418" s="57">
        <f t="shared" si="7"/>
        <v>0.22917008399963379</v>
      </c>
      <c r="D418" s="54">
        <v>1297.2365</v>
      </c>
      <c r="E418" s="54"/>
      <c r="F418" s="54"/>
      <c r="G418" s="54"/>
      <c r="H418" s="55"/>
    </row>
    <row r="419" spans="2:8">
      <c r="B419" s="50">
        <v>2459976.2917432003</v>
      </c>
      <c r="C419" s="57">
        <f t="shared" si="7"/>
        <v>0.23055899329483509</v>
      </c>
      <c r="D419" s="54">
        <v>1310.998</v>
      </c>
      <c r="E419" s="54"/>
      <c r="F419" s="54"/>
      <c r="G419" s="54"/>
      <c r="H419" s="55"/>
    </row>
    <row r="420" spans="2:8">
      <c r="B420" s="50">
        <v>2459976.29313211</v>
      </c>
      <c r="C420" s="57">
        <f t="shared" si="7"/>
        <v>0.23194790305569768</v>
      </c>
      <c r="D420" s="54">
        <v>1301.5989</v>
      </c>
      <c r="E420" s="54"/>
      <c r="F420" s="54"/>
      <c r="G420" s="54"/>
      <c r="H420" s="55"/>
    </row>
    <row r="421" spans="2:8">
      <c r="B421" s="50">
        <v>2459976.2945210198</v>
      </c>
      <c r="C421" s="57">
        <f t="shared" si="7"/>
        <v>0.23333681281656027</v>
      </c>
      <c r="D421" s="54">
        <v>1302.0535</v>
      </c>
      <c r="E421" s="54"/>
      <c r="F421" s="54"/>
      <c r="G421" s="54"/>
      <c r="H421" s="55"/>
    </row>
    <row r="422" spans="2:8">
      <c r="B422" s="50">
        <v>2459976.2959099291</v>
      </c>
      <c r="C422" s="57">
        <f t="shared" si="7"/>
        <v>0.23472572211176157</v>
      </c>
      <c r="D422" s="54">
        <v>1288.7946999999999</v>
      </c>
      <c r="E422" s="54"/>
      <c r="F422" s="54"/>
      <c r="G422" s="54"/>
      <c r="H422" s="55"/>
    </row>
    <row r="423" spans="2:8">
      <c r="B423" s="50">
        <v>2459976.2972988389</v>
      </c>
      <c r="C423" s="57">
        <f t="shared" si="7"/>
        <v>0.23611463187262416</v>
      </c>
      <c r="D423" s="54">
        <v>1293.8414</v>
      </c>
      <c r="E423" s="54"/>
      <c r="F423" s="54"/>
      <c r="G423" s="54"/>
      <c r="H423" s="55"/>
    </row>
    <row r="424" spans="2:8">
      <c r="B424" s="50">
        <v>2459976.2986877486</v>
      </c>
      <c r="C424" s="57">
        <f t="shared" si="7"/>
        <v>0.23750354163348675</v>
      </c>
      <c r="D424" s="54">
        <v>1307.2635</v>
      </c>
      <c r="E424" s="54"/>
      <c r="F424" s="54"/>
      <c r="G424" s="54"/>
      <c r="H424" s="55"/>
    </row>
    <row r="425" spans="2:8">
      <c r="B425" s="50">
        <v>2459976.3000766579</v>
      </c>
      <c r="C425" s="57">
        <f t="shared" si="7"/>
        <v>0.23889245092868805</v>
      </c>
      <c r="D425" s="54">
        <v>1309.0966000000001</v>
      </c>
      <c r="E425" s="54"/>
      <c r="F425" s="54"/>
      <c r="G425" s="54"/>
      <c r="H425" s="55"/>
    </row>
    <row r="426" spans="2:8">
      <c r="B426" s="50">
        <v>2459976.3014655677</v>
      </c>
      <c r="C426" s="57">
        <f t="shared" si="7"/>
        <v>0.24028136068955064</v>
      </c>
      <c r="D426" s="54">
        <v>1298.8793000000001</v>
      </c>
      <c r="E426" s="54"/>
      <c r="F426" s="54"/>
      <c r="G426" s="54"/>
      <c r="H426" s="55"/>
    </row>
    <row r="427" spans="2:8">
      <c r="B427" s="50">
        <v>2459976.302854477</v>
      </c>
      <c r="C427" s="57">
        <f t="shared" si="7"/>
        <v>0.24167026998475194</v>
      </c>
      <c r="D427" s="54">
        <v>1303.6300000000001</v>
      </c>
      <c r="E427" s="54"/>
      <c r="F427" s="54"/>
      <c r="G427" s="54"/>
      <c r="H427" s="55"/>
    </row>
    <row r="428" spans="2:8">
      <c r="B428" s="50">
        <v>2459976.3042433867</v>
      </c>
      <c r="C428" s="57">
        <f t="shared" si="7"/>
        <v>0.24305917974561453</v>
      </c>
      <c r="D428" s="54">
        <v>1285.3541</v>
      </c>
      <c r="E428" s="54"/>
      <c r="F428" s="54"/>
      <c r="G428" s="54"/>
      <c r="H428" s="55"/>
    </row>
    <row r="429" spans="2:8">
      <c r="B429" s="50">
        <v>2459976.3056322965</v>
      </c>
      <c r="C429" s="57">
        <f t="shared" si="7"/>
        <v>0.24444808950647712</v>
      </c>
      <c r="D429" s="54">
        <v>1288.3303000000001</v>
      </c>
      <c r="E429" s="54"/>
      <c r="F429" s="54"/>
      <c r="G429" s="54"/>
      <c r="H429" s="55"/>
    </row>
    <row r="430" spans="2:8">
      <c r="B430" s="50">
        <v>2459976.3070212058</v>
      </c>
      <c r="C430" s="57">
        <f t="shared" si="7"/>
        <v>0.24583699880167842</v>
      </c>
      <c r="D430" s="54">
        <v>1295.8371999999999</v>
      </c>
      <c r="E430" s="54"/>
      <c r="F430" s="54"/>
      <c r="G430" s="54"/>
      <c r="H430" s="55"/>
    </row>
    <row r="431" spans="2:8">
      <c r="B431" s="50">
        <v>2459976.3084101155</v>
      </c>
      <c r="C431" s="57">
        <f t="shared" si="7"/>
        <v>0.24722590856254101</v>
      </c>
      <c r="D431" s="54">
        <v>1295.5135</v>
      </c>
      <c r="E431" s="54"/>
      <c r="F431" s="54"/>
      <c r="G431" s="54"/>
      <c r="H431" s="55"/>
    </row>
    <row r="432" spans="2:8">
      <c r="B432" s="50">
        <v>2459976.3097990248</v>
      </c>
      <c r="C432" s="57">
        <f t="shared" si="7"/>
        <v>0.24861481785774231</v>
      </c>
      <c r="D432" s="54">
        <v>1305.2266</v>
      </c>
      <c r="E432" s="54"/>
      <c r="F432" s="54"/>
      <c r="G432" s="54"/>
      <c r="H432" s="55"/>
    </row>
    <row r="433" spans="2:8">
      <c r="B433" s="50">
        <v>2459976.3111879346</v>
      </c>
      <c r="C433" s="57">
        <f t="shared" si="7"/>
        <v>0.2500037276186049</v>
      </c>
      <c r="D433" s="54">
        <v>1298.7240999999999</v>
      </c>
      <c r="E433" s="54"/>
      <c r="F433" s="54"/>
      <c r="G433" s="54"/>
      <c r="H433" s="55"/>
    </row>
    <row r="434" spans="2:8">
      <c r="B434" s="50">
        <v>2459976.3125768444</v>
      </c>
      <c r="C434" s="57">
        <f t="shared" si="7"/>
        <v>0.25139263737946749</v>
      </c>
      <c r="D434" s="54">
        <v>1301.3728000000001</v>
      </c>
      <c r="E434" s="54"/>
      <c r="F434" s="54"/>
      <c r="G434" s="54"/>
      <c r="H434" s="55"/>
    </row>
    <row r="435" spans="2:8">
      <c r="B435" s="50">
        <v>2459976.3139657537</v>
      </c>
      <c r="C435" s="57">
        <f t="shared" si="7"/>
        <v>0.25278154667466879</v>
      </c>
      <c r="D435" s="54">
        <v>1314.7601</v>
      </c>
      <c r="E435" s="54"/>
      <c r="F435" s="54"/>
      <c r="G435" s="54"/>
      <c r="H435" s="55"/>
    </row>
    <row r="436" spans="2:8">
      <c r="B436" s="50">
        <v>2459976.3153546634</v>
      </c>
      <c r="C436" s="57">
        <f t="shared" si="7"/>
        <v>0.25417045643553138</v>
      </c>
      <c r="D436" s="54">
        <v>1311.9340999999999</v>
      </c>
      <c r="E436" s="54"/>
      <c r="F436" s="54"/>
      <c r="G436" s="54"/>
      <c r="H436" s="55"/>
    </row>
    <row r="437" spans="2:8">
      <c r="B437" s="50">
        <v>2459976.3167435727</v>
      </c>
      <c r="C437" s="57">
        <f t="shared" si="7"/>
        <v>0.25555936573073268</v>
      </c>
      <c r="D437" s="54">
        <v>1305.6096</v>
      </c>
      <c r="E437" s="54"/>
      <c r="F437" s="54"/>
      <c r="G437" s="54"/>
      <c r="H437" s="55"/>
    </row>
    <row r="438" spans="2:8">
      <c r="B438" s="50">
        <v>2459976.3181324825</v>
      </c>
      <c r="C438" s="57">
        <f t="shared" si="7"/>
        <v>0.25694827549159527</v>
      </c>
      <c r="D438" s="54">
        <v>1304.3395</v>
      </c>
      <c r="E438" s="54"/>
      <c r="F438" s="54"/>
      <c r="G438" s="54"/>
      <c r="H438" s="55"/>
    </row>
    <row r="439" spans="2:8">
      <c r="B439" s="50">
        <v>2459976.3195213922</v>
      </c>
      <c r="C439" s="57">
        <f t="shared" si="7"/>
        <v>0.25833718525245786</v>
      </c>
      <c r="D439" s="54">
        <v>1316.7139</v>
      </c>
      <c r="E439" s="54"/>
      <c r="F439" s="54"/>
      <c r="G439" s="54"/>
      <c r="H439" s="55"/>
    </row>
    <row r="440" spans="2:8">
      <c r="B440" s="50">
        <v>2459976.3209103015</v>
      </c>
      <c r="C440" s="57">
        <f t="shared" si="7"/>
        <v>0.25972609454765916</v>
      </c>
      <c r="D440" s="54">
        <v>1298.8668</v>
      </c>
      <c r="E440" s="54"/>
      <c r="F440" s="54"/>
      <c r="G440" s="54"/>
      <c r="H440" s="55"/>
    </row>
    <row r="441" spans="2:8">
      <c r="B441" s="50">
        <v>2459976.3222992113</v>
      </c>
      <c r="C441" s="57">
        <f t="shared" si="7"/>
        <v>0.26111500430852175</v>
      </c>
      <c r="D441" s="54">
        <v>1300.739</v>
      </c>
      <c r="E441" s="54"/>
      <c r="F441" s="54"/>
      <c r="G441" s="54"/>
      <c r="H441" s="55"/>
    </row>
    <row r="442" spans="2:8">
      <c r="B442" s="50">
        <v>2459976.3236881206</v>
      </c>
      <c r="C442" s="57">
        <f t="shared" si="7"/>
        <v>0.26250391360372305</v>
      </c>
      <c r="D442" s="54">
        <v>1294.8757000000001</v>
      </c>
      <c r="E442" s="54"/>
      <c r="F442" s="54"/>
      <c r="G442" s="54"/>
      <c r="H442" s="55"/>
    </row>
    <row r="443" spans="2:8">
      <c r="B443" s="50">
        <v>2459976.3250770303</v>
      </c>
      <c r="C443" s="57">
        <f t="shared" si="7"/>
        <v>0.26389282336458564</v>
      </c>
      <c r="D443" s="54">
        <v>1310.0563999999999</v>
      </c>
      <c r="E443" s="54"/>
      <c r="F443" s="54"/>
      <c r="G443" s="54"/>
      <c r="H443" s="55"/>
    </row>
    <row r="444" spans="2:8">
      <c r="B444" s="50">
        <v>2459976.3264659401</v>
      </c>
      <c r="C444" s="57">
        <f t="shared" si="7"/>
        <v>0.26528173312544823</v>
      </c>
      <c r="D444" s="54">
        <v>1296.9349999999999</v>
      </c>
      <c r="E444" s="54"/>
      <c r="F444" s="54"/>
      <c r="G444" s="54"/>
      <c r="H444" s="55"/>
    </row>
    <row r="445" spans="2:8">
      <c r="B445" s="50">
        <v>2459976.3278548494</v>
      </c>
      <c r="C445" s="57">
        <f t="shared" si="7"/>
        <v>0.26667064242064953</v>
      </c>
      <c r="D445" s="54">
        <v>1307.0486000000001</v>
      </c>
      <c r="E445" s="54"/>
      <c r="F445" s="54"/>
      <c r="G445" s="54"/>
      <c r="H445" s="55"/>
    </row>
    <row r="446" spans="2:8">
      <c r="B446" s="50">
        <v>2459976.3292437592</v>
      </c>
      <c r="C446" s="57">
        <f t="shared" si="7"/>
        <v>0.26805955218151212</v>
      </c>
      <c r="D446" s="54">
        <v>1299.0662</v>
      </c>
      <c r="E446" s="54"/>
      <c r="F446" s="54"/>
      <c r="G446" s="54"/>
      <c r="H446" s="55"/>
    </row>
    <row r="447" spans="2:8">
      <c r="B447" s="50">
        <v>2459976.3306326685</v>
      </c>
      <c r="C447" s="57">
        <f t="shared" si="7"/>
        <v>0.26944846147671342</v>
      </c>
      <c r="D447" s="54">
        <v>1305.6583000000001</v>
      </c>
      <c r="E447" s="54"/>
      <c r="F447" s="54"/>
      <c r="G447" s="54"/>
      <c r="H447" s="55"/>
    </row>
    <row r="448" spans="2:8">
      <c r="B448" s="50">
        <v>2459976.3320215782</v>
      </c>
      <c r="C448" s="57">
        <f t="shared" si="7"/>
        <v>0.27083737123757601</v>
      </c>
      <c r="D448" s="54">
        <v>1305.3599999999999</v>
      </c>
      <c r="E448" s="54"/>
      <c r="F448" s="54"/>
      <c r="G448" s="54"/>
      <c r="H448" s="55"/>
    </row>
    <row r="449" spans="2:8">
      <c r="B449" s="50">
        <v>2459976.3334104875</v>
      </c>
      <c r="C449" s="57">
        <f t="shared" si="7"/>
        <v>0.27222628053277731</v>
      </c>
      <c r="D449" s="54">
        <v>1297.1188</v>
      </c>
      <c r="E449" s="54"/>
      <c r="F449" s="54"/>
      <c r="G449" s="54"/>
      <c r="H449" s="55"/>
    </row>
    <row r="450" spans="2:8">
      <c r="B450" s="50">
        <v>2459976.3347993973</v>
      </c>
      <c r="C450" s="57">
        <f t="shared" si="7"/>
        <v>0.2736151902936399</v>
      </c>
      <c r="D450" s="54">
        <v>1287.6541999999999</v>
      </c>
      <c r="E450" s="54"/>
      <c r="F450" s="54"/>
      <c r="G450" s="54"/>
      <c r="H450" s="55"/>
    </row>
    <row r="451" spans="2:8">
      <c r="B451" s="50">
        <v>2459976.3361883066</v>
      </c>
      <c r="C451" s="57">
        <f t="shared" ref="C451:C496" si="8">B451-$K$30</f>
        <v>0.2750040995888412</v>
      </c>
      <c r="D451" s="54">
        <v>1303.5648000000001</v>
      </c>
      <c r="E451" s="54"/>
      <c r="F451" s="54"/>
      <c r="G451" s="54"/>
      <c r="H451" s="55"/>
    </row>
    <row r="452" spans="2:8">
      <c r="B452" s="50">
        <v>2459976.3375772163</v>
      </c>
      <c r="C452" s="57">
        <f t="shared" si="8"/>
        <v>0.27639300934970379</v>
      </c>
      <c r="D452" s="54">
        <v>1304.4435000000001</v>
      </c>
      <c r="E452" s="54"/>
      <c r="F452" s="54"/>
      <c r="G452" s="54"/>
      <c r="H452" s="55"/>
    </row>
    <row r="453" spans="2:8">
      <c r="B453" s="50">
        <v>2459976.3389661261</v>
      </c>
      <c r="C453" s="57">
        <f t="shared" si="8"/>
        <v>0.27778191911056638</v>
      </c>
      <c r="D453" s="54">
        <v>1312.8910000000001</v>
      </c>
      <c r="E453" s="54"/>
      <c r="F453" s="54"/>
      <c r="G453" s="54"/>
      <c r="H453" s="55"/>
    </row>
    <row r="454" spans="2:8">
      <c r="B454" s="50">
        <v>2459976.3403550354</v>
      </c>
      <c r="C454" s="57">
        <f t="shared" si="8"/>
        <v>0.27917082840576768</v>
      </c>
      <c r="D454" s="54">
        <v>1297.8978</v>
      </c>
      <c r="E454" s="54"/>
      <c r="F454" s="54"/>
      <c r="G454" s="54"/>
      <c r="H454" s="55"/>
    </row>
    <row r="455" spans="2:8">
      <c r="B455" s="50">
        <v>2459976.3417439451</v>
      </c>
      <c r="C455" s="57">
        <f t="shared" si="8"/>
        <v>0.28055973816663027</v>
      </c>
      <c r="D455" s="54">
        <v>1294.6643999999999</v>
      </c>
      <c r="E455" s="54"/>
      <c r="F455" s="54"/>
      <c r="G455" s="54"/>
      <c r="H455" s="55"/>
    </row>
    <row r="456" spans="2:8">
      <c r="B456" s="50">
        <v>2459976.3431328544</v>
      </c>
      <c r="C456" s="57">
        <f t="shared" si="8"/>
        <v>0.28194864746183157</v>
      </c>
      <c r="D456" s="54">
        <v>1306.6003000000001</v>
      </c>
      <c r="E456" s="54"/>
      <c r="F456" s="54"/>
      <c r="G456" s="54"/>
      <c r="H456" s="55"/>
    </row>
    <row r="457" spans="2:8">
      <c r="B457" s="50">
        <v>2459976.3445217642</v>
      </c>
      <c r="C457" s="57">
        <f t="shared" si="8"/>
        <v>0.28333755722269416</v>
      </c>
      <c r="D457" s="54">
        <v>1301.8978</v>
      </c>
      <c r="E457" s="54"/>
      <c r="F457" s="54"/>
      <c r="G457" s="54"/>
      <c r="H457" s="55"/>
    </row>
    <row r="458" spans="2:8">
      <c r="B458" s="50">
        <v>2459976.3459106735</v>
      </c>
      <c r="C458" s="57">
        <f t="shared" si="8"/>
        <v>0.28472646651789546</v>
      </c>
      <c r="D458" s="54">
        <v>1303.7357999999999</v>
      </c>
      <c r="E458" s="54"/>
      <c r="F458" s="54"/>
      <c r="G458" s="54"/>
      <c r="H458" s="55"/>
    </row>
    <row r="459" spans="2:8">
      <c r="B459" s="50">
        <v>2459976.3472995833</v>
      </c>
      <c r="C459" s="57">
        <f t="shared" si="8"/>
        <v>0.28611537627875805</v>
      </c>
      <c r="D459" s="54">
        <v>1300.1859999999999</v>
      </c>
      <c r="E459" s="54"/>
      <c r="F459" s="54"/>
      <c r="G459" s="54"/>
      <c r="H459" s="55"/>
    </row>
    <row r="460" spans="2:8">
      <c r="B460" s="50">
        <v>2459976.3486884926</v>
      </c>
      <c r="C460" s="57">
        <f t="shared" si="8"/>
        <v>0.28750428557395935</v>
      </c>
      <c r="D460" s="54">
        <v>1294.4131</v>
      </c>
      <c r="E460" s="54"/>
      <c r="F460" s="54"/>
      <c r="G460" s="54"/>
      <c r="H460" s="55"/>
    </row>
    <row r="461" spans="2:8">
      <c r="B461" s="50">
        <v>2459976.3500774023</v>
      </c>
      <c r="C461" s="57">
        <f t="shared" si="8"/>
        <v>0.28889319533482194</v>
      </c>
      <c r="D461" s="54">
        <v>1305.6851999999999</v>
      </c>
      <c r="E461" s="54"/>
      <c r="F461" s="54"/>
      <c r="G461" s="54"/>
      <c r="H461" s="55"/>
    </row>
    <row r="462" spans="2:8">
      <c r="B462" s="50">
        <v>2459976.3514663116</v>
      </c>
      <c r="C462" s="57">
        <f t="shared" si="8"/>
        <v>0.29028210463002324</v>
      </c>
      <c r="D462" s="54">
        <v>1299.8563999999999</v>
      </c>
      <c r="E462" s="54"/>
      <c r="F462" s="54"/>
      <c r="G462" s="54"/>
      <c r="H462" s="55"/>
    </row>
    <row r="463" spans="2:8">
      <c r="B463" s="50">
        <v>2459976.3528552214</v>
      </c>
      <c r="C463" s="57">
        <f t="shared" si="8"/>
        <v>0.29167101439088583</v>
      </c>
      <c r="D463" s="54">
        <v>1310.2067</v>
      </c>
      <c r="E463" s="54"/>
      <c r="F463" s="54"/>
      <c r="G463" s="54"/>
      <c r="H463" s="55"/>
    </row>
    <row r="464" spans="2:8">
      <c r="B464" s="50">
        <v>2459976.3542441311</v>
      </c>
      <c r="C464" s="57">
        <f t="shared" si="8"/>
        <v>0.29305992415174842</v>
      </c>
      <c r="D464" s="54">
        <v>1306.4799</v>
      </c>
      <c r="E464" s="54"/>
      <c r="F464" s="54"/>
      <c r="G464" s="54"/>
      <c r="H464" s="55"/>
    </row>
    <row r="465" spans="2:8">
      <c r="B465" s="50">
        <v>2459976.3556330404</v>
      </c>
      <c r="C465" s="57">
        <f t="shared" si="8"/>
        <v>0.29444883344694972</v>
      </c>
      <c r="D465" s="54">
        <v>1286.3785</v>
      </c>
      <c r="E465" s="54"/>
      <c r="F465" s="54"/>
      <c r="G465" s="54"/>
      <c r="H465" s="55"/>
    </row>
    <row r="466" spans="2:8">
      <c r="B466" s="50">
        <v>2459976.3570219502</v>
      </c>
      <c r="C466" s="57">
        <f t="shared" si="8"/>
        <v>0.29583774320781231</v>
      </c>
      <c r="D466" s="54">
        <v>1312.0477000000001</v>
      </c>
      <c r="E466" s="54"/>
      <c r="F466" s="54"/>
      <c r="G466" s="54"/>
      <c r="H466" s="55"/>
    </row>
    <row r="467" spans="2:8">
      <c r="B467" s="50">
        <v>2459976.3584108595</v>
      </c>
      <c r="C467" s="57">
        <f t="shared" si="8"/>
        <v>0.29722665250301361</v>
      </c>
      <c r="D467" s="54">
        <v>1301.6551999999999</v>
      </c>
      <c r="E467" s="54"/>
      <c r="F467" s="54"/>
      <c r="G467" s="54"/>
      <c r="H467" s="55"/>
    </row>
    <row r="468" spans="2:8">
      <c r="B468" s="50">
        <v>2459976.3597997692</v>
      </c>
      <c r="C468" s="57">
        <f t="shared" si="8"/>
        <v>0.2986155622638762</v>
      </c>
      <c r="D468" s="54">
        <v>1299.9813999999999</v>
      </c>
      <c r="E468" s="54"/>
      <c r="F468" s="54"/>
      <c r="G468" s="54"/>
      <c r="H468" s="55"/>
    </row>
    <row r="469" spans="2:8">
      <c r="B469" s="50">
        <v>2459976.3611886785</v>
      </c>
      <c r="C469" s="57">
        <f t="shared" si="8"/>
        <v>0.3000044715590775</v>
      </c>
      <c r="D469" s="54">
        <v>1305.0445999999999</v>
      </c>
      <c r="E469" s="54"/>
      <c r="F469" s="54"/>
      <c r="G469" s="54"/>
      <c r="H469" s="55"/>
    </row>
    <row r="470" spans="2:8">
      <c r="B470" s="50">
        <v>2459976.3625775883</v>
      </c>
      <c r="C470" s="57">
        <f t="shared" si="8"/>
        <v>0.30139338131994009</v>
      </c>
      <c r="D470" s="54">
        <v>1293.8853999999999</v>
      </c>
      <c r="E470" s="54"/>
      <c r="F470" s="54"/>
      <c r="G470" s="54"/>
      <c r="H470" s="55"/>
    </row>
    <row r="471" spans="2:8">
      <c r="B471" s="50">
        <v>2459976.3639664976</v>
      </c>
      <c r="C471" s="57">
        <f t="shared" si="8"/>
        <v>0.30278229061514139</v>
      </c>
      <c r="D471" s="54">
        <v>1282.3604</v>
      </c>
      <c r="E471" s="54"/>
      <c r="F471" s="54"/>
      <c r="G471" s="54"/>
      <c r="H471" s="55"/>
    </row>
    <row r="472" spans="2:8">
      <c r="B472" s="50">
        <v>2459976.3653554074</v>
      </c>
      <c r="C472" s="57">
        <f t="shared" si="8"/>
        <v>0.30417120037600398</v>
      </c>
      <c r="D472" s="54">
        <v>1303.9235000000001</v>
      </c>
      <c r="E472" s="54"/>
      <c r="F472" s="54"/>
      <c r="G472" s="54"/>
      <c r="H472" s="55"/>
    </row>
    <row r="473" spans="2:8">
      <c r="B473" s="50">
        <v>2459976.3667443166</v>
      </c>
      <c r="C473" s="57">
        <f t="shared" si="8"/>
        <v>0.30556010967120528</v>
      </c>
      <c r="D473" s="54">
        <v>1303.0171</v>
      </c>
      <c r="E473" s="54"/>
      <c r="F473" s="54"/>
      <c r="G473" s="54"/>
      <c r="H473" s="55"/>
    </row>
    <row r="474" spans="2:8">
      <c r="B474" s="50">
        <v>2459976.3681332264</v>
      </c>
      <c r="C474" s="57">
        <f t="shared" si="8"/>
        <v>0.30694901943206787</v>
      </c>
      <c r="D474" s="54">
        <v>1301.7946999999999</v>
      </c>
      <c r="E474" s="54"/>
      <c r="F474" s="54"/>
      <c r="G474" s="54"/>
      <c r="H474" s="55"/>
    </row>
    <row r="475" spans="2:8">
      <c r="B475" s="50">
        <v>2459976.3695221357</v>
      </c>
      <c r="C475" s="57">
        <f t="shared" si="8"/>
        <v>0.30833792872726917</v>
      </c>
      <c r="D475" s="54">
        <v>1297.3554999999999</v>
      </c>
      <c r="E475" s="54"/>
      <c r="F475" s="54"/>
      <c r="G475" s="54"/>
      <c r="H475" s="55"/>
    </row>
    <row r="476" spans="2:8">
      <c r="B476" s="50">
        <v>2459976.3709110455</v>
      </c>
      <c r="C476" s="57">
        <f t="shared" si="8"/>
        <v>0.30972683848813176</v>
      </c>
      <c r="D476" s="54">
        <v>1290.6288999999999</v>
      </c>
      <c r="E476" s="54"/>
      <c r="F476" s="54"/>
      <c r="G476" s="54"/>
      <c r="H476" s="55"/>
    </row>
    <row r="477" spans="2:8">
      <c r="B477" s="50">
        <v>2459976.3722999548</v>
      </c>
      <c r="C477" s="57">
        <f t="shared" si="8"/>
        <v>0.31111574778333306</v>
      </c>
      <c r="D477" s="54">
        <v>1297.4724000000001</v>
      </c>
      <c r="E477" s="54"/>
      <c r="F477" s="54"/>
      <c r="G477" s="54"/>
      <c r="H477" s="55"/>
    </row>
    <row r="478" spans="2:8">
      <c r="B478" s="50">
        <v>2459976.3736888645</v>
      </c>
      <c r="C478" s="57">
        <f t="shared" si="8"/>
        <v>0.31250465754419565</v>
      </c>
      <c r="D478" s="54">
        <v>1301.8118999999999</v>
      </c>
      <c r="E478" s="54"/>
      <c r="F478" s="54"/>
      <c r="G478" s="54"/>
      <c r="H478" s="55"/>
    </row>
    <row r="479" spans="2:8">
      <c r="B479" s="50">
        <v>2459976.3750777738</v>
      </c>
      <c r="C479" s="57">
        <f t="shared" si="8"/>
        <v>0.31389356683939695</v>
      </c>
      <c r="D479" s="54">
        <v>1295.5524</v>
      </c>
      <c r="E479" s="54"/>
      <c r="F479" s="54"/>
      <c r="G479" s="54"/>
      <c r="H479" s="55"/>
    </row>
    <row r="480" spans="2:8">
      <c r="B480" s="50">
        <v>2459976.3764666836</v>
      </c>
      <c r="C480" s="57">
        <f t="shared" si="8"/>
        <v>0.31528247660025954</v>
      </c>
      <c r="D480" s="54">
        <v>1308.7376999999999</v>
      </c>
      <c r="E480" s="54"/>
      <c r="F480" s="54"/>
      <c r="G480" s="54"/>
      <c r="H480" s="55"/>
    </row>
    <row r="481" spans="2:8">
      <c r="B481" s="50">
        <v>2459976.3778555929</v>
      </c>
      <c r="C481" s="57">
        <f t="shared" si="8"/>
        <v>0.31667138589546084</v>
      </c>
      <c r="D481" s="54">
        <v>1293.6392000000001</v>
      </c>
      <c r="E481" s="54"/>
      <c r="F481" s="54"/>
      <c r="G481" s="54"/>
      <c r="H481" s="55"/>
    </row>
    <row r="482" spans="2:8">
      <c r="B482" s="50">
        <v>2459976.3792445026</v>
      </c>
      <c r="C482" s="57">
        <f t="shared" si="8"/>
        <v>0.31806029565632343</v>
      </c>
      <c r="D482" s="54">
        <v>1297.9698000000001</v>
      </c>
      <c r="E482" s="54"/>
      <c r="F482" s="54"/>
      <c r="G482" s="54"/>
      <c r="H482" s="55"/>
    </row>
    <row r="483" spans="2:8">
      <c r="B483" s="50">
        <v>2459976.3806334119</v>
      </c>
      <c r="C483" s="57">
        <f t="shared" si="8"/>
        <v>0.31944920495152473</v>
      </c>
      <c r="D483" s="54">
        <v>1308.5336</v>
      </c>
      <c r="E483" s="54"/>
      <c r="F483" s="54"/>
      <c r="G483" s="54"/>
      <c r="H483" s="55"/>
    </row>
    <row r="484" spans="2:8">
      <c r="B484" s="50">
        <v>2459976.3820223217</v>
      </c>
      <c r="C484" s="57">
        <f t="shared" si="8"/>
        <v>0.32083811471238732</v>
      </c>
      <c r="D484" s="54">
        <v>1310.9757</v>
      </c>
      <c r="E484" s="54"/>
      <c r="F484" s="54"/>
      <c r="G484" s="54"/>
      <c r="H484" s="55"/>
    </row>
    <row r="485" spans="2:8">
      <c r="B485" s="50">
        <v>2459976.383411231</v>
      </c>
      <c r="C485" s="57">
        <f t="shared" si="8"/>
        <v>0.32222702400758862</v>
      </c>
      <c r="D485" s="54">
        <v>1302.7798</v>
      </c>
      <c r="E485" s="54"/>
      <c r="F485" s="54"/>
      <c r="G485" s="54"/>
      <c r="H485" s="55"/>
    </row>
    <row r="486" spans="2:8">
      <c r="B486" s="50">
        <v>2459976.3848001407</v>
      </c>
      <c r="C486" s="57">
        <f t="shared" si="8"/>
        <v>0.32361593376845121</v>
      </c>
      <c r="D486" s="54">
        <v>1304.8684000000001</v>
      </c>
      <c r="E486" s="54"/>
      <c r="F486" s="54"/>
      <c r="G486" s="54"/>
      <c r="H486" s="55"/>
    </row>
    <row r="487" spans="2:8">
      <c r="B487" s="50">
        <v>2459976.38618905</v>
      </c>
      <c r="C487" s="57">
        <f t="shared" si="8"/>
        <v>0.32500484306365252</v>
      </c>
      <c r="D487" s="54">
        <v>1307.9935</v>
      </c>
      <c r="E487" s="54"/>
      <c r="F487" s="54"/>
      <c r="G487" s="54"/>
      <c r="H487" s="55"/>
    </row>
    <row r="488" spans="2:8">
      <c r="B488" s="50">
        <v>2459976.3875779598</v>
      </c>
      <c r="C488" s="57">
        <f t="shared" si="8"/>
        <v>0.3263937528245151</v>
      </c>
      <c r="D488" s="54">
        <v>1305.7699</v>
      </c>
      <c r="E488" s="54"/>
      <c r="F488" s="54"/>
      <c r="G488" s="54"/>
      <c r="H488" s="55"/>
    </row>
    <row r="489" spans="2:8">
      <c r="B489" s="50">
        <v>2459976.3889668691</v>
      </c>
      <c r="C489" s="57">
        <f t="shared" si="8"/>
        <v>0.32778266211971641</v>
      </c>
      <c r="D489" s="54">
        <v>1286.3630000000001</v>
      </c>
      <c r="E489" s="54"/>
      <c r="F489" s="54"/>
      <c r="G489" s="54"/>
      <c r="H489" s="55"/>
    </row>
    <row r="490" spans="2:8">
      <c r="B490" s="50">
        <v>2459976.3903557789</v>
      </c>
      <c r="C490" s="57">
        <f t="shared" si="8"/>
        <v>0.32917157188057899</v>
      </c>
      <c r="D490" s="54">
        <v>1307.117</v>
      </c>
      <c r="E490" s="54"/>
      <c r="F490" s="54"/>
      <c r="G490" s="54"/>
      <c r="H490" s="55"/>
    </row>
    <row r="491" spans="2:8">
      <c r="B491" s="50">
        <v>2459976.3917446882</v>
      </c>
      <c r="C491" s="57">
        <f t="shared" si="8"/>
        <v>0.3305604811757803</v>
      </c>
      <c r="D491" s="54">
        <v>1285.6555000000001</v>
      </c>
      <c r="E491" s="54"/>
      <c r="F491" s="54"/>
      <c r="G491" s="54"/>
      <c r="H491" s="55"/>
    </row>
    <row r="492" spans="2:8">
      <c r="B492" s="50">
        <v>2459976.3931335974</v>
      </c>
      <c r="C492" s="57">
        <f t="shared" si="8"/>
        <v>0.3319493904709816</v>
      </c>
      <c r="D492" s="54">
        <v>1310.9535000000001</v>
      </c>
      <c r="E492" s="54"/>
      <c r="F492" s="54"/>
      <c r="G492" s="54"/>
      <c r="H492" s="55"/>
    </row>
    <row r="493" spans="2:8">
      <c r="B493" s="50">
        <v>2459976.3945225072</v>
      </c>
      <c r="C493" s="57">
        <f t="shared" si="8"/>
        <v>0.33333830023184419</v>
      </c>
      <c r="D493" s="54">
        <v>1304.7176999999999</v>
      </c>
      <c r="E493" s="54"/>
      <c r="F493" s="54"/>
      <c r="G493" s="54"/>
      <c r="H493" s="55"/>
    </row>
    <row r="494" spans="2:8">
      <c r="B494" s="50">
        <v>2459976.3959114165</v>
      </c>
      <c r="C494" s="57">
        <f t="shared" si="8"/>
        <v>0.33472720952704549</v>
      </c>
      <c r="D494" s="54">
        <v>1317.5814</v>
      </c>
      <c r="E494" s="54"/>
      <c r="F494" s="54"/>
      <c r="G494" s="54"/>
      <c r="H494" s="55"/>
    </row>
    <row r="495" spans="2:8">
      <c r="B495" s="50">
        <v>2459976.3973003263</v>
      </c>
      <c r="C495" s="57">
        <f t="shared" si="8"/>
        <v>0.33611611928790808</v>
      </c>
      <c r="D495" s="54">
        <v>1304.4417000000001</v>
      </c>
      <c r="E495" s="54"/>
      <c r="F495" s="54"/>
      <c r="G495" s="54"/>
      <c r="H495" s="55"/>
    </row>
    <row r="496" spans="2:8">
      <c r="B496" s="50">
        <v>2459976.3986892356</v>
      </c>
      <c r="C496" s="57">
        <f t="shared" si="8"/>
        <v>0.33750502858310938</v>
      </c>
      <c r="D496" s="54">
        <v>1282.9475</v>
      </c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152 D159:D49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152 E360:E496 E166:E3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E1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8:E3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4:E3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16 F139:F229 F330:F4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7:F3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8:F3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49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2460059.2008780846</v>
      </c>
      <c r="C3" s="57">
        <f t="shared" ref="C3:C66" si="1">B3-$K$30</f>
        <v>-0.41781837167218328</v>
      </c>
      <c r="D3" s="54">
        <v>1484.9940999999999</v>
      </c>
      <c r="E3" s="54"/>
      <c r="F3" s="54"/>
      <c r="G3" s="54"/>
      <c r="H3" s="54"/>
    </row>
    <row r="4" spans="1:9">
      <c r="B4" s="50">
        <v>2460059.2031928683</v>
      </c>
      <c r="C4" s="57">
        <f t="shared" si="1"/>
        <v>-0.415503588039428</v>
      </c>
      <c r="D4" s="54">
        <v>1485.2225000000001</v>
      </c>
      <c r="E4" s="54"/>
      <c r="F4" s="54"/>
      <c r="G4" s="54"/>
      <c r="H4" s="54"/>
    </row>
    <row r="5" spans="1:9">
      <c r="B5" s="50">
        <v>2460059.2055076519</v>
      </c>
      <c r="C5" s="57">
        <f t="shared" si="1"/>
        <v>-0.41318880440667272</v>
      </c>
      <c r="D5" s="54">
        <v>1487.71</v>
      </c>
      <c r="E5" s="54"/>
      <c r="F5" s="54"/>
      <c r="G5" s="54"/>
      <c r="H5" s="54"/>
    </row>
    <row r="6" spans="1:9">
      <c r="B6" s="50">
        <v>2460059.2078224351</v>
      </c>
      <c r="C6" s="57">
        <f t="shared" si="1"/>
        <v>-0.41087402123957872</v>
      </c>
      <c r="D6" s="54">
        <v>1488.2511999999999</v>
      </c>
      <c r="E6" s="54"/>
      <c r="F6" s="54"/>
      <c r="G6" s="54"/>
      <c r="H6" s="54"/>
    </row>
    <row r="7" spans="1:9">
      <c r="B7" s="50">
        <v>2460059.2101372187</v>
      </c>
      <c r="C7" s="57">
        <f t="shared" si="1"/>
        <v>-0.40855923760682344</v>
      </c>
      <c r="D7" s="54">
        <v>1483.1575</v>
      </c>
      <c r="E7" s="54"/>
      <c r="F7" s="54"/>
      <c r="G7" s="54"/>
      <c r="H7" s="54"/>
    </row>
    <row r="8" spans="1:9">
      <c r="B8" s="50">
        <v>2460059.2124520023</v>
      </c>
      <c r="C8" s="57">
        <f t="shared" si="1"/>
        <v>-0.40624445397406816</v>
      </c>
      <c r="D8" s="54">
        <v>1479.7771</v>
      </c>
      <c r="E8" s="54"/>
      <c r="F8" s="54"/>
      <c r="G8" s="54"/>
      <c r="H8" s="54"/>
    </row>
    <row r="9" spans="1:9">
      <c r="B9" s="50">
        <v>2460059.214766786</v>
      </c>
      <c r="C9" s="57">
        <f t="shared" si="1"/>
        <v>-0.40392967034131289</v>
      </c>
      <c r="D9" s="54">
        <v>1479.4204999999999</v>
      </c>
      <c r="E9" s="54"/>
      <c r="F9" s="54"/>
      <c r="G9" s="54"/>
      <c r="H9" s="54"/>
    </row>
    <row r="10" spans="1:9">
      <c r="B10" s="50">
        <v>2460059.2170815696</v>
      </c>
      <c r="C10" s="57">
        <f t="shared" si="1"/>
        <v>-0.40161488670855761</v>
      </c>
      <c r="D10" s="54">
        <v>1481.6116999999999</v>
      </c>
      <c r="E10" s="54"/>
      <c r="F10" s="54"/>
      <c r="G10" s="54"/>
      <c r="H10" s="54"/>
    </row>
    <row r="11" spans="1:9">
      <c r="B11" s="50">
        <v>2460059.2193963532</v>
      </c>
      <c r="C11" s="57">
        <f t="shared" si="1"/>
        <v>-0.39930010307580233</v>
      </c>
      <c r="D11" s="54">
        <v>1488.9956</v>
      </c>
      <c r="E11" s="54"/>
      <c r="F11" s="54"/>
      <c r="G11" s="54"/>
      <c r="H11" s="54"/>
    </row>
    <row r="12" spans="1:9">
      <c r="B12" s="50">
        <v>2460059.2217111369</v>
      </c>
      <c r="C12" s="57">
        <f t="shared" si="1"/>
        <v>-0.39698531944304705</v>
      </c>
      <c r="D12" s="54">
        <v>1485.0166999999999</v>
      </c>
      <c r="E12" s="54"/>
      <c r="F12" s="54"/>
      <c r="G12" s="54"/>
      <c r="H12" s="54"/>
    </row>
    <row r="13" spans="1:9">
      <c r="B13" s="50">
        <v>2460059.2240259205</v>
      </c>
      <c r="C13" s="57">
        <f t="shared" si="1"/>
        <v>-0.39467053581029177</v>
      </c>
      <c r="D13" s="54">
        <v>1475.2905000000001</v>
      </c>
      <c r="E13" s="54"/>
      <c r="F13" s="54"/>
      <c r="G13" s="54"/>
      <c r="H13" s="54"/>
    </row>
    <row r="14" spans="1:9">
      <c r="B14" s="50">
        <v>2460059.2263407037</v>
      </c>
      <c r="C14" s="57">
        <f t="shared" si="1"/>
        <v>-0.39235575264319777</v>
      </c>
      <c r="D14" s="54">
        <v>1481.3933999999999</v>
      </c>
      <c r="E14" s="54"/>
      <c r="F14" s="54"/>
      <c r="G14" s="54"/>
      <c r="H14" s="54"/>
    </row>
    <row r="15" spans="1:9">
      <c r="B15" s="50">
        <v>2460059.2286554873</v>
      </c>
      <c r="C15" s="57">
        <f t="shared" si="1"/>
        <v>-0.3900409690104425</v>
      </c>
      <c r="D15" s="54">
        <v>1493.7316000000001</v>
      </c>
      <c r="E15" s="54"/>
      <c r="F15" s="54"/>
      <c r="G15" s="54"/>
      <c r="H15" s="54"/>
    </row>
    <row r="16" spans="1:9">
      <c r="B16" s="50">
        <v>2460059.2309702709</v>
      </c>
      <c r="C16" s="57">
        <f t="shared" si="1"/>
        <v>-0.38772618537768722</v>
      </c>
      <c r="D16" s="54">
        <v>1481.1243999999999</v>
      </c>
      <c r="E16" s="54"/>
      <c r="F16" s="54"/>
      <c r="G16" s="54"/>
      <c r="H16" s="54"/>
    </row>
    <row r="17" spans="2:12">
      <c r="B17" s="50">
        <v>2460059.2332850546</v>
      </c>
      <c r="C17" s="57">
        <f t="shared" si="1"/>
        <v>-0.38541140174493194</v>
      </c>
      <c r="D17" s="54">
        <v>1482.2321999999999</v>
      </c>
      <c r="E17" s="54"/>
      <c r="F17" s="54"/>
      <c r="G17" s="54"/>
      <c r="H17" s="54"/>
    </row>
    <row r="18" spans="2:12">
      <c r="B18" s="50">
        <v>2460059.2355998382</v>
      </c>
      <c r="C18" s="57">
        <f t="shared" si="1"/>
        <v>-0.38309661811217666</v>
      </c>
      <c r="D18" s="54">
        <v>1491.1742999999999</v>
      </c>
      <c r="E18" s="54"/>
      <c r="F18" s="54"/>
      <c r="G18" s="54"/>
      <c r="H18" s="54"/>
    </row>
    <row r="19" spans="2:12">
      <c r="B19" s="50">
        <v>2460059.2379146214</v>
      </c>
      <c r="C19" s="57">
        <f t="shared" si="1"/>
        <v>-0.38078183494508266</v>
      </c>
      <c r="D19" s="54">
        <v>1484.7424000000001</v>
      </c>
      <c r="E19" s="54"/>
      <c r="F19" s="54"/>
      <c r="G19" s="54"/>
      <c r="H19" s="54"/>
    </row>
    <row r="20" spans="2:12">
      <c r="B20" s="50">
        <v>2460059.240229405</v>
      </c>
      <c r="C20" s="57">
        <f t="shared" si="1"/>
        <v>-0.37846705131232738</v>
      </c>
      <c r="D20" s="54">
        <v>1483.0118</v>
      </c>
      <c r="E20" s="54"/>
      <c r="F20" s="54"/>
      <c r="G20" s="54"/>
      <c r="H20" s="54"/>
    </row>
    <row r="21" spans="2:12">
      <c r="B21" s="50">
        <v>2460059.2425441886</v>
      </c>
      <c r="C21" s="57">
        <f t="shared" si="1"/>
        <v>-0.37615226767957211</v>
      </c>
      <c r="D21" s="54">
        <v>1480.1226999999999</v>
      </c>
      <c r="E21" s="54"/>
      <c r="F21" s="54"/>
      <c r="G21" s="54"/>
      <c r="H21" s="54"/>
    </row>
    <row r="22" spans="2:12">
      <c r="B22" s="50">
        <v>2460059.2448589723</v>
      </c>
      <c r="C22" s="57">
        <f t="shared" si="1"/>
        <v>-0.37383748404681683</v>
      </c>
      <c r="D22" s="54">
        <v>1477.1555000000001</v>
      </c>
      <c r="E22" s="54"/>
      <c r="F22" s="54"/>
      <c r="G22" s="54"/>
      <c r="H22" s="54"/>
    </row>
    <row r="23" spans="2:12">
      <c r="B23" s="50">
        <v>2460059.2471737554</v>
      </c>
      <c r="C23" s="57">
        <f t="shared" si="1"/>
        <v>-0.37152270087972283</v>
      </c>
      <c r="D23" s="54">
        <v>1481.2434000000001</v>
      </c>
      <c r="E23" s="54"/>
      <c r="F23" s="54"/>
      <c r="G23" s="54"/>
      <c r="H23" s="54"/>
    </row>
    <row r="24" spans="2:12">
      <c r="B24" s="50">
        <v>2460059.2494885391</v>
      </c>
      <c r="C24" s="57">
        <f t="shared" si="1"/>
        <v>-0.36920791724696755</v>
      </c>
      <c r="D24" s="54">
        <v>1477.1824999999999</v>
      </c>
      <c r="E24" s="54"/>
      <c r="F24" s="54"/>
      <c r="G24" s="54"/>
      <c r="H24" s="54"/>
    </row>
    <row r="25" spans="2:12">
      <c r="B25" s="50">
        <v>2460059.2518033227</v>
      </c>
      <c r="C25" s="57">
        <f t="shared" si="1"/>
        <v>-0.36689313361421227</v>
      </c>
      <c r="D25" s="54">
        <v>1494.655</v>
      </c>
      <c r="E25" s="54"/>
      <c r="F25" s="54"/>
      <c r="G25" s="54"/>
      <c r="H25" s="54"/>
    </row>
    <row r="26" spans="2:12">
      <c r="B26" s="50">
        <v>2460059.2541181063</v>
      </c>
      <c r="C26" s="57">
        <f t="shared" si="1"/>
        <v>-0.364578349981457</v>
      </c>
      <c r="D26" s="54">
        <v>1480.1289999999999</v>
      </c>
      <c r="E26" s="54"/>
      <c r="F26" s="54"/>
      <c r="G26" s="54"/>
      <c r="H26" s="54"/>
    </row>
    <row r="27" spans="2:12">
      <c r="B27" s="50">
        <v>2460059.2564328895</v>
      </c>
      <c r="C27" s="57">
        <f t="shared" si="1"/>
        <v>-0.362263566814363</v>
      </c>
      <c r="D27" s="54">
        <v>1498.2312999999999</v>
      </c>
      <c r="E27" s="54"/>
      <c r="F27" s="54"/>
      <c r="G27" s="54"/>
      <c r="H27" s="54"/>
    </row>
    <row r="28" spans="2:12">
      <c r="B28" s="50">
        <v>2460059.2587476731</v>
      </c>
      <c r="C28" s="57">
        <f t="shared" si="1"/>
        <v>-0.35994878318160772</v>
      </c>
      <c r="D28" s="54">
        <v>1486.4108000000001</v>
      </c>
      <c r="E28" s="54"/>
      <c r="F28" s="54"/>
      <c r="G28" s="54"/>
      <c r="H28" s="54"/>
    </row>
    <row r="29" spans="2:12">
      <c r="B29" s="50">
        <v>2460059.2610624568</v>
      </c>
      <c r="C29" s="57">
        <f t="shared" si="1"/>
        <v>-0.35763399954885244</v>
      </c>
      <c r="D29" s="54">
        <v>1484.7997</v>
      </c>
      <c r="E29" s="54"/>
      <c r="F29" s="54"/>
      <c r="G29" s="54"/>
      <c r="H29" s="54"/>
    </row>
    <row r="30" spans="2:12">
      <c r="B30" s="50">
        <v>2460059.2633772399</v>
      </c>
      <c r="C30" s="57">
        <f t="shared" si="1"/>
        <v>-0.35531921638175845</v>
      </c>
      <c r="D30" s="54">
        <v>1478.3341</v>
      </c>
      <c r="E30" s="54"/>
      <c r="F30" s="54"/>
      <c r="G30" s="54"/>
      <c r="H30" s="54"/>
      <c r="J30" s="36" t="s">
        <v>72</v>
      </c>
      <c r="K30" s="59">
        <f>I184</f>
        <v>2460059.6186964563</v>
      </c>
      <c r="L30" s="96">
        <f>K30-'Planet c'!$G$228</f>
        <v>45040.618696456309</v>
      </c>
    </row>
    <row r="31" spans="2:12">
      <c r="B31" s="50">
        <v>2460059.2656920236</v>
      </c>
      <c r="C31" s="57">
        <f t="shared" si="1"/>
        <v>-0.35300443274900317</v>
      </c>
      <c r="D31" s="54">
        <v>1486.5259000000001</v>
      </c>
      <c r="E31" s="54"/>
      <c r="F31" s="54"/>
      <c r="G31" s="54"/>
      <c r="H31" s="54"/>
      <c r="J31" s="36" t="s">
        <v>37</v>
      </c>
      <c r="K31" s="58">
        <f>INDEX(B:B,MATCH(J31,A:A,0))</f>
        <v>2460059.4809668693</v>
      </c>
    </row>
    <row r="32" spans="2:12">
      <c r="B32" s="50">
        <v>2460059.2680068072</v>
      </c>
      <c r="C32" s="57">
        <f t="shared" si="1"/>
        <v>-0.35068964911624789</v>
      </c>
      <c r="D32" s="54">
        <v>1480.2654</v>
      </c>
      <c r="E32" s="54"/>
      <c r="F32" s="54"/>
      <c r="G32" s="54"/>
      <c r="H32" s="54"/>
      <c r="J32" s="36" t="s">
        <v>38</v>
      </c>
      <c r="K32" s="58">
        <f>INDEX(B:B,MATCH(J32,A:A,0))</f>
        <v>2460059.5110590491</v>
      </c>
    </row>
    <row r="33" spans="2:11">
      <c r="B33" s="50">
        <v>2460059.2703215904</v>
      </c>
      <c r="C33" s="57">
        <f t="shared" si="1"/>
        <v>-0.3483748659491539</v>
      </c>
      <c r="D33" s="54">
        <v>1476.9038</v>
      </c>
      <c r="E33" s="54"/>
      <c r="F33" s="54"/>
      <c r="G33" s="54"/>
      <c r="H33" s="54"/>
      <c r="J33" s="36" t="s">
        <v>39</v>
      </c>
      <c r="K33" s="58">
        <f>INDEX(B:B,MATCH(J33,A:A,0))</f>
        <v>2460059.7263338547</v>
      </c>
    </row>
    <row r="34" spans="2:11">
      <c r="B34" s="50">
        <v>2460059.272636374</v>
      </c>
      <c r="C34" s="57">
        <f t="shared" si="1"/>
        <v>-0.34606008231639862</v>
      </c>
      <c r="D34" s="54">
        <v>1482.5536999999999</v>
      </c>
      <c r="E34" s="54"/>
      <c r="F34" s="54"/>
      <c r="G34" s="54"/>
      <c r="H34" s="54"/>
      <c r="J34" s="36" t="s">
        <v>71</v>
      </c>
      <c r="K34" s="58">
        <f>INDEX(B:B,MATCH(J34,A:A,0))</f>
        <v>2460059.7564260294</v>
      </c>
    </row>
    <row r="35" spans="2:11">
      <c r="B35" s="50">
        <v>2460059.2749511576</v>
      </c>
      <c r="C35" s="57">
        <f t="shared" si="1"/>
        <v>-0.34374529868364334</v>
      </c>
      <c r="D35" s="54">
        <v>1488.2194999999999</v>
      </c>
      <c r="E35" s="54"/>
      <c r="F35" s="54"/>
      <c r="G35" s="54"/>
      <c r="H35" s="54"/>
      <c r="J35" s="38"/>
      <c r="K35" s="39"/>
    </row>
    <row r="36" spans="2:11">
      <c r="B36" s="50">
        <v>2460059.2772659408</v>
      </c>
      <c r="C36" s="57">
        <f t="shared" si="1"/>
        <v>-0.34143051551654935</v>
      </c>
      <c r="D36" s="54">
        <v>1488.3923</v>
      </c>
      <c r="E36" s="54"/>
      <c r="F36" s="54"/>
      <c r="G36" s="54"/>
      <c r="H36" s="54"/>
      <c r="J36" s="36" t="s">
        <v>76</v>
      </c>
      <c r="K36" s="37">
        <f>K32-K31</f>
        <v>3.0092179775238037E-2</v>
      </c>
    </row>
    <row r="37" spans="2:11">
      <c r="B37" s="50">
        <v>2460059.2795807244</v>
      </c>
      <c r="C37" s="57">
        <f t="shared" si="1"/>
        <v>-0.33911573188379407</v>
      </c>
      <c r="D37" s="54">
        <v>1485.3887999999999</v>
      </c>
      <c r="E37" s="54"/>
      <c r="F37" s="54"/>
      <c r="G37" s="54"/>
      <c r="H37" s="54"/>
      <c r="J37" s="36" t="s">
        <v>66</v>
      </c>
      <c r="K37" s="37">
        <f>K33-K32</f>
        <v>0.21527480566874146</v>
      </c>
    </row>
    <row r="38" spans="2:11">
      <c r="B38" s="50">
        <v>2460059.2818955081</v>
      </c>
      <c r="C38" s="57">
        <f t="shared" si="1"/>
        <v>-0.33680094825103879</v>
      </c>
      <c r="D38" s="54">
        <v>1482.0079000000001</v>
      </c>
      <c r="E38" s="54"/>
      <c r="F38" s="54"/>
      <c r="G38" s="54"/>
      <c r="H38" s="54"/>
      <c r="J38" s="36" t="s">
        <v>77</v>
      </c>
      <c r="K38" s="37">
        <f>K34-K33</f>
        <v>3.0092174652963877E-2</v>
      </c>
    </row>
    <row r="39" spans="2:11">
      <c r="B39" s="50">
        <v>2460059.2842102912</v>
      </c>
      <c r="C39" s="57">
        <f t="shared" si="1"/>
        <v>-0.3344861650839448</v>
      </c>
      <c r="D39" s="54">
        <v>1485.2762</v>
      </c>
      <c r="E39" s="54"/>
      <c r="F39" s="54"/>
      <c r="G39" s="54"/>
      <c r="H39" s="54"/>
      <c r="J39" s="36" t="s">
        <v>65</v>
      </c>
      <c r="K39" s="37">
        <f>K34-K31</f>
        <v>0.27545916009694338</v>
      </c>
    </row>
    <row r="40" spans="2:11">
      <c r="B40" s="50">
        <v>2460059.2865250749</v>
      </c>
      <c r="C40" s="57">
        <f t="shared" si="1"/>
        <v>-0.33217138145118952</v>
      </c>
      <c r="D40" s="54">
        <v>1486.8007</v>
      </c>
      <c r="E40" s="54"/>
      <c r="F40" s="54"/>
      <c r="G40" s="54"/>
      <c r="H40" s="54"/>
      <c r="J40" s="38"/>
      <c r="K40" s="39"/>
    </row>
    <row r="41" spans="2:11">
      <c r="B41" s="50">
        <v>2460059.288839858</v>
      </c>
      <c r="C41" s="57">
        <f t="shared" si="1"/>
        <v>-0.32985659828409553</v>
      </c>
      <c r="D41" s="54">
        <v>1483.4049</v>
      </c>
      <c r="E41" s="54"/>
      <c r="F41" s="54"/>
      <c r="G41" s="54"/>
      <c r="H41" s="54"/>
      <c r="J41" s="36" t="s">
        <v>75</v>
      </c>
      <c r="K41" s="89">
        <v>1464.5</v>
      </c>
    </row>
    <row r="42" spans="2:11">
      <c r="B42" s="50">
        <v>2460059.2911546417</v>
      </c>
      <c r="C42" s="57">
        <f t="shared" si="1"/>
        <v>-0.32754181465134025</v>
      </c>
      <c r="D42" s="54">
        <v>1486.6217999999999</v>
      </c>
      <c r="E42" s="54"/>
      <c r="F42" s="54"/>
      <c r="G42" s="54"/>
      <c r="H42" s="54"/>
      <c r="J42" s="36" t="s">
        <v>74</v>
      </c>
      <c r="K42" s="90">
        <v>1483.9</v>
      </c>
    </row>
    <row r="43" spans="2:11">
      <c r="B43" s="50">
        <v>2460059.2934694253</v>
      </c>
      <c r="C43" s="57">
        <f t="shared" si="1"/>
        <v>-0.32522703101858497</v>
      </c>
      <c r="D43" s="54">
        <v>1486.5741</v>
      </c>
      <c r="E43" s="54"/>
      <c r="F43" s="54"/>
      <c r="G43" s="54"/>
      <c r="H43" s="54"/>
      <c r="J43" s="36" t="s">
        <v>73</v>
      </c>
      <c r="K43" s="40">
        <f>1-K41/K42</f>
        <v>1.3073657254532023E-2</v>
      </c>
    </row>
    <row r="44" spans="2:11">
      <c r="B44" s="50">
        <v>2460059.2957842085</v>
      </c>
      <c r="C44" s="57">
        <f t="shared" si="1"/>
        <v>-0.32291224785149097</v>
      </c>
      <c r="D44" s="54">
        <v>1485.5151000000001</v>
      </c>
      <c r="E44" s="54"/>
      <c r="F44" s="54"/>
      <c r="G44" s="54"/>
      <c r="H44" s="54"/>
    </row>
    <row r="45" spans="2:11">
      <c r="B45" s="50">
        <v>2460059.2980989921</v>
      </c>
      <c r="C45" s="57">
        <f t="shared" si="1"/>
        <v>-0.32059746421873569</v>
      </c>
      <c r="D45" s="54">
        <v>1475.6887999999999</v>
      </c>
      <c r="E45" s="54"/>
      <c r="F45" s="54"/>
      <c r="G45" s="54"/>
      <c r="H45" s="54"/>
    </row>
    <row r="46" spans="2:11">
      <c r="B46" s="50">
        <v>2460059.3004137753</v>
      </c>
      <c r="C46" s="57">
        <f t="shared" si="1"/>
        <v>-0.3182826810516417</v>
      </c>
      <c r="D46" s="54">
        <v>1485.9813999999999</v>
      </c>
      <c r="E46" s="54"/>
      <c r="F46" s="54"/>
      <c r="G46" s="54"/>
      <c r="H46" s="54"/>
    </row>
    <row r="47" spans="2:11">
      <c r="B47" s="50">
        <v>2460059.3027285589</v>
      </c>
      <c r="C47" s="57">
        <f t="shared" si="1"/>
        <v>-0.31596789741888642</v>
      </c>
      <c r="D47" s="54">
        <v>1493.4559999999999</v>
      </c>
      <c r="E47" s="54"/>
      <c r="F47" s="54"/>
      <c r="G47" s="54"/>
      <c r="H47" s="54"/>
    </row>
    <row r="48" spans="2:11">
      <c r="B48" s="50">
        <v>2460059.3050433421</v>
      </c>
      <c r="C48" s="57">
        <f t="shared" si="1"/>
        <v>-0.31365311425179243</v>
      </c>
      <c r="D48" s="54">
        <v>1484.3452</v>
      </c>
      <c r="E48" s="54"/>
      <c r="F48" s="54"/>
      <c r="G48" s="54"/>
      <c r="H48" s="54"/>
    </row>
    <row r="49" spans="2:8">
      <c r="B49" s="50">
        <v>2460059.3073581257</v>
      </c>
      <c r="C49" s="57">
        <f t="shared" si="1"/>
        <v>-0.31133833061903715</v>
      </c>
      <c r="D49" s="54">
        <v>1488.4568999999999</v>
      </c>
      <c r="E49" s="54"/>
      <c r="F49" s="54"/>
      <c r="G49" s="54"/>
      <c r="H49" s="54"/>
    </row>
    <row r="50" spans="2:8">
      <c r="B50" s="50">
        <v>2460059.3096729089</v>
      </c>
      <c r="C50" s="57">
        <f t="shared" si="1"/>
        <v>-0.30902354745194316</v>
      </c>
      <c r="D50" s="54">
        <v>1477.0731000000001</v>
      </c>
      <c r="E50" s="54"/>
      <c r="F50" s="54"/>
      <c r="G50" s="54"/>
      <c r="H50" s="54"/>
    </row>
    <row r="51" spans="2:8">
      <c r="B51" s="50">
        <v>2460059.3119876925</v>
      </c>
      <c r="C51" s="57">
        <f t="shared" si="1"/>
        <v>-0.30670876381918788</v>
      </c>
      <c r="D51" s="54">
        <v>1486.9883</v>
      </c>
      <c r="E51" s="54"/>
      <c r="F51" s="54"/>
      <c r="G51" s="54"/>
      <c r="H51" s="54"/>
    </row>
    <row r="52" spans="2:8">
      <c r="B52" s="50">
        <v>2460059.3143024757</v>
      </c>
      <c r="C52" s="57">
        <f t="shared" si="1"/>
        <v>-0.30439398065209389</v>
      </c>
      <c r="D52" s="54">
        <v>1494.1677999999999</v>
      </c>
      <c r="E52" s="54"/>
      <c r="F52" s="54"/>
      <c r="G52" s="54"/>
      <c r="H52" s="54"/>
    </row>
    <row r="53" spans="2:8">
      <c r="B53" s="50">
        <v>2460059.3166172593</v>
      </c>
      <c r="C53" s="57">
        <f t="shared" si="1"/>
        <v>-0.30207919701933861</v>
      </c>
      <c r="D53" s="54">
        <v>1486.104</v>
      </c>
      <c r="E53" s="54"/>
      <c r="F53" s="54"/>
      <c r="G53" s="54"/>
      <c r="H53" s="54"/>
    </row>
    <row r="54" spans="2:8">
      <c r="B54" s="50">
        <v>2460059.3189320425</v>
      </c>
      <c r="C54" s="57">
        <f t="shared" si="1"/>
        <v>-0.29976441385224462</v>
      </c>
      <c r="D54" s="54">
        <v>1484.4164000000001</v>
      </c>
      <c r="E54" s="54"/>
      <c r="F54" s="54"/>
      <c r="G54" s="54"/>
      <c r="H54" s="54"/>
    </row>
    <row r="55" spans="2:8">
      <c r="B55" s="50">
        <v>2460059.3212468261</v>
      </c>
      <c r="C55" s="57">
        <f t="shared" si="1"/>
        <v>-0.29744963021948934</v>
      </c>
      <c r="D55" s="54">
        <v>1481.7234000000001</v>
      </c>
      <c r="E55" s="54"/>
      <c r="F55" s="54"/>
      <c r="G55" s="54"/>
      <c r="H55" s="54"/>
    </row>
    <row r="56" spans="2:8">
      <c r="B56" s="50">
        <v>2460059.3235616093</v>
      </c>
      <c r="C56" s="57">
        <f t="shared" si="1"/>
        <v>-0.29513484705239534</v>
      </c>
      <c r="D56" s="54">
        <v>1481.4302</v>
      </c>
      <c r="E56" s="54"/>
      <c r="F56" s="54"/>
      <c r="G56" s="54"/>
      <c r="H56" s="54"/>
    </row>
    <row r="57" spans="2:8">
      <c r="B57" s="50">
        <v>2460059.3258763929</v>
      </c>
      <c r="C57" s="57">
        <f t="shared" si="1"/>
        <v>-0.29282006341964006</v>
      </c>
      <c r="D57" s="54">
        <v>1486.3879999999999</v>
      </c>
      <c r="E57" s="54"/>
      <c r="F57" s="54"/>
      <c r="G57" s="54"/>
      <c r="H57" s="54"/>
    </row>
    <row r="58" spans="2:8">
      <c r="B58" s="50">
        <v>2460059.3281911761</v>
      </c>
      <c r="C58" s="57">
        <f t="shared" si="1"/>
        <v>-0.29050528025254607</v>
      </c>
      <c r="D58" s="54">
        <v>1476.3915999999999</v>
      </c>
      <c r="E58" s="54"/>
      <c r="F58" s="54"/>
      <c r="G58" s="54"/>
      <c r="H58" s="54"/>
    </row>
    <row r="59" spans="2:8">
      <c r="B59" s="50">
        <v>2460059.3305059592</v>
      </c>
      <c r="C59" s="57">
        <f t="shared" si="1"/>
        <v>-0.28819049708545208</v>
      </c>
      <c r="D59" s="54">
        <v>1479.7682</v>
      </c>
      <c r="E59" s="54"/>
      <c r="F59" s="54"/>
      <c r="G59" s="54"/>
      <c r="H59" s="54"/>
    </row>
    <row r="60" spans="2:8">
      <c r="B60" s="50">
        <v>2460059.3328207429</v>
      </c>
      <c r="C60" s="57">
        <f t="shared" si="1"/>
        <v>-0.2858757134526968</v>
      </c>
      <c r="D60" s="54">
        <v>1482.7090000000001</v>
      </c>
      <c r="E60" s="54"/>
      <c r="F60" s="54"/>
      <c r="G60" s="54"/>
      <c r="H60" s="54"/>
    </row>
    <row r="61" spans="2:8">
      <c r="B61" s="50">
        <v>2460059.335135526</v>
      </c>
      <c r="C61" s="57">
        <f t="shared" si="1"/>
        <v>-0.28356093028560281</v>
      </c>
      <c r="D61" s="54">
        <v>1483.3041000000001</v>
      </c>
      <c r="E61" s="54"/>
      <c r="F61" s="54"/>
      <c r="G61" s="54"/>
      <c r="H61" s="54"/>
    </row>
    <row r="62" spans="2:8">
      <c r="B62" s="50">
        <v>2460059.3374503097</v>
      </c>
      <c r="C62" s="57">
        <f t="shared" si="1"/>
        <v>-0.28124614665284753</v>
      </c>
      <c r="D62" s="54">
        <v>1479.0726</v>
      </c>
      <c r="E62" s="54"/>
      <c r="F62" s="54"/>
      <c r="G62" s="54"/>
      <c r="H62" s="54"/>
    </row>
    <row r="63" spans="2:8">
      <c r="B63" s="50">
        <v>2460059.3397650928</v>
      </c>
      <c r="C63" s="57">
        <f t="shared" si="1"/>
        <v>-0.27893136348575354</v>
      </c>
      <c r="D63" s="54">
        <v>1474.5906</v>
      </c>
      <c r="E63" s="54"/>
      <c r="F63" s="54"/>
      <c r="G63" s="54"/>
      <c r="H63" s="54"/>
    </row>
    <row r="64" spans="2:8">
      <c r="B64" s="50">
        <v>2460059.342079876</v>
      </c>
      <c r="C64" s="57">
        <f t="shared" si="1"/>
        <v>-0.27661658031865954</v>
      </c>
      <c r="D64" s="54">
        <v>1488.4943000000001</v>
      </c>
      <c r="E64" s="54"/>
      <c r="F64" s="54"/>
      <c r="G64" s="54"/>
      <c r="H64" s="54"/>
    </row>
    <row r="65" spans="2:8">
      <c r="B65" s="50">
        <v>2460059.3443946596</v>
      </c>
      <c r="C65" s="57">
        <f t="shared" si="1"/>
        <v>-0.27430179668590426</v>
      </c>
      <c r="D65" s="54">
        <v>1482.3406</v>
      </c>
      <c r="E65" s="54"/>
      <c r="F65" s="54"/>
      <c r="G65" s="54"/>
      <c r="H65" s="54"/>
    </row>
    <row r="66" spans="2:8">
      <c r="B66" s="50">
        <v>2460059.3467094428</v>
      </c>
      <c r="C66" s="57">
        <f t="shared" si="1"/>
        <v>-0.27198701351881027</v>
      </c>
      <c r="D66" s="54">
        <v>1484.8369</v>
      </c>
      <c r="E66" s="54"/>
      <c r="F66" s="54"/>
      <c r="G66" s="54"/>
      <c r="H66" s="54"/>
    </row>
    <row r="67" spans="2:8">
      <c r="B67" s="50">
        <v>2460059.349024226</v>
      </c>
      <c r="C67" s="57">
        <f t="shared" ref="C67:C130" si="2">B67-$K$30</f>
        <v>-0.26967223035171628</v>
      </c>
      <c r="D67" s="54">
        <v>1489.9978000000001</v>
      </c>
      <c r="E67" s="54"/>
      <c r="F67" s="54"/>
      <c r="G67" s="54"/>
      <c r="H67" s="54"/>
    </row>
    <row r="68" spans="2:8">
      <c r="B68" s="50">
        <v>2460059.3513390096</v>
      </c>
      <c r="C68" s="57">
        <f t="shared" si="2"/>
        <v>-0.267357446718961</v>
      </c>
      <c r="D68" s="54">
        <v>1488.1781000000001</v>
      </c>
      <c r="E68" s="54"/>
      <c r="F68" s="54"/>
      <c r="G68" s="54"/>
      <c r="H68" s="54"/>
    </row>
    <row r="69" spans="2:8">
      <c r="B69" s="50">
        <v>2460059.3536537928</v>
      </c>
      <c r="C69" s="57">
        <f t="shared" si="2"/>
        <v>-0.26504266355186701</v>
      </c>
      <c r="D69" s="54">
        <v>1488.7022999999999</v>
      </c>
      <c r="E69" s="54"/>
      <c r="F69" s="54"/>
      <c r="G69" s="54"/>
      <c r="H69" s="54"/>
    </row>
    <row r="70" spans="2:8">
      <c r="B70" s="50">
        <v>2460059.3559685759</v>
      </c>
      <c r="C70" s="57">
        <f t="shared" si="2"/>
        <v>-0.26272788038477302</v>
      </c>
      <c r="D70" s="54">
        <v>1478.4622999999999</v>
      </c>
      <c r="E70" s="54"/>
      <c r="F70" s="54"/>
      <c r="G70" s="54"/>
      <c r="H70" s="54"/>
    </row>
    <row r="71" spans="2:8">
      <c r="B71" s="50">
        <v>2460059.3582833596</v>
      </c>
      <c r="C71" s="57">
        <f t="shared" si="2"/>
        <v>-0.26041309675201774</v>
      </c>
      <c r="D71" s="54">
        <v>1481.8585</v>
      </c>
      <c r="E71" s="54"/>
      <c r="F71" s="54"/>
      <c r="G71" s="54"/>
      <c r="H71" s="54"/>
    </row>
    <row r="72" spans="2:8">
      <c r="B72" s="50">
        <v>2460059.3605981427</v>
      </c>
      <c r="C72" s="57">
        <f t="shared" si="2"/>
        <v>-0.25809831358492374</v>
      </c>
      <c r="D72" s="54">
        <v>1478.5516</v>
      </c>
      <c r="E72" s="54"/>
      <c r="F72" s="54"/>
      <c r="G72" s="54"/>
      <c r="H72" s="54"/>
    </row>
    <row r="73" spans="2:8">
      <c r="B73" s="50">
        <v>2460059.3629129259</v>
      </c>
      <c r="C73" s="57">
        <f t="shared" si="2"/>
        <v>-0.25578353041782975</v>
      </c>
      <c r="D73" s="54">
        <v>1481.2336</v>
      </c>
      <c r="E73" s="54"/>
      <c r="F73" s="54"/>
      <c r="G73" s="54"/>
      <c r="H73" s="54"/>
    </row>
    <row r="74" spans="2:8">
      <c r="B74" s="50">
        <v>2460059.3652277095</v>
      </c>
      <c r="C74" s="57">
        <f t="shared" si="2"/>
        <v>-0.25346874678507447</v>
      </c>
      <c r="D74" s="54">
        <v>1478.8466000000001</v>
      </c>
      <c r="E74" s="54"/>
      <c r="F74" s="54"/>
      <c r="G74" s="54"/>
      <c r="H74" s="54"/>
    </row>
    <row r="75" spans="2:8">
      <c r="B75" s="50">
        <v>2460059.3675424927</v>
      </c>
      <c r="C75" s="57">
        <f t="shared" si="2"/>
        <v>-0.25115396361798048</v>
      </c>
      <c r="D75" s="54">
        <v>1482.4194</v>
      </c>
      <c r="E75" s="54"/>
      <c r="F75" s="54"/>
      <c r="G75" s="54"/>
      <c r="H75" s="54"/>
    </row>
    <row r="76" spans="2:8">
      <c r="B76" s="50">
        <v>2460059.3698572759</v>
      </c>
      <c r="C76" s="57">
        <f t="shared" si="2"/>
        <v>-0.24883918045088649</v>
      </c>
      <c r="D76" s="54">
        <v>1483.7727</v>
      </c>
      <c r="E76" s="54"/>
      <c r="F76" s="54"/>
      <c r="G76" s="54"/>
      <c r="H76" s="54"/>
    </row>
    <row r="77" spans="2:8">
      <c r="B77" s="50">
        <v>2460059.3721720595</v>
      </c>
      <c r="C77" s="57">
        <f t="shared" si="2"/>
        <v>-0.24652439681813121</v>
      </c>
      <c r="D77" s="54">
        <v>1478.9332999999999</v>
      </c>
      <c r="E77" s="54"/>
      <c r="F77" s="54"/>
      <c r="G77" s="54"/>
      <c r="H77" s="54"/>
    </row>
    <row r="78" spans="2:8">
      <c r="B78" s="50">
        <v>2460059.3744868427</v>
      </c>
      <c r="C78" s="57">
        <f t="shared" si="2"/>
        <v>-0.24420961365103722</v>
      </c>
      <c r="D78" s="54">
        <v>1474.7815000000001</v>
      </c>
      <c r="E78" s="54"/>
      <c r="F78" s="54"/>
      <c r="G78" s="54"/>
      <c r="H78" s="54"/>
    </row>
    <row r="79" spans="2:8">
      <c r="B79" s="50">
        <v>2460059.3768016258</v>
      </c>
      <c r="C79" s="57">
        <f t="shared" si="2"/>
        <v>-0.24189483048394322</v>
      </c>
      <c r="D79" s="54">
        <v>1485.4865</v>
      </c>
      <c r="E79" s="54"/>
      <c r="F79" s="54"/>
      <c r="G79" s="54"/>
      <c r="H79" s="54"/>
    </row>
    <row r="80" spans="2:8">
      <c r="B80" s="50">
        <v>2460059.379116409</v>
      </c>
      <c r="C80" s="57">
        <f t="shared" si="2"/>
        <v>-0.23958004731684923</v>
      </c>
      <c r="D80" s="54">
        <v>1492.2797</v>
      </c>
      <c r="E80" s="54"/>
      <c r="F80" s="54"/>
      <c r="G80" s="54"/>
      <c r="H80" s="54"/>
    </row>
    <row r="81" spans="2:8">
      <c r="B81" s="50">
        <v>2460059.3814311922</v>
      </c>
      <c r="C81" s="57">
        <f t="shared" si="2"/>
        <v>-0.23726526414975524</v>
      </c>
      <c r="D81" s="54">
        <v>1480.6946</v>
      </c>
      <c r="E81" s="54"/>
      <c r="F81" s="54"/>
      <c r="G81" s="54"/>
      <c r="H81" s="54"/>
    </row>
    <row r="82" spans="2:8">
      <c r="B82" s="50">
        <v>2460059.3837459758</v>
      </c>
      <c r="C82" s="57">
        <f t="shared" si="2"/>
        <v>-0.23495048051699996</v>
      </c>
      <c r="D82" s="54">
        <v>1487.875</v>
      </c>
      <c r="E82" s="54"/>
      <c r="F82" s="54"/>
      <c r="G82" s="54"/>
      <c r="H82" s="54"/>
    </row>
    <row r="83" spans="2:8">
      <c r="B83" s="50">
        <v>2460059.386060759</v>
      </c>
      <c r="C83" s="57">
        <f t="shared" si="2"/>
        <v>-0.23263569734990597</v>
      </c>
      <c r="D83" s="54">
        <v>1482.5465999999999</v>
      </c>
      <c r="E83" s="54"/>
      <c r="F83" s="54"/>
      <c r="G83" s="54"/>
      <c r="H83" s="54"/>
    </row>
    <row r="84" spans="2:8">
      <c r="B84" s="50">
        <v>2460059.3883755421</v>
      </c>
      <c r="C84" s="57">
        <f t="shared" si="2"/>
        <v>-0.23032091418281198</v>
      </c>
      <c r="D84" s="54">
        <v>1487.4427000000001</v>
      </c>
      <c r="E84" s="54"/>
      <c r="F84" s="54"/>
      <c r="G84" s="54"/>
      <c r="H84" s="54"/>
    </row>
    <row r="85" spans="2:8">
      <c r="B85" s="50">
        <v>2460059.3906903253</v>
      </c>
      <c r="C85" s="57">
        <f t="shared" si="2"/>
        <v>-0.22800613101571798</v>
      </c>
      <c r="D85" s="54">
        <v>1491.3619000000001</v>
      </c>
      <c r="E85" s="54"/>
      <c r="F85" s="54"/>
      <c r="G85" s="54"/>
      <c r="H85" s="54"/>
    </row>
    <row r="86" spans="2:8">
      <c r="B86" s="50">
        <v>2460059.3930051089</v>
      </c>
      <c r="C86" s="57">
        <f t="shared" si="2"/>
        <v>-0.2256913473829627</v>
      </c>
      <c r="D86" s="54">
        <v>1486.3562999999999</v>
      </c>
      <c r="E86" s="54"/>
      <c r="F86" s="54"/>
      <c r="G86" s="54"/>
      <c r="H86" s="54"/>
    </row>
    <row r="87" spans="2:8">
      <c r="B87" s="50">
        <v>2460059.3953198921</v>
      </c>
      <c r="C87" s="57">
        <f t="shared" si="2"/>
        <v>-0.22337656421586871</v>
      </c>
      <c r="D87" s="54">
        <v>1479.1704999999999</v>
      </c>
      <c r="E87" s="54"/>
      <c r="F87" s="54"/>
      <c r="G87" s="54"/>
      <c r="H87" s="54"/>
    </row>
    <row r="88" spans="2:8">
      <c r="B88" s="50">
        <v>2460059.3976346753</v>
      </c>
      <c r="C88" s="57">
        <f t="shared" si="2"/>
        <v>-0.22106178104877472</v>
      </c>
      <c r="D88" s="54">
        <v>1474.6405</v>
      </c>
      <c r="E88" s="54"/>
      <c r="F88" s="54"/>
      <c r="G88" s="54"/>
      <c r="H88" s="54"/>
    </row>
    <row r="89" spans="2:8">
      <c r="B89" s="50">
        <v>2460059.3999494584</v>
      </c>
      <c r="C89" s="57">
        <f t="shared" si="2"/>
        <v>-0.21874699788168073</v>
      </c>
      <c r="D89" s="54">
        <v>1484.3562999999999</v>
      </c>
      <c r="E89" s="54"/>
      <c r="F89" s="54"/>
      <c r="G89" s="54"/>
      <c r="H89" s="54"/>
    </row>
    <row r="90" spans="2:8">
      <c r="B90" s="50">
        <v>2460059.4022642416</v>
      </c>
      <c r="C90" s="57">
        <f t="shared" si="2"/>
        <v>-0.21643221471458673</v>
      </c>
      <c r="D90" s="54">
        <v>1477.6926000000001</v>
      </c>
      <c r="E90" s="54"/>
      <c r="F90" s="54"/>
      <c r="G90" s="54"/>
      <c r="H90" s="54"/>
    </row>
    <row r="91" spans="2:8">
      <c r="B91" s="50">
        <v>2460059.4045790248</v>
      </c>
      <c r="C91" s="57">
        <f t="shared" si="2"/>
        <v>-0.21411743154749274</v>
      </c>
      <c r="D91" s="54">
        <v>1487.9789000000001</v>
      </c>
      <c r="E91" s="54"/>
      <c r="F91" s="54"/>
      <c r="G91" s="54"/>
      <c r="H91" s="54"/>
    </row>
    <row r="92" spans="2:8">
      <c r="B92" s="50">
        <v>2460059.4068938079</v>
      </c>
      <c r="C92" s="57">
        <f t="shared" si="2"/>
        <v>-0.21180264838039875</v>
      </c>
      <c r="D92" s="54">
        <v>1487.1795999999999</v>
      </c>
      <c r="E92" s="54"/>
      <c r="F92" s="54"/>
      <c r="G92" s="54"/>
      <c r="H92" s="54"/>
    </row>
    <row r="93" spans="2:8">
      <c r="B93" s="50">
        <v>2460059.4092085916</v>
      </c>
      <c r="C93" s="57">
        <f t="shared" si="2"/>
        <v>-0.20948786474764347</v>
      </c>
      <c r="D93" s="54">
        <v>1486.0776000000001</v>
      </c>
      <c r="E93" s="54"/>
      <c r="F93" s="54"/>
      <c r="G93" s="54"/>
      <c r="H93" s="54"/>
    </row>
    <row r="94" spans="2:8">
      <c r="B94" s="50">
        <v>2460059.4115233747</v>
      </c>
      <c r="C94" s="57">
        <f t="shared" si="2"/>
        <v>-0.20717308158054948</v>
      </c>
      <c r="D94" s="54">
        <v>1484.835</v>
      </c>
      <c r="E94" s="54"/>
      <c r="F94" s="54"/>
      <c r="G94" s="54"/>
      <c r="H94" s="54"/>
    </row>
    <row r="95" spans="2:8">
      <c r="B95" s="50">
        <v>2460059.4138381579</v>
      </c>
      <c r="C95" s="57">
        <f t="shared" si="2"/>
        <v>-0.20485829841345549</v>
      </c>
      <c r="D95" s="54">
        <v>1471.412</v>
      </c>
      <c r="E95" s="54"/>
      <c r="F95" s="54"/>
      <c r="G95" s="54"/>
      <c r="H95" s="54"/>
    </row>
    <row r="96" spans="2:8">
      <c r="B96" s="50">
        <v>2460059.4161529411</v>
      </c>
      <c r="C96" s="57">
        <f t="shared" si="2"/>
        <v>-0.20254351524636149</v>
      </c>
      <c r="D96" s="54">
        <v>1486.0922</v>
      </c>
      <c r="E96" s="54"/>
      <c r="F96" s="54"/>
      <c r="G96" s="54"/>
      <c r="H96" s="54"/>
    </row>
    <row r="97" spans="2:8">
      <c r="B97" s="50">
        <v>2460059.4184677242</v>
      </c>
      <c r="C97" s="57">
        <f t="shared" si="2"/>
        <v>-0.2002287320792675</v>
      </c>
      <c r="D97" s="54">
        <v>1483.345</v>
      </c>
      <c r="E97" s="54"/>
      <c r="F97" s="54"/>
      <c r="G97" s="54"/>
      <c r="H97" s="54"/>
    </row>
    <row r="98" spans="2:8">
      <c r="B98" s="50">
        <v>2460059.4207825074</v>
      </c>
      <c r="C98" s="57">
        <f t="shared" si="2"/>
        <v>-0.19791394891217351</v>
      </c>
      <c r="D98" s="54">
        <v>1490.5376000000001</v>
      </c>
      <c r="E98" s="54"/>
      <c r="F98" s="54"/>
      <c r="G98" s="54"/>
      <c r="H98" s="54"/>
    </row>
    <row r="99" spans="2:8">
      <c r="B99" s="50">
        <v>2460059.4230972906</v>
      </c>
      <c r="C99" s="57">
        <f t="shared" si="2"/>
        <v>-0.19559916574507952</v>
      </c>
      <c r="D99" s="54">
        <v>1483.7336</v>
      </c>
      <c r="E99" s="54"/>
      <c r="F99" s="54"/>
      <c r="G99" s="54"/>
      <c r="H99" s="54"/>
    </row>
    <row r="100" spans="2:8">
      <c r="B100" s="50">
        <v>2460059.4254120737</v>
      </c>
      <c r="C100" s="57">
        <f t="shared" si="2"/>
        <v>-0.19328438257798553</v>
      </c>
      <c r="D100" s="54">
        <v>1488.8729000000001</v>
      </c>
      <c r="E100" s="54"/>
      <c r="F100" s="54"/>
      <c r="G100" s="54"/>
      <c r="H100" s="54"/>
    </row>
    <row r="101" spans="2:8">
      <c r="B101" s="50">
        <v>2460059.4277268569</v>
      </c>
      <c r="C101" s="57">
        <f t="shared" si="2"/>
        <v>-0.19096959941089153</v>
      </c>
      <c r="D101" s="54">
        <v>1483.0940000000001</v>
      </c>
      <c r="E101" s="54"/>
      <c r="F101" s="54"/>
      <c r="G101" s="54"/>
      <c r="H101" s="54"/>
    </row>
    <row r="102" spans="2:8">
      <c r="B102" s="50">
        <v>2460059.4300416401</v>
      </c>
      <c r="C102" s="57">
        <f t="shared" si="2"/>
        <v>-0.18865481624379754</v>
      </c>
      <c r="D102" s="54">
        <v>1484.8753999999999</v>
      </c>
      <c r="E102" s="54"/>
      <c r="F102" s="54"/>
      <c r="G102" s="54"/>
      <c r="H102" s="54"/>
    </row>
    <row r="103" spans="2:8">
      <c r="B103" s="50">
        <v>2460059.4323564232</v>
      </c>
      <c r="C103" s="57">
        <f t="shared" si="2"/>
        <v>-0.18634003307670355</v>
      </c>
      <c r="D103" s="54">
        <v>1488.4211</v>
      </c>
      <c r="E103" s="54"/>
      <c r="F103" s="54"/>
      <c r="G103" s="54"/>
      <c r="H103" s="54"/>
    </row>
    <row r="104" spans="2:8">
      <c r="B104" s="50">
        <v>2460059.4346712064</v>
      </c>
      <c r="C104" s="57">
        <f t="shared" si="2"/>
        <v>-0.18402524990960956</v>
      </c>
      <c r="D104" s="54">
        <v>1488.4449999999999</v>
      </c>
      <c r="E104" s="54"/>
      <c r="F104" s="54"/>
      <c r="G104" s="54"/>
      <c r="H104" s="54"/>
    </row>
    <row r="105" spans="2:8">
      <c r="B105" s="50">
        <v>2460059.4369859896</v>
      </c>
      <c r="C105" s="57">
        <f t="shared" si="2"/>
        <v>-0.18171046674251556</v>
      </c>
      <c r="D105" s="54">
        <v>1484.9425000000001</v>
      </c>
      <c r="E105" s="54"/>
      <c r="F105" s="54"/>
      <c r="G105" s="54"/>
      <c r="H105" s="54"/>
    </row>
    <row r="106" spans="2:8">
      <c r="B106" s="50">
        <v>2460059.4393007727</v>
      </c>
      <c r="C106" s="57">
        <f t="shared" si="2"/>
        <v>-0.17939568357542157</v>
      </c>
      <c r="D106" s="54">
        <v>1481.5518999999999</v>
      </c>
      <c r="E106" s="54"/>
      <c r="F106" s="54"/>
      <c r="G106" s="54"/>
      <c r="H106" s="54"/>
    </row>
    <row r="107" spans="2:8">
      <c r="B107" s="50">
        <v>2460059.4416155559</v>
      </c>
      <c r="C107" s="57">
        <f t="shared" si="2"/>
        <v>-0.17708090040832758</v>
      </c>
      <c r="D107" s="54">
        <v>1481.4553000000001</v>
      </c>
      <c r="E107" s="54"/>
      <c r="F107" s="54"/>
      <c r="G107" s="54"/>
      <c r="H107" s="54"/>
    </row>
    <row r="108" spans="2:8">
      <c r="B108" s="50">
        <v>2460059.4439303391</v>
      </c>
      <c r="C108" s="57">
        <f t="shared" si="2"/>
        <v>-0.17476611724123359</v>
      </c>
      <c r="D108" s="54">
        <v>1484.2185999999999</v>
      </c>
      <c r="E108" s="54"/>
      <c r="F108" s="54"/>
      <c r="G108" s="54"/>
      <c r="H108" s="54"/>
    </row>
    <row r="109" spans="2:8">
      <c r="B109" s="50">
        <v>2460059.4462451222</v>
      </c>
      <c r="C109" s="57">
        <f t="shared" si="2"/>
        <v>-0.1724513340741396</v>
      </c>
      <c r="D109" s="54">
        <v>1483.8112000000001</v>
      </c>
      <c r="E109" s="54"/>
      <c r="F109" s="54"/>
      <c r="G109" s="54"/>
      <c r="H109" s="54"/>
    </row>
    <row r="110" spans="2:8">
      <c r="B110" s="50">
        <v>2460059.4485599054</v>
      </c>
      <c r="C110" s="57">
        <f t="shared" si="2"/>
        <v>-0.1701365509070456</v>
      </c>
      <c r="D110" s="54">
        <v>1485.8705</v>
      </c>
      <c r="E110" s="54"/>
      <c r="F110" s="54"/>
      <c r="G110" s="54"/>
      <c r="H110" s="54"/>
    </row>
    <row r="111" spans="2:8">
      <c r="B111" s="50">
        <v>2460059.4508746886</v>
      </c>
      <c r="C111" s="57">
        <f t="shared" si="2"/>
        <v>-0.16782176773995161</v>
      </c>
      <c r="D111" s="54">
        <v>1485.2683</v>
      </c>
      <c r="E111" s="54"/>
      <c r="F111" s="54"/>
      <c r="G111" s="54"/>
      <c r="H111" s="54"/>
    </row>
    <row r="112" spans="2:8">
      <c r="B112" s="50">
        <v>2460059.4531894717</v>
      </c>
      <c r="C112" s="57">
        <f t="shared" si="2"/>
        <v>-0.16550698457285762</v>
      </c>
      <c r="D112" s="54">
        <v>1482.0590999999999</v>
      </c>
      <c r="E112" s="54"/>
      <c r="F112" s="54"/>
      <c r="G112" s="54"/>
      <c r="H112" s="54"/>
    </row>
    <row r="113" spans="1:8">
      <c r="B113" s="50">
        <v>2460059.4555042549</v>
      </c>
      <c r="C113" s="57">
        <f t="shared" si="2"/>
        <v>-0.16319220140576363</v>
      </c>
      <c r="D113" s="54">
        <v>1482.4452000000001</v>
      </c>
      <c r="E113" s="54"/>
      <c r="F113" s="54"/>
      <c r="G113" s="54"/>
      <c r="H113" s="54"/>
    </row>
    <row r="114" spans="1:8">
      <c r="B114" s="50">
        <v>2460059.4578190381</v>
      </c>
      <c r="C114" s="57">
        <f t="shared" si="2"/>
        <v>-0.16087741823866963</v>
      </c>
      <c r="D114" s="54">
        <v>1478.7125000000001</v>
      </c>
      <c r="E114" s="54"/>
      <c r="F114" s="54"/>
      <c r="G114" s="54"/>
      <c r="H114" s="54"/>
    </row>
    <row r="115" spans="1:8">
      <c r="B115" s="50">
        <v>2460059.4601338212</v>
      </c>
      <c r="C115" s="57">
        <f t="shared" si="2"/>
        <v>-0.15856263507157564</v>
      </c>
      <c r="D115" s="54">
        <v>1482.5410999999999</v>
      </c>
      <c r="E115" s="54"/>
      <c r="F115" s="54"/>
      <c r="G115" s="54"/>
      <c r="H115" s="54"/>
    </row>
    <row r="116" spans="1:8">
      <c r="B116" s="50">
        <v>2460059.4624486044</v>
      </c>
      <c r="C116" s="57">
        <f t="shared" si="2"/>
        <v>-0.15624785190448165</v>
      </c>
      <c r="D116" s="54">
        <v>1484.4385</v>
      </c>
      <c r="E116" s="54"/>
      <c r="F116" s="54"/>
      <c r="G116" s="54"/>
      <c r="H116" s="54"/>
    </row>
    <row r="117" spans="1:8">
      <c r="B117" s="50">
        <v>2460059.4647633876</v>
      </c>
      <c r="C117" s="57">
        <f t="shared" si="2"/>
        <v>-0.15393306873738766</v>
      </c>
      <c r="D117" s="54">
        <v>1471.7529</v>
      </c>
      <c r="E117" s="54"/>
      <c r="F117" s="54"/>
      <c r="G117" s="54"/>
      <c r="H117" s="54"/>
    </row>
    <row r="118" spans="1:8">
      <c r="B118" s="50">
        <v>2460059.4670781707</v>
      </c>
      <c r="C118" s="57">
        <f t="shared" si="2"/>
        <v>-0.15161828557029366</v>
      </c>
      <c r="D118" s="54">
        <v>1478.9692</v>
      </c>
      <c r="E118" s="54"/>
      <c r="F118" s="54"/>
      <c r="G118" s="54"/>
      <c r="H118" s="54"/>
    </row>
    <row r="119" spans="1:8">
      <c r="B119" s="50">
        <v>2460059.4693929539</v>
      </c>
      <c r="C119" s="57">
        <f t="shared" si="2"/>
        <v>-0.14930350240319967</v>
      </c>
      <c r="D119" s="54">
        <v>1491.4899</v>
      </c>
      <c r="E119" s="54"/>
      <c r="F119" s="54"/>
      <c r="G119" s="54"/>
      <c r="H119" s="54"/>
    </row>
    <row r="120" spans="1:8">
      <c r="B120" s="50">
        <v>2460059.4717077371</v>
      </c>
      <c r="C120" s="57">
        <f t="shared" si="2"/>
        <v>-0.14698871923610568</v>
      </c>
      <c r="D120" s="54">
        <v>1480.6238000000001</v>
      </c>
      <c r="E120" s="54"/>
      <c r="F120" s="54"/>
      <c r="G120" s="54"/>
      <c r="H120" s="54"/>
    </row>
    <row r="121" spans="1:8">
      <c r="B121" s="50">
        <v>2460059.4740225202</v>
      </c>
      <c r="C121" s="57">
        <f t="shared" si="2"/>
        <v>-0.14467393606901169</v>
      </c>
      <c r="D121" s="54">
        <v>1492.0222000000001</v>
      </c>
      <c r="E121" s="54"/>
      <c r="F121" s="54"/>
      <c r="G121" s="54"/>
      <c r="H121" s="54"/>
    </row>
    <row r="122" spans="1:8">
      <c r="B122" s="50">
        <v>2460059.4763373029</v>
      </c>
      <c r="C122" s="57">
        <f t="shared" si="2"/>
        <v>-0.14235915336757898</v>
      </c>
      <c r="D122" s="54">
        <v>1481.4784999999999</v>
      </c>
      <c r="E122" s="54"/>
      <c r="F122" s="54"/>
      <c r="G122" s="54"/>
      <c r="H122" s="54"/>
    </row>
    <row r="123" spans="1:8">
      <c r="B123" s="50">
        <v>2460059.4786520861</v>
      </c>
      <c r="C123" s="57">
        <f t="shared" si="2"/>
        <v>-0.14004437020048499</v>
      </c>
      <c r="D123" s="54">
        <v>1479.9793999999999</v>
      </c>
      <c r="E123" s="54"/>
      <c r="F123" s="54"/>
      <c r="G123" s="54"/>
      <c r="H123" s="54"/>
    </row>
    <row r="124" spans="1:8">
      <c r="A124" s="49" t="s">
        <v>37</v>
      </c>
      <c r="B124" s="50">
        <v>2460059.4809668693</v>
      </c>
      <c r="C124" s="57">
        <f t="shared" si="2"/>
        <v>-0.137729587033391</v>
      </c>
      <c r="D124" s="54"/>
      <c r="E124" s="54">
        <v>1481.0935999999999</v>
      </c>
      <c r="F124" s="54"/>
      <c r="G124" s="54"/>
      <c r="H124" s="54"/>
    </row>
    <row r="125" spans="1:8">
      <c r="B125" s="50">
        <v>2460059.4832816524</v>
      </c>
      <c r="C125" s="57">
        <f t="shared" si="2"/>
        <v>-0.13541480386629701</v>
      </c>
      <c r="D125" s="54"/>
      <c r="E125" s="54">
        <v>1482.7906</v>
      </c>
      <c r="F125" s="54"/>
      <c r="G125" s="54"/>
      <c r="H125" s="54"/>
    </row>
    <row r="126" spans="1:8">
      <c r="B126" s="50">
        <v>2460059.4855964356</v>
      </c>
      <c r="C126" s="57">
        <f t="shared" si="2"/>
        <v>-0.13310002069920301</v>
      </c>
      <c r="D126" s="54"/>
      <c r="E126" s="54">
        <v>1475.1234999999999</v>
      </c>
      <c r="F126" s="54"/>
      <c r="G126" s="54"/>
      <c r="H126" s="54"/>
    </row>
    <row r="127" spans="1:8">
      <c r="B127" s="50">
        <v>2460059.4879112188</v>
      </c>
      <c r="C127" s="57">
        <f t="shared" si="2"/>
        <v>-0.13078523753210902</v>
      </c>
      <c r="D127" s="54"/>
      <c r="E127" s="54">
        <v>1482.4323999999999</v>
      </c>
      <c r="F127" s="54"/>
      <c r="G127" s="54"/>
      <c r="H127" s="54"/>
    </row>
    <row r="128" spans="1:8">
      <c r="B128" s="50">
        <v>2460059.4902260015</v>
      </c>
      <c r="C128" s="57">
        <f t="shared" si="2"/>
        <v>-0.12847045483067632</v>
      </c>
      <c r="D128" s="54"/>
      <c r="E128" s="54">
        <v>1465.5440000000001</v>
      </c>
      <c r="F128" s="54"/>
      <c r="G128" s="54"/>
      <c r="H128" s="54"/>
    </row>
    <row r="129" spans="1:8">
      <c r="B129" s="50">
        <v>2460059.4925407846</v>
      </c>
      <c r="C129" s="57">
        <f t="shared" si="2"/>
        <v>-0.12615567166358232</v>
      </c>
      <c r="D129" s="54"/>
      <c r="E129" s="54">
        <v>1479.6605</v>
      </c>
      <c r="F129" s="54"/>
      <c r="G129" s="54"/>
      <c r="H129" s="54"/>
    </row>
    <row r="130" spans="1:8">
      <c r="B130" s="50">
        <v>2460059.4948555678</v>
      </c>
      <c r="C130" s="57">
        <f t="shared" si="2"/>
        <v>-0.12384088849648833</v>
      </c>
      <c r="D130" s="54"/>
      <c r="E130" s="54">
        <v>1478.0386000000001</v>
      </c>
      <c r="F130" s="54"/>
      <c r="G130" s="54"/>
      <c r="H130" s="54"/>
    </row>
    <row r="131" spans="1:8">
      <c r="B131" s="50">
        <v>2460059.497170351</v>
      </c>
      <c r="C131" s="57">
        <f t="shared" ref="C131:C194" si="3">B131-$K$30</f>
        <v>-0.12152610532939434</v>
      </c>
      <c r="D131" s="54"/>
      <c r="E131" s="54">
        <v>1472.0145</v>
      </c>
      <c r="F131" s="54"/>
      <c r="G131" s="54"/>
      <c r="H131" s="54"/>
    </row>
    <row r="132" spans="1:8">
      <c r="B132" s="50">
        <v>2460059.4994851341</v>
      </c>
      <c r="C132" s="57">
        <f t="shared" si="3"/>
        <v>-0.11921132216230035</v>
      </c>
      <c r="D132" s="54"/>
      <c r="E132" s="54">
        <v>1477.287</v>
      </c>
      <c r="F132" s="54"/>
      <c r="G132" s="54"/>
      <c r="H132" s="54"/>
    </row>
    <row r="133" spans="1:8">
      <c r="B133" s="50">
        <v>2460059.5017999168</v>
      </c>
      <c r="C133" s="57">
        <f t="shared" si="3"/>
        <v>-0.11689653946086764</v>
      </c>
      <c r="D133" s="54"/>
      <c r="E133" s="54">
        <v>1471.306</v>
      </c>
      <c r="F133" s="54"/>
      <c r="G133" s="54"/>
      <c r="H133" s="54"/>
    </row>
    <row r="134" spans="1:8">
      <c r="B134" s="50">
        <v>2460059.5041147</v>
      </c>
      <c r="C134" s="57">
        <f t="shared" si="3"/>
        <v>-0.11458175629377365</v>
      </c>
      <c r="D134" s="54"/>
      <c r="E134" s="54">
        <v>1467.0905</v>
      </c>
      <c r="F134" s="54"/>
      <c r="G134" s="54"/>
      <c r="H134" s="54"/>
    </row>
    <row r="135" spans="1:8">
      <c r="B135" s="50">
        <v>2460059.5064294832</v>
      </c>
      <c r="C135" s="57">
        <f t="shared" si="3"/>
        <v>-0.11226697312667966</v>
      </c>
      <c r="D135" s="54"/>
      <c r="E135" s="54">
        <v>1466.5769</v>
      </c>
      <c r="F135" s="54"/>
      <c r="G135" s="54"/>
      <c r="H135" s="54"/>
    </row>
    <row r="136" spans="1:8">
      <c r="B136" s="50">
        <v>2460059.5087442663</v>
      </c>
      <c r="C136" s="57">
        <f t="shared" si="3"/>
        <v>-0.10995218995958567</v>
      </c>
      <c r="D136" s="54"/>
      <c r="E136" s="54">
        <v>1465.2228</v>
      </c>
      <c r="F136" s="54"/>
      <c r="G136" s="54"/>
      <c r="H136" s="54"/>
    </row>
    <row r="137" spans="1:8">
      <c r="A137" s="49" t="s">
        <v>38</v>
      </c>
      <c r="B137" s="50">
        <v>2460059.5110590491</v>
      </c>
      <c r="C137" s="57">
        <f t="shared" si="3"/>
        <v>-0.10763740725815296</v>
      </c>
      <c r="D137" s="54"/>
      <c r="E137" s="54"/>
      <c r="F137" s="54">
        <v>1469.3732</v>
      </c>
      <c r="G137" s="54"/>
      <c r="H137" s="54"/>
    </row>
    <row r="138" spans="1:8">
      <c r="B138" s="50">
        <v>2460059.5133738322</v>
      </c>
      <c r="C138" s="57">
        <f t="shared" si="3"/>
        <v>-0.10532262409105897</v>
      </c>
      <c r="D138" s="54"/>
      <c r="E138" s="54"/>
      <c r="F138" s="54">
        <v>1470.07</v>
      </c>
      <c r="G138" s="54"/>
      <c r="H138" s="54"/>
    </row>
    <row r="139" spans="1:8">
      <c r="B139" s="50">
        <v>2460059.5156886154</v>
      </c>
      <c r="C139" s="57">
        <f t="shared" si="3"/>
        <v>-0.10300784092396498</v>
      </c>
      <c r="D139" s="54"/>
      <c r="E139" s="54"/>
      <c r="F139" s="54">
        <v>1467.5154</v>
      </c>
      <c r="G139" s="54"/>
      <c r="H139" s="54"/>
    </row>
    <row r="140" spans="1:8">
      <c r="B140" s="50">
        <v>2460059.5180033986</v>
      </c>
      <c r="C140" s="57">
        <f t="shared" si="3"/>
        <v>-0.10069305775687099</v>
      </c>
      <c r="D140" s="54"/>
      <c r="E140" s="54"/>
      <c r="F140" s="54">
        <v>1463.8655000000001</v>
      </c>
      <c r="G140" s="54"/>
      <c r="H140" s="54"/>
    </row>
    <row r="141" spans="1:8">
      <c r="B141" s="50">
        <v>2460059.5203181813</v>
      </c>
      <c r="C141" s="57">
        <f t="shared" si="3"/>
        <v>-9.837827505543828E-2</v>
      </c>
      <c r="D141" s="54"/>
      <c r="E141" s="54"/>
      <c r="F141" s="54">
        <v>1473.0735999999999</v>
      </c>
      <c r="G141" s="54"/>
      <c r="H141" s="54"/>
    </row>
    <row r="142" spans="1:8">
      <c r="B142" s="50">
        <v>2460059.5226329644</v>
      </c>
      <c r="C142" s="57">
        <f t="shared" si="3"/>
        <v>-9.6063491888344288E-2</v>
      </c>
      <c r="D142" s="54"/>
      <c r="E142" s="54"/>
      <c r="F142" s="54">
        <v>1463.3126</v>
      </c>
      <c r="G142" s="54"/>
      <c r="H142" s="54"/>
    </row>
    <row r="143" spans="1:8">
      <c r="B143" s="50">
        <v>2460059.5249477476</v>
      </c>
      <c r="C143" s="57">
        <f t="shared" si="3"/>
        <v>-9.3748708721250296E-2</v>
      </c>
      <c r="D143" s="54"/>
      <c r="E143" s="54"/>
      <c r="F143" s="54">
        <v>1471.5016000000001</v>
      </c>
      <c r="G143" s="54"/>
      <c r="H143" s="54"/>
    </row>
    <row r="144" spans="1:8">
      <c r="B144" s="50">
        <v>2460059.5272625303</v>
      </c>
      <c r="C144" s="57">
        <f t="shared" si="3"/>
        <v>-9.1433926019817591E-2</v>
      </c>
      <c r="D144" s="54"/>
      <c r="E144" s="54"/>
      <c r="F144" s="54">
        <v>1463.3586</v>
      </c>
      <c r="G144" s="54"/>
      <c r="H144" s="54"/>
    </row>
    <row r="145" spans="2:8">
      <c r="B145" s="50">
        <v>2460059.5295773135</v>
      </c>
      <c r="C145" s="57">
        <f t="shared" si="3"/>
        <v>-8.9119142852723598E-2</v>
      </c>
      <c r="D145" s="54"/>
      <c r="E145" s="54"/>
      <c r="F145" s="54">
        <v>1459.9684999999999</v>
      </c>
      <c r="G145" s="54"/>
      <c r="H145" s="54"/>
    </row>
    <row r="146" spans="2:8">
      <c r="B146" s="50">
        <v>2460059.5318920966</v>
      </c>
      <c r="C146" s="57">
        <f t="shared" si="3"/>
        <v>-8.6804359685629606E-2</v>
      </c>
      <c r="D146" s="54"/>
      <c r="E146" s="54"/>
      <c r="F146" s="54">
        <v>1466.1068</v>
      </c>
      <c r="G146" s="54"/>
      <c r="H146" s="54"/>
    </row>
    <row r="147" spans="2:8">
      <c r="B147" s="50">
        <v>2460059.5342068793</v>
      </c>
      <c r="C147" s="57">
        <f t="shared" si="3"/>
        <v>-8.4489576984196901E-2</v>
      </c>
      <c r="D147" s="54"/>
      <c r="E147" s="54"/>
      <c r="F147" s="54">
        <v>1465.3022000000001</v>
      </c>
      <c r="G147" s="54"/>
      <c r="H147" s="54"/>
    </row>
    <row r="148" spans="2:8">
      <c r="B148" s="50">
        <v>2460059.5365216625</v>
      </c>
      <c r="C148" s="57">
        <f t="shared" si="3"/>
        <v>-8.2174793817102909E-2</v>
      </c>
      <c r="D148" s="54"/>
      <c r="E148" s="54"/>
      <c r="F148" s="54">
        <v>1466.8275000000001</v>
      </c>
      <c r="G148" s="54"/>
      <c r="H148" s="54"/>
    </row>
    <row r="149" spans="2:8">
      <c r="B149" s="50">
        <v>2460059.5388364457</v>
      </c>
      <c r="C149" s="57">
        <f t="shared" si="3"/>
        <v>-7.9860010650008917E-2</v>
      </c>
      <c r="D149" s="54"/>
      <c r="E149" s="54"/>
      <c r="F149" s="54">
        <v>1462.1554000000001</v>
      </c>
      <c r="G149" s="54"/>
      <c r="H149" s="54"/>
    </row>
    <row r="150" spans="2:8">
      <c r="B150" s="50">
        <v>2460059.5411512284</v>
      </c>
      <c r="C150" s="57">
        <f t="shared" si="3"/>
        <v>-7.7545227948576212E-2</v>
      </c>
      <c r="D150" s="54"/>
      <c r="E150" s="54"/>
      <c r="F150" s="54">
        <v>1457.769</v>
      </c>
      <c r="G150" s="54"/>
      <c r="H150" s="54"/>
    </row>
    <row r="151" spans="2:8">
      <c r="B151" s="50">
        <v>2460059.5434660115</v>
      </c>
      <c r="C151" s="57">
        <f t="shared" si="3"/>
        <v>-7.523044478148222E-2</v>
      </c>
      <c r="D151" s="54"/>
      <c r="E151" s="54"/>
      <c r="F151" s="54">
        <v>1467.0024000000001</v>
      </c>
      <c r="G151" s="54"/>
      <c r="H151" s="54"/>
    </row>
    <row r="152" spans="2:8">
      <c r="B152" s="50">
        <v>2460059.5457807942</v>
      </c>
      <c r="C152" s="57">
        <f t="shared" si="3"/>
        <v>-7.2915662080049515E-2</v>
      </c>
      <c r="D152" s="54"/>
      <c r="E152" s="54"/>
      <c r="F152" s="54">
        <v>1465.7007000000001</v>
      </c>
      <c r="G152" s="54"/>
      <c r="H152" s="54"/>
    </row>
    <row r="153" spans="2:8">
      <c r="B153" s="50">
        <v>2460059.5480955774</v>
      </c>
      <c r="C153" s="57">
        <f t="shared" si="3"/>
        <v>-7.0600878912955523E-2</v>
      </c>
      <c r="D153" s="54"/>
      <c r="E153" s="54"/>
      <c r="F153" s="54">
        <v>1467.2411</v>
      </c>
      <c r="G153" s="54"/>
      <c r="H153" s="54"/>
    </row>
    <row r="154" spans="2:8">
      <c r="B154" s="50">
        <v>2460059.5504103606</v>
      </c>
      <c r="C154" s="57">
        <f t="shared" si="3"/>
        <v>-6.828609574586153E-2</v>
      </c>
      <c r="D154" s="54"/>
      <c r="E154" s="54"/>
      <c r="F154" s="54">
        <v>1462.1813</v>
      </c>
      <c r="G154" s="54"/>
      <c r="H154" s="54"/>
    </row>
    <row r="155" spans="2:8">
      <c r="B155" s="50">
        <v>2460059.5527251433</v>
      </c>
      <c r="C155" s="57">
        <f t="shared" si="3"/>
        <v>-6.5971313044428825E-2</v>
      </c>
      <c r="D155" s="54"/>
      <c r="E155" s="54"/>
      <c r="F155" s="54">
        <v>1464.9572000000001</v>
      </c>
      <c r="G155" s="54"/>
      <c r="H155" s="54"/>
    </row>
    <row r="156" spans="2:8">
      <c r="B156" s="50">
        <v>2460059.5550399264</v>
      </c>
      <c r="C156" s="57">
        <f t="shared" si="3"/>
        <v>-6.3656529877334833E-2</v>
      </c>
      <c r="D156" s="54"/>
      <c r="E156" s="54"/>
      <c r="F156" s="54">
        <v>1466.9154000000001</v>
      </c>
      <c r="G156" s="54"/>
      <c r="H156" s="54"/>
    </row>
    <row r="157" spans="2:8">
      <c r="B157" s="50">
        <v>2460059.5573547091</v>
      </c>
      <c r="C157" s="57">
        <f t="shared" si="3"/>
        <v>-6.1341747175902128E-2</v>
      </c>
      <c r="D157" s="54"/>
      <c r="E157" s="54"/>
      <c r="F157" s="54">
        <v>1461.1738</v>
      </c>
      <c r="G157" s="54"/>
      <c r="H157" s="54"/>
    </row>
    <row r="158" spans="2:8">
      <c r="B158" s="50">
        <v>2460059.5596694923</v>
      </c>
      <c r="C158" s="57">
        <f t="shared" si="3"/>
        <v>-5.9026964008808136E-2</v>
      </c>
      <c r="D158" s="54"/>
      <c r="E158" s="54"/>
      <c r="F158" s="54">
        <v>1458.9169999999999</v>
      </c>
      <c r="G158" s="54"/>
      <c r="H158" s="54"/>
    </row>
    <row r="159" spans="2:8">
      <c r="B159" s="50">
        <v>2460059.561984275</v>
      </c>
      <c r="C159" s="57">
        <f t="shared" si="3"/>
        <v>-5.6712181307375431E-2</v>
      </c>
      <c r="D159" s="54"/>
      <c r="E159" s="54"/>
      <c r="F159" s="54">
        <v>1466.0474999999999</v>
      </c>
      <c r="G159" s="54"/>
      <c r="H159" s="54"/>
    </row>
    <row r="160" spans="2:8">
      <c r="B160" s="50">
        <v>2460059.5642990582</v>
      </c>
      <c r="C160" s="57">
        <f t="shared" si="3"/>
        <v>-5.4397398140281439E-2</v>
      </c>
      <c r="D160" s="54"/>
      <c r="E160" s="54"/>
      <c r="F160" s="54">
        <v>1462.3924999999999</v>
      </c>
      <c r="G160" s="54"/>
      <c r="H160" s="54"/>
    </row>
    <row r="161" spans="2:8">
      <c r="B161" s="50">
        <v>2460059.5666138409</v>
      </c>
      <c r="C161" s="57">
        <f t="shared" si="3"/>
        <v>-5.2082615438848734E-2</v>
      </c>
      <c r="D161" s="54"/>
      <c r="E161" s="54"/>
      <c r="F161" s="54">
        <v>1463.7755999999999</v>
      </c>
      <c r="G161" s="54"/>
      <c r="H161" s="54"/>
    </row>
    <row r="162" spans="2:8">
      <c r="B162" s="50">
        <v>2460059.568928624</v>
      </c>
      <c r="C162" s="57">
        <f t="shared" si="3"/>
        <v>-4.9767832271754742E-2</v>
      </c>
      <c r="D162" s="54"/>
      <c r="E162" s="54"/>
      <c r="F162" s="54">
        <v>1463.5456999999999</v>
      </c>
      <c r="G162" s="54"/>
      <c r="H162" s="54"/>
    </row>
    <row r="163" spans="2:8">
      <c r="B163" s="50">
        <v>2460059.5712434072</v>
      </c>
      <c r="C163" s="57">
        <f t="shared" si="3"/>
        <v>-4.7453049104660749E-2</v>
      </c>
      <c r="D163" s="54"/>
      <c r="E163" s="54"/>
      <c r="F163" s="54">
        <v>1465.0842</v>
      </c>
      <c r="G163" s="54"/>
      <c r="H163" s="54"/>
    </row>
    <row r="164" spans="2:8">
      <c r="B164" s="50">
        <v>2460059.5735581899</v>
      </c>
      <c r="C164" s="57">
        <f t="shared" si="3"/>
        <v>-4.5138266403228045E-2</v>
      </c>
      <c r="D164" s="54"/>
      <c r="E164" s="54"/>
      <c r="F164" s="54">
        <v>1472.2227</v>
      </c>
      <c r="G164" s="54"/>
      <c r="H164" s="54"/>
    </row>
    <row r="165" spans="2:8">
      <c r="B165" s="50">
        <v>2460059.5758729731</v>
      </c>
      <c r="C165" s="57">
        <f t="shared" si="3"/>
        <v>-4.2823483236134052E-2</v>
      </c>
      <c r="D165" s="54"/>
      <c r="E165" s="54"/>
      <c r="F165" s="54">
        <v>1460.8272999999999</v>
      </c>
      <c r="G165" s="54"/>
      <c r="H165" s="54"/>
    </row>
    <row r="166" spans="2:8">
      <c r="B166" s="50">
        <v>2460059.5781877558</v>
      </c>
      <c r="C166" s="57">
        <f t="shared" si="3"/>
        <v>-4.0508700534701347E-2</v>
      </c>
      <c r="D166" s="54"/>
      <c r="E166" s="54"/>
      <c r="F166" s="54">
        <v>1463.2234000000001</v>
      </c>
      <c r="G166" s="54"/>
      <c r="H166" s="54"/>
    </row>
    <row r="167" spans="2:8">
      <c r="B167" s="50">
        <v>2460059.5805025389</v>
      </c>
      <c r="C167" s="57">
        <f t="shared" si="3"/>
        <v>-3.8193917367607355E-2</v>
      </c>
      <c r="D167" s="54"/>
      <c r="E167" s="54"/>
      <c r="F167" s="54">
        <v>1468.1279</v>
      </c>
      <c r="G167" s="54"/>
      <c r="H167" s="54"/>
    </row>
    <row r="168" spans="2:8">
      <c r="B168" s="50">
        <v>2460059.5828173216</v>
      </c>
      <c r="C168" s="57">
        <f t="shared" si="3"/>
        <v>-3.587913466617465E-2</v>
      </c>
      <c r="D168" s="54"/>
      <c r="E168" s="54"/>
      <c r="F168" s="54">
        <v>1459.5323000000001</v>
      </c>
      <c r="G168" s="54"/>
      <c r="H168" s="54"/>
    </row>
    <row r="169" spans="2:8">
      <c r="B169" s="50">
        <v>2460059.5851321043</v>
      </c>
      <c r="C169" s="57">
        <f t="shared" si="3"/>
        <v>-3.3564351964741945E-2</v>
      </c>
      <c r="D169" s="54"/>
      <c r="E169" s="54"/>
      <c r="F169" s="54">
        <v>1465.9203</v>
      </c>
      <c r="G169" s="54"/>
      <c r="H169" s="54"/>
    </row>
    <row r="170" spans="2:8">
      <c r="B170" s="50">
        <v>2460059.5874468875</v>
      </c>
      <c r="C170" s="57">
        <f t="shared" si="3"/>
        <v>-3.1249568797647953E-2</v>
      </c>
      <c r="D170" s="54"/>
      <c r="E170" s="54"/>
      <c r="F170" s="54">
        <v>1459.021</v>
      </c>
      <c r="G170" s="54"/>
      <c r="H170" s="54"/>
    </row>
    <row r="171" spans="2:8">
      <c r="B171" s="50">
        <v>2460059.5897616702</v>
      </c>
      <c r="C171" s="57">
        <f t="shared" si="3"/>
        <v>-2.8934786096215248E-2</v>
      </c>
      <c r="D171" s="54"/>
      <c r="E171" s="54"/>
      <c r="F171" s="54">
        <v>1463.6274000000001</v>
      </c>
      <c r="G171" s="54"/>
      <c r="H171" s="54"/>
    </row>
    <row r="172" spans="2:8">
      <c r="B172" s="50">
        <v>2460059.5920764534</v>
      </c>
      <c r="C172" s="57">
        <f t="shared" si="3"/>
        <v>-2.6620002929121256E-2</v>
      </c>
      <c r="D172" s="54"/>
      <c r="E172" s="54"/>
      <c r="F172" s="54">
        <v>1457.2201</v>
      </c>
      <c r="G172" s="54"/>
      <c r="H172" s="54"/>
    </row>
    <row r="173" spans="2:8">
      <c r="B173" s="50">
        <v>2460059.5943912361</v>
      </c>
      <c r="C173" s="57">
        <f t="shared" si="3"/>
        <v>-2.4305220227688551E-2</v>
      </c>
      <c r="D173" s="54"/>
      <c r="E173" s="54"/>
      <c r="F173" s="54">
        <v>1467.5404000000001</v>
      </c>
      <c r="G173" s="54"/>
      <c r="H173" s="54"/>
    </row>
    <row r="174" spans="2:8">
      <c r="B174" s="50">
        <v>2460059.5967060192</v>
      </c>
      <c r="C174" s="57">
        <f t="shared" si="3"/>
        <v>-2.1990437060594559E-2</v>
      </c>
      <c r="D174" s="54"/>
      <c r="E174" s="54"/>
      <c r="F174" s="54">
        <v>1465.3046999999999</v>
      </c>
      <c r="G174" s="54"/>
      <c r="H174" s="54"/>
    </row>
    <row r="175" spans="2:8">
      <c r="B175" s="50">
        <v>2460059.599020802</v>
      </c>
      <c r="C175" s="57">
        <f t="shared" si="3"/>
        <v>-1.9675654359161854E-2</v>
      </c>
      <c r="D175" s="54"/>
      <c r="E175" s="54"/>
      <c r="F175" s="54">
        <v>1465.9637</v>
      </c>
      <c r="G175" s="54"/>
      <c r="H175" s="54"/>
    </row>
    <row r="176" spans="2:8">
      <c r="B176" s="50">
        <v>2460059.6013355847</v>
      </c>
      <c r="C176" s="57">
        <f t="shared" si="3"/>
        <v>-1.7360871657729149E-2</v>
      </c>
      <c r="D176" s="54"/>
      <c r="E176" s="54"/>
      <c r="F176" s="54">
        <v>1463.2709</v>
      </c>
      <c r="G176" s="54"/>
      <c r="H176" s="54"/>
    </row>
    <row r="177" spans="1:9">
      <c r="B177" s="50">
        <v>2460059.6036503678</v>
      </c>
      <c r="C177" s="57">
        <f t="shared" si="3"/>
        <v>-1.5046088490635157E-2</v>
      </c>
      <c r="D177" s="54"/>
      <c r="E177" s="54"/>
      <c r="F177" s="54">
        <v>1462.2023999999999</v>
      </c>
      <c r="G177" s="54"/>
      <c r="H177" s="54"/>
    </row>
    <row r="178" spans="1:9">
      <c r="B178" s="50">
        <v>2460059.6059651505</v>
      </c>
      <c r="C178" s="57">
        <f t="shared" si="3"/>
        <v>-1.2731305789202452E-2</v>
      </c>
      <c r="D178" s="54"/>
      <c r="E178" s="54"/>
      <c r="F178" s="54">
        <v>1466.7971</v>
      </c>
      <c r="G178" s="54"/>
      <c r="H178" s="54"/>
    </row>
    <row r="179" spans="1:9">
      <c r="B179" s="50">
        <v>2460059.6082799337</v>
      </c>
      <c r="C179" s="57">
        <f t="shared" si="3"/>
        <v>-1.0416522622108459E-2</v>
      </c>
      <c r="D179" s="54"/>
      <c r="E179" s="54"/>
      <c r="F179" s="54">
        <v>1457.8099</v>
      </c>
      <c r="G179" s="54"/>
      <c r="H179" s="54"/>
    </row>
    <row r="180" spans="1:9">
      <c r="B180" s="50">
        <v>2460059.6105947164</v>
      </c>
      <c r="C180" s="57">
        <f t="shared" si="3"/>
        <v>-8.1017399206757545E-3</v>
      </c>
      <c r="D180" s="54"/>
      <c r="E180" s="54"/>
      <c r="F180" s="54">
        <v>1463.2917</v>
      </c>
      <c r="G180" s="54"/>
      <c r="H180" s="54"/>
    </row>
    <row r="181" spans="1:9">
      <c r="B181" s="50">
        <v>2460059.6129094991</v>
      </c>
      <c r="C181" s="57">
        <f t="shared" si="3"/>
        <v>-5.7869572192430496E-3</v>
      </c>
      <c r="D181" s="54"/>
      <c r="E181" s="54"/>
      <c r="F181" s="54">
        <v>1468.1578</v>
      </c>
      <c r="G181" s="54"/>
      <c r="H181" s="54"/>
    </row>
    <row r="182" spans="1:9">
      <c r="B182" s="50">
        <v>2460059.6152242823</v>
      </c>
      <c r="C182" s="57">
        <f t="shared" si="3"/>
        <v>-3.4721740521490574E-3</v>
      </c>
      <c r="D182" s="54"/>
      <c r="E182" s="54"/>
      <c r="F182" s="54">
        <v>1460.2628</v>
      </c>
      <c r="G182" s="54"/>
      <c r="H182" s="54"/>
      <c r="I182" s="63"/>
    </row>
    <row r="183" spans="1:9">
      <c r="B183" s="50">
        <v>2460059.617539065</v>
      </c>
      <c r="C183" s="57">
        <f t="shared" si="3"/>
        <v>-1.1573913507163525E-3</v>
      </c>
      <c r="D183" s="54"/>
      <c r="E183" s="54"/>
      <c r="F183" s="54">
        <v>1467.0007000000001</v>
      </c>
      <c r="G183" s="54"/>
      <c r="H183" s="54"/>
      <c r="I183" s="63"/>
    </row>
    <row r="184" spans="1:9">
      <c r="A184" s="49" t="s">
        <v>72</v>
      </c>
      <c r="B184" s="50">
        <v>2460059.6198538477</v>
      </c>
      <c r="C184" s="57">
        <f t="shared" si="3"/>
        <v>1.1573913507163525E-3</v>
      </c>
      <c r="D184" s="54"/>
      <c r="E184" s="54"/>
      <c r="F184" s="54">
        <v>1465.4792</v>
      </c>
      <c r="G184" s="54"/>
      <c r="H184" s="54"/>
      <c r="I184" s="63">
        <f>(B183+B184)/2</f>
        <v>2460059.6186964563</v>
      </c>
    </row>
    <row r="185" spans="1:9">
      <c r="B185" s="50">
        <v>2460059.6221686308</v>
      </c>
      <c r="C185" s="57">
        <f t="shared" si="3"/>
        <v>3.4721745178103447E-3</v>
      </c>
      <c r="D185" s="54"/>
      <c r="E185" s="54"/>
      <c r="F185" s="54">
        <v>1461.546</v>
      </c>
      <c r="G185" s="54"/>
      <c r="H185" s="54"/>
      <c r="I185" s="63"/>
    </row>
    <row r="186" spans="1:9">
      <c r="B186" s="50">
        <v>2460059.6244834135</v>
      </c>
      <c r="C186" s="57">
        <f t="shared" si="3"/>
        <v>5.7869572192430496E-3</v>
      </c>
      <c r="D186" s="54"/>
      <c r="E186" s="54"/>
      <c r="F186" s="54">
        <v>1463.4319</v>
      </c>
      <c r="G186" s="54"/>
      <c r="H186" s="54"/>
      <c r="I186" s="63"/>
    </row>
    <row r="187" spans="1:9">
      <c r="B187" s="50">
        <v>2460059.6267981962</v>
      </c>
      <c r="C187" s="57">
        <f t="shared" si="3"/>
        <v>8.1017399206757545E-3</v>
      </c>
      <c r="D187" s="54"/>
      <c r="E187" s="54"/>
      <c r="F187" s="54">
        <v>1468.5935999999999</v>
      </c>
      <c r="G187" s="54"/>
      <c r="H187" s="54"/>
      <c r="I187" s="63"/>
    </row>
    <row r="188" spans="1:9">
      <c r="B188" s="50">
        <v>2460059.6291129794</v>
      </c>
      <c r="C188" s="57">
        <f t="shared" si="3"/>
        <v>1.0416523087769747E-2</v>
      </c>
      <c r="D188" s="54"/>
      <c r="E188" s="54"/>
      <c r="F188" s="54">
        <v>1465.2598</v>
      </c>
      <c r="G188" s="54"/>
      <c r="H188" s="54"/>
    </row>
    <row r="189" spans="1:9">
      <c r="B189" s="50">
        <v>2460059.6314277621</v>
      </c>
      <c r="C189" s="57">
        <f t="shared" si="3"/>
        <v>1.2731305789202452E-2</v>
      </c>
      <c r="D189" s="54"/>
      <c r="E189" s="54"/>
      <c r="F189" s="54">
        <v>1458.0186000000001</v>
      </c>
      <c r="G189" s="54"/>
      <c r="H189" s="54"/>
    </row>
    <row r="190" spans="1:9">
      <c r="B190" s="50">
        <v>2460059.6337425448</v>
      </c>
      <c r="C190" s="57">
        <f t="shared" si="3"/>
        <v>1.5046088490635157E-2</v>
      </c>
      <c r="D190" s="54"/>
      <c r="E190" s="54"/>
      <c r="F190" s="54">
        <v>1467.6469999999999</v>
      </c>
      <c r="G190" s="54"/>
      <c r="H190" s="54"/>
    </row>
    <row r="191" spans="1:9">
      <c r="B191" s="50">
        <v>2460059.6360573275</v>
      </c>
      <c r="C191" s="57">
        <f t="shared" si="3"/>
        <v>1.7360871192067862E-2</v>
      </c>
      <c r="D191" s="54"/>
      <c r="E191" s="54"/>
      <c r="F191" s="54">
        <v>1461.5634</v>
      </c>
      <c r="G191" s="54"/>
      <c r="H191" s="54"/>
    </row>
    <row r="192" spans="1:9">
      <c r="B192" s="50">
        <v>2460059.6383721107</v>
      </c>
      <c r="C192" s="57">
        <f t="shared" si="3"/>
        <v>1.9675654359161854E-2</v>
      </c>
      <c r="D192" s="54"/>
      <c r="E192" s="54"/>
      <c r="F192" s="54">
        <v>1464.9293</v>
      </c>
      <c r="G192" s="54"/>
      <c r="H192" s="54"/>
    </row>
    <row r="193" spans="2:8">
      <c r="B193" s="50">
        <v>2460059.6406868934</v>
      </c>
      <c r="C193" s="57">
        <f t="shared" si="3"/>
        <v>2.1990437060594559E-2</v>
      </c>
      <c r="D193" s="54"/>
      <c r="E193" s="54"/>
      <c r="F193" s="54">
        <v>1459.4987000000001</v>
      </c>
      <c r="G193" s="54"/>
      <c r="H193" s="54"/>
    </row>
    <row r="194" spans="2:8">
      <c r="B194" s="50">
        <v>2460059.6430016761</v>
      </c>
      <c r="C194" s="57">
        <f t="shared" si="3"/>
        <v>2.4305219762027264E-2</v>
      </c>
      <c r="D194" s="54"/>
      <c r="E194" s="54"/>
      <c r="F194" s="54">
        <v>1465.5265999999999</v>
      </c>
      <c r="G194" s="54"/>
      <c r="H194" s="54"/>
    </row>
    <row r="195" spans="2:8">
      <c r="B195" s="50">
        <v>2460059.6453164588</v>
      </c>
      <c r="C195" s="57">
        <f t="shared" ref="C195:C258" si="4">B195-$K$30</f>
        <v>2.6620002463459969E-2</v>
      </c>
      <c r="D195" s="54"/>
      <c r="E195" s="54"/>
      <c r="F195" s="54">
        <v>1464.5382</v>
      </c>
      <c r="G195" s="54"/>
      <c r="H195" s="54"/>
    </row>
    <row r="196" spans="2:8">
      <c r="B196" s="50">
        <v>2460059.6476312419</v>
      </c>
      <c r="C196" s="57">
        <f t="shared" si="4"/>
        <v>2.8934785630553961E-2</v>
      </c>
      <c r="D196" s="54"/>
      <c r="E196" s="54"/>
      <c r="F196" s="54">
        <v>1471.6436000000001</v>
      </c>
      <c r="G196" s="54"/>
      <c r="H196" s="54"/>
    </row>
    <row r="197" spans="2:8">
      <c r="B197" s="50">
        <v>2460059.6499460246</v>
      </c>
      <c r="C197" s="57">
        <f t="shared" si="4"/>
        <v>3.1249568331986666E-2</v>
      </c>
      <c r="D197" s="54"/>
      <c r="E197" s="54"/>
      <c r="F197" s="54">
        <v>1462.2185999999999</v>
      </c>
      <c r="G197" s="54"/>
      <c r="H197" s="54"/>
    </row>
    <row r="198" spans="2:8">
      <c r="B198" s="50">
        <v>2460059.6522608073</v>
      </c>
      <c r="C198" s="57">
        <f t="shared" si="4"/>
        <v>3.3564351033419371E-2</v>
      </c>
      <c r="D198" s="54"/>
      <c r="E198" s="54"/>
      <c r="F198" s="54">
        <v>1465.7487000000001</v>
      </c>
      <c r="G198" s="54"/>
      <c r="H198" s="54"/>
    </row>
    <row r="199" spans="2:8">
      <c r="B199" s="50">
        <v>2460059.65457559</v>
      </c>
      <c r="C199" s="57">
        <f t="shared" si="4"/>
        <v>3.5879133734852076E-2</v>
      </c>
      <c r="D199" s="54"/>
      <c r="E199" s="54"/>
      <c r="F199" s="54">
        <v>1466.2932000000001</v>
      </c>
      <c r="G199" s="54"/>
      <c r="H199" s="54"/>
    </row>
    <row r="200" spans="2:8">
      <c r="B200" s="50">
        <v>2460059.6568903727</v>
      </c>
      <c r="C200" s="57">
        <f t="shared" si="4"/>
        <v>3.8193916436284781E-2</v>
      </c>
      <c r="D200" s="54"/>
      <c r="E200" s="54"/>
      <c r="F200" s="54">
        <v>1466.8411000000001</v>
      </c>
      <c r="G200" s="54"/>
      <c r="H200" s="54"/>
    </row>
    <row r="201" spans="2:8">
      <c r="B201" s="50">
        <v>2460059.6592051559</v>
      </c>
      <c r="C201" s="57">
        <f t="shared" si="4"/>
        <v>4.0508699603378773E-2</v>
      </c>
      <c r="D201" s="54"/>
      <c r="E201" s="54"/>
      <c r="F201" s="54">
        <v>1467.6504</v>
      </c>
      <c r="G201" s="54"/>
      <c r="H201" s="54"/>
    </row>
    <row r="202" spans="2:8">
      <c r="B202" s="50">
        <v>2460059.6615199386</v>
      </c>
      <c r="C202" s="57">
        <f t="shared" si="4"/>
        <v>4.2823482304811478E-2</v>
      </c>
      <c r="D202" s="54"/>
      <c r="E202" s="54"/>
      <c r="F202" s="54">
        <v>1466.6174000000001</v>
      </c>
      <c r="G202" s="54"/>
      <c r="H202" s="54"/>
    </row>
    <row r="203" spans="2:8">
      <c r="B203" s="50">
        <v>2460059.6638347213</v>
      </c>
      <c r="C203" s="57">
        <f t="shared" si="4"/>
        <v>4.5138265006244183E-2</v>
      </c>
      <c r="D203" s="54"/>
      <c r="E203" s="54"/>
      <c r="F203" s="54">
        <v>1455.6632999999999</v>
      </c>
      <c r="G203" s="54"/>
      <c r="H203" s="54"/>
    </row>
    <row r="204" spans="2:8">
      <c r="B204" s="50">
        <v>2460059.666149504</v>
      </c>
      <c r="C204" s="57">
        <f t="shared" si="4"/>
        <v>4.7453047707676888E-2</v>
      </c>
      <c r="D204" s="54"/>
      <c r="E204" s="54"/>
      <c r="F204" s="54">
        <v>1468.8987</v>
      </c>
      <c r="G204" s="54"/>
      <c r="H204" s="54"/>
    </row>
    <row r="205" spans="2:8">
      <c r="B205" s="50">
        <v>2460059.6684642867</v>
      </c>
      <c r="C205" s="57">
        <f t="shared" si="4"/>
        <v>4.9767830409109592E-2</v>
      </c>
      <c r="D205" s="54"/>
      <c r="E205" s="54"/>
      <c r="F205" s="54">
        <v>1455.6442999999999</v>
      </c>
      <c r="G205" s="54"/>
      <c r="H205" s="54"/>
    </row>
    <row r="206" spans="2:8">
      <c r="B206" s="50">
        <v>2460059.6707790699</v>
      </c>
      <c r="C206" s="57">
        <f t="shared" si="4"/>
        <v>5.2082613576203585E-2</v>
      </c>
      <c r="D206" s="54"/>
      <c r="E206" s="54"/>
      <c r="F206" s="54">
        <v>1465.3344</v>
      </c>
      <c r="G206" s="54"/>
      <c r="H206" s="54"/>
    </row>
    <row r="207" spans="2:8">
      <c r="B207" s="50">
        <v>2460059.6730938526</v>
      </c>
      <c r="C207" s="57">
        <f t="shared" si="4"/>
        <v>5.439739627763629E-2</v>
      </c>
      <c r="D207" s="54"/>
      <c r="E207" s="54"/>
      <c r="F207" s="54">
        <v>1461.3367000000001</v>
      </c>
      <c r="G207" s="54"/>
      <c r="H207" s="54"/>
    </row>
    <row r="208" spans="2:8">
      <c r="B208" s="50">
        <v>2460059.6754086353</v>
      </c>
      <c r="C208" s="57">
        <f t="shared" si="4"/>
        <v>5.6712178979068995E-2</v>
      </c>
      <c r="D208" s="54"/>
      <c r="E208" s="54"/>
      <c r="F208" s="54">
        <v>1457.9662000000001</v>
      </c>
      <c r="G208" s="54"/>
      <c r="H208" s="54"/>
    </row>
    <row r="209" spans="2:8">
      <c r="B209" s="50">
        <v>2460059.677723418</v>
      </c>
      <c r="C209" s="57">
        <f t="shared" si="4"/>
        <v>5.9026961680501699E-2</v>
      </c>
      <c r="D209" s="54"/>
      <c r="E209" s="54"/>
      <c r="F209" s="54">
        <v>1457.3911000000001</v>
      </c>
      <c r="G209" s="54"/>
      <c r="H209" s="54"/>
    </row>
    <row r="210" spans="2:8">
      <c r="B210" s="50">
        <v>2460059.6800382007</v>
      </c>
      <c r="C210" s="57">
        <f t="shared" si="4"/>
        <v>6.1341744381934404E-2</v>
      </c>
      <c r="D210" s="54"/>
      <c r="E210" s="54"/>
      <c r="F210" s="54">
        <v>1458.7820999999999</v>
      </c>
      <c r="G210" s="54"/>
      <c r="H210" s="54"/>
    </row>
    <row r="211" spans="2:8">
      <c r="B211" s="50">
        <v>2460059.6823529834</v>
      </c>
      <c r="C211" s="57">
        <f t="shared" si="4"/>
        <v>6.3656527083367109E-2</v>
      </c>
      <c r="D211" s="54"/>
      <c r="E211" s="54"/>
      <c r="F211" s="54">
        <v>1465.7598</v>
      </c>
      <c r="G211" s="54"/>
      <c r="H211" s="54"/>
    </row>
    <row r="212" spans="2:8">
      <c r="B212" s="50">
        <v>2460059.6846677661</v>
      </c>
      <c r="C212" s="57">
        <f t="shared" si="4"/>
        <v>6.5971309784799814E-2</v>
      </c>
      <c r="D212" s="54"/>
      <c r="E212" s="54"/>
      <c r="F212" s="54">
        <v>1465.0998999999999</v>
      </c>
      <c r="G212" s="54"/>
      <c r="H212" s="54"/>
    </row>
    <row r="213" spans="2:8">
      <c r="B213" s="50">
        <v>2460059.6869825488</v>
      </c>
      <c r="C213" s="57">
        <f t="shared" si="4"/>
        <v>6.8286092486232519E-2</v>
      </c>
      <c r="D213" s="54"/>
      <c r="E213" s="54"/>
      <c r="F213" s="54">
        <v>1466.3866</v>
      </c>
      <c r="G213" s="54"/>
      <c r="H213" s="54"/>
    </row>
    <row r="214" spans="2:8">
      <c r="B214" s="50">
        <v>2460059.6892973315</v>
      </c>
      <c r="C214" s="57">
        <f t="shared" si="4"/>
        <v>7.0600875187665224E-2</v>
      </c>
      <c r="D214" s="54"/>
      <c r="E214" s="54"/>
      <c r="F214" s="54">
        <v>1471.4021</v>
      </c>
      <c r="G214" s="54"/>
      <c r="H214" s="54"/>
    </row>
    <row r="215" spans="2:8">
      <c r="B215" s="50">
        <v>2460059.6916121142</v>
      </c>
      <c r="C215" s="57">
        <f t="shared" si="4"/>
        <v>7.2915657889097929E-2</v>
      </c>
      <c r="D215" s="54"/>
      <c r="E215" s="54"/>
      <c r="F215" s="54">
        <v>1464.6626000000001</v>
      </c>
      <c r="G215" s="54"/>
      <c r="H215" s="54"/>
    </row>
    <row r="216" spans="2:8">
      <c r="B216" s="50">
        <v>2460059.6939268974</v>
      </c>
      <c r="C216" s="57">
        <f t="shared" si="4"/>
        <v>7.5230441056191921E-2</v>
      </c>
      <c r="D216" s="54"/>
      <c r="E216" s="54"/>
      <c r="F216" s="54">
        <v>1458.1098999999999</v>
      </c>
      <c r="G216" s="54"/>
      <c r="H216" s="54"/>
    </row>
    <row r="217" spans="2:8">
      <c r="B217" s="50">
        <v>2460059.6962416796</v>
      </c>
      <c r="C217" s="57">
        <f t="shared" si="4"/>
        <v>7.7545223291963339E-2</v>
      </c>
      <c r="D217" s="54"/>
      <c r="E217" s="54"/>
      <c r="F217" s="54">
        <v>1461.211</v>
      </c>
      <c r="G217" s="54"/>
      <c r="H217" s="54"/>
    </row>
    <row r="218" spans="2:8">
      <c r="B218" s="50">
        <v>2460059.6985564628</v>
      </c>
      <c r="C218" s="57">
        <f t="shared" si="4"/>
        <v>7.9860006459057331E-2</v>
      </c>
      <c r="D218" s="54"/>
      <c r="E218" s="54"/>
      <c r="F218" s="54">
        <v>1469.277</v>
      </c>
      <c r="G218" s="54"/>
      <c r="H218" s="54"/>
    </row>
    <row r="219" spans="2:8">
      <c r="B219" s="50">
        <v>2460059.7008712455</v>
      </c>
      <c r="C219" s="57">
        <f t="shared" si="4"/>
        <v>8.2174789160490036E-2</v>
      </c>
      <c r="D219" s="54"/>
      <c r="E219" s="54"/>
      <c r="F219" s="54">
        <v>1462.4494999999999</v>
      </c>
      <c r="G219" s="54"/>
      <c r="H219" s="54"/>
    </row>
    <row r="220" spans="2:8">
      <c r="B220" s="50">
        <v>2460059.7031860282</v>
      </c>
      <c r="C220" s="57">
        <f t="shared" si="4"/>
        <v>8.4489571861922741E-2</v>
      </c>
      <c r="D220" s="54"/>
      <c r="E220" s="54"/>
      <c r="F220" s="54">
        <v>1459.9073000000001</v>
      </c>
      <c r="G220" s="54"/>
      <c r="H220" s="54"/>
    </row>
    <row r="221" spans="2:8">
      <c r="B221" s="50">
        <v>2460059.7055008109</v>
      </c>
      <c r="C221" s="57">
        <f t="shared" si="4"/>
        <v>8.6804354563355446E-2</v>
      </c>
      <c r="D221" s="54"/>
      <c r="E221" s="54"/>
      <c r="F221" s="54">
        <v>1462.9332999999999</v>
      </c>
      <c r="G221" s="54"/>
      <c r="H221" s="54"/>
    </row>
    <row r="222" spans="2:8">
      <c r="B222" s="50">
        <v>2460059.7078155936</v>
      </c>
      <c r="C222" s="57">
        <f t="shared" si="4"/>
        <v>8.9119137264788151E-2</v>
      </c>
      <c r="D222" s="54"/>
      <c r="E222" s="54"/>
      <c r="F222" s="54">
        <v>1464.1718000000001</v>
      </c>
      <c r="G222" s="54"/>
      <c r="H222" s="54"/>
    </row>
    <row r="223" spans="2:8">
      <c r="B223" s="50">
        <v>2460059.7101303763</v>
      </c>
      <c r="C223" s="57">
        <f t="shared" si="4"/>
        <v>9.1433919966220856E-2</v>
      </c>
      <c r="D223" s="54"/>
      <c r="E223" s="54"/>
      <c r="F223" s="54">
        <v>1470.0137</v>
      </c>
      <c r="G223" s="54"/>
      <c r="H223" s="54"/>
    </row>
    <row r="224" spans="2:8">
      <c r="B224" s="50">
        <v>2460059.712445159</v>
      </c>
      <c r="C224" s="57">
        <f t="shared" si="4"/>
        <v>9.3748702667653561E-2</v>
      </c>
      <c r="D224" s="54"/>
      <c r="E224" s="54"/>
      <c r="F224" s="54">
        <v>1473.2769000000001</v>
      </c>
      <c r="G224" s="54"/>
      <c r="H224" s="54"/>
    </row>
    <row r="225" spans="1:8">
      <c r="B225" s="50">
        <v>2460059.7147599417</v>
      </c>
      <c r="C225" s="57">
        <f t="shared" si="4"/>
        <v>9.6063485369086266E-2</v>
      </c>
      <c r="D225" s="54"/>
      <c r="E225" s="54"/>
      <c r="F225" s="54">
        <v>1465.3128999999999</v>
      </c>
      <c r="G225" s="54"/>
      <c r="H225" s="54"/>
    </row>
    <row r="226" spans="1:8">
      <c r="B226" s="50">
        <v>2460059.7170747244</v>
      </c>
      <c r="C226" s="57">
        <f t="shared" si="4"/>
        <v>9.837826807051897E-2</v>
      </c>
      <c r="D226" s="54"/>
      <c r="E226" s="54"/>
      <c r="F226" s="54">
        <v>1468.374</v>
      </c>
      <c r="G226" s="54"/>
      <c r="H226" s="54"/>
    </row>
    <row r="227" spans="1:8">
      <c r="B227" s="50">
        <v>2460059.7193895071</v>
      </c>
      <c r="C227" s="57">
        <f t="shared" si="4"/>
        <v>0.10069305077195168</v>
      </c>
      <c r="D227" s="54"/>
      <c r="E227" s="54"/>
      <c r="F227" s="54">
        <v>1463.0905</v>
      </c>
      <c r="G227" s="54"/>
      <c r="H227" s="54"/>
    </row>
    <row r="228" spans="1:8">
      <c r="B228" s="50">
        <v>2460059.7217042893</v>
      </c>
      <c r="C228" s="57">
        <f t="shared" si="4"/>
        <v>0.10300783300772309</v>
      </c>
      <c r="D228" s="54"/>
      <c r="E228" s="54"/>
      <c r="F228" s="54">
        <v>1463.9039</v>
      </c>
      <c r="G228" s="54"/>
      <c r="H228" s="54"/>
    </row>
    <row r="229" spans="1:8">
      <c r="B229" s="50">
        <v>2460059.724019072</v>
      </c>
      <c r="C229" s="57">
        <f t="shared" si="4"/>
        <v>0.1053226157091558</v>
      </c>
      <c r="D229" s="54"/>
      <c r="E229" s="54"/>
      <c r="F229" s="54">
        <v>1467.6692</v>
      </c>
      <c r="G229" s="54"/>
      <c r="H229" s="54"/>
    </row>
    <row r="230" spans="1:8">
      <c r="A230" s="49" t="s">
        <v>39</v>
      </c>
      <c r="B230" s="50">
        <v>2460059.7263338547</v>
      </c>
      <c r="C230" s="57">
        <f t="shared" si="4"/>
        <v>0.1076373984105885</v>
      </c>
      <c r="D230" s="54"/>
      <c r="E230" s="54"/>
      <c r="F230" s="54">
        <v>1469.5286000000001</v>
      </c>
      <c r="G230" s="54"/>
      <c r="H230" s="54"/>
    </row>
    <row r="231" spans="1:8">
      <c r="B231" s="50">
        <v>2460059.7286486374</v>
      </c>
      <c r="C231" s="57">
        <f t="shared" si="4"/>
        <v>0.10995218111202121</v>
      </c>
      <c r="D231" s="54"/>
      <c r="E231" s="54"/>
      <c r="F231" s="54"/>
      <c r="G231" s="54">
        <v>1463.8176000000001</v>
      </c>
      <c r="H231" s="54"/>
    </row>
    <row r="232" spans="1:8">
      <c r="B232" s="50">
        <v>2460059.7309634201</v>
      </c>
      <c r="C232" s="57">
        <f t="shared" si="4"/>
        <v>0.11226696381345391</v>
      </c>
      <c r="D232" s="54"/>
      <c r="E232" s="54"/>
      <c r="F232" s="54"/>
      <c r="G232" s="54">
        <v>1471.3545999999999</v>
      </c>
      <c r="H232" s="54"/>
    </row>
    <row r="233" spans="1:8">
      <c r="B233" s="50">
        <v>2460059.7332782028</v>
      </c>
      <c r="C233" s="57">
        <f t="shared" si="4"/>
        <v>0.11458174651488662</v>
      </c>
      <c r="D233" s="54"/>
      <c r="E233" s="54"/>
      <c r="F233" s="54"/>
      <c r="G233" s="54">
        <v>1466.1188</v>
      </c>
      <c r="H233" s="54"/>
    </row>
    <row r="234" spans="1:8">
      <c r="B234" s="50">
        <v>2460059.7355929855</v>
      </c>
      <c r="C234" s="57">
        <f t="shared" si="4"/>
        <v>0.11689652921631932</v>
      </c>
      <c r="D234" s="54"/>
      <c r="E234" s="54"/>
      <c r="F234" s="54"/>
      <c r="G234" s="54">
        <v>1469.4384</v>
      </c>
      <c r="H234" s="54"/>
    </row>
    <row r="235" spans="1:8">
      <c r="B235" s="50">
        <v>2460059.7379077682</v>
      </c>
      <c r="C235" s="57">
        <f t="shared" si="4"/>
        <v>0.11921131191775203</v>
      </c>
      <c r="D235" s="54"/>
      <c r="E235" s="54"/>
      <c r="F235" s="54"/>
      <c r="G235" s="54">
        <v>1473.1950999999999</v>
      </c>
      <c r="H235" s="54"/>
    </row>
    <row r="236" spans="1:8">
      <c r="B236" s="50">
        <v>2460059.7402225509</v>
      </c>
      <c r="C236" s="57">
        <f t="shared" si="4"/>
        <v>0.12152609461918473</v>
      </c>
      <c r="D236" s="54"/>
      <c r="E236" s="54"/>
      <c r="F236" s="54"/>
      <c r="G236" s="54">
        <v>1481.222</v>
      </c>
      <c r="H236" s="54"/>
    </row>
    <row r="237" spans="1:8">
      <c r="B237" s="50">
        <v>2460059.7425373336</v>
      </c>
      <c r="C237" s="57">
        <f t="shared" si="4"/>
        <v>0.12384087732061744</v>
      </c>
      <c r="D237" s="54"/>
      <c r="E237" s="54"/>
      <c r="F237" s="54"/>
      <c r="G237" s="54">
        <v>1472.6726000000001</v>
      </c>
      <c r="H237" s="54"/>
    </row>
    <row r="238" spans="1:8">
      <c r="B238" s="50">
        <v>2460059.7448521163</v>
      </c>
      <c r="C238" s="57">
        <f t="shared" si="4"/>
        <v>0.12615566002205014</v>
      </c>
      <c r="D238" s="54"/>
      <c r="E238" s="54"/>
      <c r="F238" s="54"/>
      <c r="G238" s="54">
        <v>1475.124</v>
      </c>
      <c r="H238" s="54"/>
    </row>
    <row r="239" spans="1:8">
      <c r="B239" s="50">
        <v>2460059.7471668986</v>
      </c>
      <c r="C239" s="57">
        <f t="shared" si="4"/>
        <v>0.12847044225782156</v>
      </c>
      <c r="D239" s="54"/>
      <c r="E239" s="54"/>
      <c r="F239" s="54"/>
      <c r="G239" s="54">
        <v>1478.8595</v>
      </c>
      <c r="H239" s="54"/>
    </row>
    <row r="240" spans="1:8">
      <c r="B240" s="50">
        <v>2460059.7494816813</v>
      </c>
      <c r="C240" s="57">
        <f t="shared" si="4"/>
        <v>0.13078522495925426</v>
      </c>
      <c r="D240" s="54"/>
      <c r="E240" s="54"/>
      <c r="F240" s="54"/>
      <c r="G240" s="54">
        <v>1477.3846000000001</v>
      </c>
      <c r="H240" s="54"/>
    </row>
    <row r="241" spans="1:8">
      <c r="B241" s="50">
        <v>2460059.751796464</v>
      </c>
      <c r="C241" s="57">
        <f t="shared" si="4"/>
        <v>0.13310000766068697</v>
      </c>
      <c r="D241" s="54"/>
      <c r="E241" s="54"/>
      <c r="F241" s="54"/>
      <c r="G241" s="54">
        <v>1475.1135999999999</v>
      </c>
      <c r="H241" s="54"/>
    </row>
    <row r="242" spans="1:8">
      <c r="B242" s="50">
        <v>2460059.7541112467</v>
      </c>
      <c r="C242" s="57">
        <f t="shared" si="4"/>
        <v>0.13541479036211967</v>
      </c>
      <c r="D242" s="54"/>
      <c r="E242" s="54"/>
      <c r="F242" s="54"/>
      <c r="G242" s="54">
        <v>1485.6559999999999</v>
      </c>
      <c r="H242" s="54"/>
    </row>
    <row r="243" spans="1:8">
      <c r="A243" s="49" t="s">
        <v>71</v>
      </c>
      <c r="B243" s="50">
        <v>2460059.7564260294</v>
      </c>
      <c r="C243" s="57">
        <f t="shared" si="4"/>
        <v>0.13772957306355238</v>
      </c>
      <c r="D243" s="54"/>
      <c r="E243" s="54"/>
      <c r="F243" s="54"/>
      <c r="G243" s="54">
        <v>1481.4893</v>
      </c>
      <c r="H243" s="54"/>
    </row>
    <row r="244" spans="1:8">
      <c r="B244" s="50">
        <v>2460059.7587408121</v>
      </c>
      <c r="C244" s="57">
        <f t="shared" si="4"/>
        <v>0.14004435576498508</v>
      </c>
      <c r="D244" s="54">
        <v>1485.1967999999999</v>
      </c>
      <c r="E244" s="54"/>
      <c r="F244" s="54"/>
      <c r="G244" s="54"/>
      <c r="H244" s="54"/>
    </row>
    <row r="245" spans="1:8">
      <c r="B245" s="50">
        <v>2460059.7610555943</v>
      </c>
      <c r="C245" s="57">
        <f t="shared" si="4"/>
        <v>0.1423591380007565</v>
      </c>
      <c r="D245" s="54">
        <v>1481.9322999999999</v>
      </c>
      <c r="E245" s="54"/>
      <c r="F245" s="54"/>
      <c r="G245" s="54"/>
      <c r="H245" s="54"/>
    </row>
    <row r="246" spans="1:8">
      <c r="B246" s="50">
        <v>2460059.763370377</v>
      </c>
      <c r="C246" s="57">
        <f t="shared" si="4"/>
        <v>0.14467392070218921</v>
      </c>
      <c r="D246" s="54">
        <v>1483.0530000000001</v>
      </c>
      <c r="E246" s="54"/>
      <c r="F246" s="54"/>
      <c r="G246" s="54"/>
      <c r="H246" s="54"/>
    </row>
    <row r="247" spans="1:8">
      <c r="B247" s="50">
        <v>2460059.7656851597</v>
      </c>
      <c r="C247" s="57">
        <f t="shared" si="4"/>
        <v>0.14698870340362191</v>
      </c>
      <c r="D247" s="54">
        <v>1480.3091999999999</v>
      </c>
      <c r="E247" s="54"/>
      <c r="F247" s="54"/>
      <c r="G247" s="54"/>
      <c r="H247" s="54"/>
    </row>
    <row r="248" spans="1:8">
      <c r="B248" s="50">
        <v>2460059.7679999424</v>
      </c>
      <c r="C248" s="57">
        <f t="shared" si="4"/>
        <v>0.14930348610505462</v>
      </c>
      <c r="D248" s="54">
        <v>1481.4294</v>
      </c>
      <c r="E248" s="54"/>
      <c r="F248" s="54"/>
      <c r="G248" s="54"/>
      <c r="H248" s="54"/>
    </row>
    <row r="249" spans="1:8">
      <c r="B249" s="50">
        <v>2460059.7703147251</v>
      </c>
      <c r="C249" s="57">
        <f t="shared" si="4"/>
        <v>0.15161826880648732</v>
      </c>
      <c r="D249" s="54">
        <v>1479.9945</v>
      </c>
      <c r="E249" s="54"/>
      <c r="F249" s="54"/>
      <c r="G249" s="54"/>
      <c r="H249" s="54"/>
    </row>
    <row r="250" spans="1:8">
      <c r="B250" s="50">
        <v>2460059.7726295074</v>
      </c>
      <c r="C250" s="57">
        <f t="shared" si="4"/>
        <v>0.15393305104225874</v>
      </c>
      <c r="D250" s="54">
        <v>1486.0293999999999</v>
      </c>
      <c r="E250" s="54"/>
      <c r="F250" s="54"/>
      <c r="G250" s="54"/>
      <c r="H250" s="54"/>
    </row>
    <row r="251" spans="1:8">
      <c r="B251" s="50">
        <v>2460059.7749442901</v>
      </c>
      <c r="C251" s="57">
        <f t="shared" si="4"/>
        <v>0.15624783374369144</v>
      </c>
      <c r="D251" s="54">
        <v>1486.8320000000001</v>
      </c>
      <c r="E251" s="54"/>
      <c r="F251" s="54"/>
      <c r="G251" s="54"/>
      <c r="H251" s="54"/>
    </row>
    <row r="252" spans="1:8">
      <c r="B252" s="50">
        <v>2460059.7772590728</v>
      </c>
      <c r="C252" s="57">
        <f t="shared" si="4"/>
        <v>0.15856261644512415</v>
      </c>
      <c r="D252" s="54">
        <v>1481.9473</v>
      </c>
      <c r="E252" s="54"/>
      <c r="F252" s="54"/>
      <c r="G252" s="54"/>
      <c r="H252" s="54"/>
    </row>
    <row r="253" spans="1:8">
      <c r="B253" s="50">
        <v>2460059.7795738555</v>
      </c>
      <c r="C253" s="57">
        <f t="shared" si="4"/>
        <v>0.16087739914655685</v>
      </c>
      <c r="D253" s="54">
        <v>1481.0971999999999</v>
      </c>
      <c r="E253" s="54"/>
      <c r="F253" s="54"/>
      <c r="G253" s="54"/>
      <c r="H253" s="54"/>
    </row>
    <row r="254" spans="1:8">
      <c r="B254" s="50">
        <v>2460059.7818886377</v>
      </c>
      <c r="C254" s="57">
        <f t="shared" si="4"/>
        <v>0.16319218138232827</v>
      </c>
      <c r="D254" s="54">
        <v>1484.6282000000001</v>
      </c>
      <c r="E254" s="54"/>
      <c r="F254" s="54"/>
      <c r="G254" s="54"/>
      <c r="H254" s="54"/>
    </row>
    <row r="255" spans="1:8">
      <c r="B255" s="50">
        <v>2460059.7842034204</v>
      </c>
      <c r="C255" s="57">
        <f t="shared" si="4"/>
        <v>0.16550696408376098</v>
      </c>
      <c r="D255" s="54">
        <v>1489.6246000000001</v>
      </c>
      <c r="E255" s="54"/>
      <c r="F255" s="54"/>
      <c r="G255" s="54"/>
      <c r="H255" s="54"/>
    </row>
    <row r="256" spans="1:8">
      <c r="B256" s="50">
        <v>2460059.7865182031</v>
      </c>
      <c r="C256" s="57">
        <f t="shared" si="4"/>
        <v>0.16782174678519368</v>
      </c>
      <c r="D256" s="54">
        <v>1476.5311999999999</v>
      </c>
      <c r="E256" s="54"/>
      <c r="F256" s="54"/>
      <c r="G256" s="54"/>
      <c r="H256" s="54"/>
    </row>
    <row r="257" spans="2:8">
      <c r="B257" s="50">
        <v>2460059.7888329858</v>
      </c>
      <c r="C257" s="57">
        <f t="shared" si="4"/>
        <v>0.17013652948662639</v>
      </c>
      <c r="D257" s="54">
        <v>1477.3822</v>
      </c>
      <c r="E257" s="54"/>
      <c r="F257" s="54"/>
      <c r="G257" s="54"/>
      <c r="H257" s="54"/>
    </row>
    <row r="258" spans="2:8">
      <c r="B258" s="50">
        <v>2460059.791147768</v>
      </c>
      <c r="C258" s="57">
        <f t="shared" si="4"/>
        <v>0.1724513117223978</v>
      </c>
      <c r="D258" s="54">
        <v>1484.9667999999999</v>
      </c>
      <c r="E258" s="54"/>
      <c r="F258" s="54"/>
      <c r="G258" s="54"/>
      <c r="H258" s="54"/>
    </row>
    <row r="259" spans="2:8">
      <c r="B259" s="50">
        <v>2460059.7934625507</v>
      </c>
      <c r="C259" s="57">
        <f t="shared" ref="C259:C322" si="5">B259-$K$30</f>
        <v>0.17476609442383051</v>
      </c>
      <c r="D259" s="54">
        <v>1479.2380000000001</v>
      </c>
      <c r="E259" s="54"/>
      <c r="F259" s="54"/>
      <c r="G259" s="54"/>
      <c r="H259" s="54"/>
    </row>
    <row r="260" spans="2:8">
      <c r="B260" s="50">
        <v>2460059.7957773334</v>
      </c>
      <c r="C260" s="57">
        <f t="shared" si="5"/>
        <v>0.17708087712526321</v>
      </c>
      <c r="D260" s="54">
        <v>1489.4032</v>
      </c>
      <c r="E260" s="54"/>
      <c r="F260" s="54"/>
      <c r="G260" s="54"/>
      <c r="H260" s="54"/>
    </row>
    <row r="261" spans="2:8">
      <c r="B261" s="50">
        <v>2460059.7980921157</v>
      </c>
      <c r="C261" s="57">
        <f t="shared" si="5"/>
        <v>0.17939565936103463</v>
      </c>
      <c r="D261" s="54">
        <v>1488.1233999999999</v>
      </c>
      <c r="E261" s="54"/>
      <c r="F261" s="54"/>
      <c r="G261" s="54"/>
      <c r="H261" s="54"/>
    </row>
    <row r="262" spans="2:8">
      <c r="B262" s="50">
        <v>2460059.8004068984</v>
      </c>
      <c r="C262" s="57">
        <f t="shared" si="5"/>
        <v>0.18171044206246734</v>
      </c>
      <c r="D262" s="54">
        <v>1483.5204000000001</v>
      </c>
      <c r="E262" s="54"/>
      <c r="F262" s="54"/>
      <c r="G262" s="54"/>
      <c r="H262" s="54"/>
    </row>
    <row r="263" spans="2:8">
      <c r="B263" s="50">
        <v>2460059.8027216811</v>
      </c>
      <c r="C263" s="57">
        <f t="shared" si="5"/>
        <v>0.18402522476390004</v>
      </c>
      <c r="D263" s="54">
        <v>1483.2840000000001</v>
      </c>
      <c r="E263" s="54"/>
      <c r="F263" s="54"/>
      <c r="G263" s="54"/>
      <c r="H263" s="54"/>
    </row>
    <row r="264" spans="2:8">
      <c r="B264" s="50">
        <v>2460059.8050364633</v>
      </c>
      <c r="C264" s="57">
        <f t="shared" si="5"/>
        <v>0.18634000699967146</v>
      </c>
      <c r="D264" s="54">
        <v>1478.9829999999999</v>
      </c>
      <c r="E264" s="54"/>
      <c r="F264" s="54"/>
      <c r="G264" s="54"/>
      <c r="H264" s="54"/>
    </row>
    <row r="265" spans="2:8">
      <c r="B265" s="50">
        <v>2460059.807351246</v>
      </c>
      <c r="C265" s="57">
        <f t="shared" si="5"/>
        <v>0.18865478970110416</v>
      </c>
      <c r="D265" s="54">
        <v>1489.1243999999999</v>
      </c>
      <c r="E265" s="54"/>
      <c r="F265" s="54"/>
      <c r="G265" s="54"/>
      <c r="H265" s="54"/>
    </row>
    <row r="266" spans="2:8">
      <c r="B266" s="50">
        <v>2460059.8096660287</v>
      </c>
      <c r="C266" s="57">
        <f t="shared" si="5"/>
        <v>0.19096957240253687</v>
      </c>
      <c r="D266" s="54">
        <v>1481.3914</v>
      </c>
      <c r="E266" s="54"/>
      <c r="F266" s="54"/>
      <c r="G266" s="54"/>
      <c r="H266" s="54"/>
    </row>
    <row r="267" spans="2:8">
      <c r="B267" s="50">
        <v>2460059.8119808109</v>
      </c>
      <c r="C267" s="57">
        <f t="shared" si="5"/>
        <v>0.19328435463830829</v>
      </c>
      <c r="D267" s="54">
        <v>1483.4738</v>
      </c>
      <c r="E267" s="54"/>
      <c r="F267" s="54"/>
      <c r="G267" s="54"/>
      <c r="H267" s="54"/>
    </row>
    <row r="268" spans="2:8">
      <c r="B268" s="50">
        <v>2460059.8142955936</v>
      </c>
      <c r="C268" s="57">
        <f t="shared" si="5"/>
        <v>0.19559913733974099</v>
      </c>
      <c r="D268" s="54">
        <v>1482.2445</v>
      </c>
      <c r="E268" s="54"/>
      <c r="F268" s="54"/>
      <c r="G268" s="54"/>
      <c r="H268" s="54"/>
    </row>
    <row r="269" spans="2:8">
      <c r="B269" s="50">
        <v>2460059.8166103759</v>
      </c>
      <c r="C269" s="57">
        <f t="shared" si="5"/>
        <v>0.19791391957551241</v>
      </c>
      <c r="D269" s="54">
        <v>1480.7068999999999</v>
      </c>
      <c r="E269" s="54"/>
      <c r="F269" s="54"/>
      <c r="G269" s="54"/>
      <c r="H269" s="54"/>
    </row>
    <row r="270" spans="2:8">
      <c r="B270" s="50">
        <v>2460059.8189251586</v>
      </c>
      <c r="C270" s="57">
        <f t="shared" si="5"/>
        <v>0.20022870227694511</v>
      </c>
      <c r="D270" s="54">
        <v>1479.5997</v>
      </c>
      <c r="E270" s="54"/>
      <c r="F270" s="54"/>
      <c r="G270" s="54"/>
      <c r="H270" s="54"/>
    </row>
    <row r="271" spans="2:8">
      <c r="B271" s="50">
        <v>2460059.8212399413</v>
      </c>
      <c r="C271" s="57">
        <f t="shared" si="5"/>
        <v>0.20254348497837782</v>
      </c>
      <c r="D271" s="54">
        <v>1484.5138999999999</v>
      </c>
      <c r="E271" s="54"/>
      <c r="F271" s="54"/>
      <c r="G271" s="54"/>
      <c r="H271" s="54"/>
    </row>
    <row r="272" spans="2:8">
      <c r="B272" s="50">
        <v>2460059.8235547235</v>
      </c>
      <c r="C272" s="57">
        <f t="shared" si="5"/>
        <v>0.20485826721414924</v>
      </c>
      <c r="D272" s="54">
        <v>1490.4956999999999</v>
      </c>
      <c r="E272" s="54"/>
      <c r="F272" s="54"/>
      <c r="G272" s="54"/>
      <c r="H272" s="54"/>
    </row>
    <row r="273" spans="2:8">
      <c r="B273" s="50">
        <v>2460059.8258695062</v>
      </c>
      <c r="C273" s="57">
        <f t="shared" si="5"/>
        <v>0.20717304991558194</v>
      </c>
      <c r="D273" s="54">
        <v>1484.7766999999999</v>
      </c>
      <c r="E273" s="54"/>
      <c r="F273" s="54"/>
      <c r="G273" s="54"/>
      <c r="H273" s="54"/>
    </row>
    <row r="274" spans="2:8">
      <c r="B274" s="50">
        <v>2460059.8281842885</v>
      </c>
      <c r="C274" s="57">
        <f t="shared" si="5"/>
        <v>0.20948783215135336</v>
      </c>
      <c r="D274" s="54">
        <v>1486.1880000000001</v>
      </c>
      <c r="E274" s="54"/>
      <c r="F274" s="54"/>
      <c r="G274" s="54"/>
      <c r="H274" s="54"/>
    </row>
    <row r="275" spans="2:8">
      <c r="B275" s="50">
        <v>2460059.8304990712</v>
      </c>
      <c r="C275" s="57">
        <f t="shared" si="5"/>
        <v>0.21180261485278606</v>
      </c>
      <c r="D275" s="54">
        <v>1480.2637</v>
      </c>
      <c r="E275" s="54"/>
      <c r="F275" s="54"/>
      <c r="G275" s="54"/>
      <c r="H275" s="54"/>
    </row>
    <row r="276" spans="2:8">
      <c r="B276" s="50">
        <v>2460059.8328138534</v>
      </c>
      <c r="C276" s="57">
        <f t="shared" si="5"/>
        <v>0.21411739708855748</v>
      </c>
      <c r="D276" s="54">
        <v>1486.259</v>
      </c>
      <c r="E276" s="54"/>
      <c r="F276" s="54"/>
      <c r="G276" s="54"/>
      <c r="H276" s="54"/>
    </row>
    <row r="277" spans="2:8">
      <c r="B277" s="50">
        <v>2460059.8351286361</v>
      </c>
      <c r="C277" s="57">
        <f t="shared" si="5"/>
        <v>0.21643217978999019</v>
      </c>
      <c r="D277" s="54">
        <v>1478.7738999999999</v>
      </c>
      <c r="E277" s="54"/>
      <c r="F277" s="54"/>
      <c r="G277" s="54"/>
      <c r="H277" s="54"/>
    </row>
    <row r="278" spans="2:8">
      <c r="B278" s="50">
        <v>2460059.8374434183</v>
      </c>
      <c r="C278" s="57">
        <f t="shared" si="5"/>
        <v>0.2187469620257616</v>
      </c>
      <c r="D278" s="54">
        <v>1489.1217999999999</v>
      </c>
      <c r="E278" s="54"/>
      <c r="F278" s="54"/>
      <c r="G278" s="54"/>
      <c r="H278" s="54"/>
    </row>
    <row r="279" spans="2:8">
      <c r="B279" s="50">
        <v>2460059.839758201</v>
      </c>
      <c r="C279" s="57">
        <f t="shared" si="5"/>
        <v>0.22106174472719431</v>
      </c>
      <c r="D279" s="54">
        <v>1473.5533</v>
      </c>
      <c r="E279" s="54"/>
      <c r="F279" s="54"/>
      <c r="G279" s="54"/>
      <c r="H279" s="54"/>
    </row>
    <row r="280" spans="2:8">
      <c r="B280" s="50">
        <v>2460059.8420729837</v>
      </c>
      <c r="C280" s="57">
        <f t="shared" si="5"/>
        <v>0.22337652742862701</v>
      </c>
      <c r="D280" s="54">
        <v>1482.4065000000001</v>
      </c>
      <c r="E280" s="54"/>
      <c r="F280" s="54"/>
      <c r="G280" s="54"/>
      <c r="H280" s="54"/>
    </row>
    <row r="281" spans="2:8">
      <c r="B281" s="50">
        <v>2460059.844387766</v>
      </c>
      <c r="C281" s="57">
        <f t="shared" si="5"/>
        <v>0.22569130966439843</v>
      </c>
      <c r="D281" s="54">
        <v>1489.6954000000001</v>
      </c>
      <c r="E281" s="54"/>
      <c r="F281" s="54"/>
      <c r="G281" s="54"/>
      <c r="H281" s="54"/>
    </row>
    <row r="282" spans="2:8">
      <c r="B282" s="50">
        <v>2460059.8467025487</v>
      </c>
      <c r="C282" s="57">
        <f t="shared" si="5"/>
        <v>0.22800609236583114</v>
      </c>
      <c r="D282" s="54">
        <v>1489.0006000000001</v>
      </c>
      <c r="E282" s="54"/>
      <c r="F282" s="54"/>
      <c r="G282" s="54"/>
      <c r="H282" s="54"/>
    </row>
    <row r="283" spans="2:8">
      <c r="B283" s="50">
        <v>2460059.8490173309</v>
      </c>
      <c r="C283" s="57">
        <f t="shared" si="5"/>
        <v>0.23032087460160255</v>
      </c>
      <c r="D283" s="54">
        <v>1483.3400999999999</v>
      </c>
      <c r="E283" s="54"/>
      <c r="F283" s="54"/>
      <c r="G283" s="54"/>
      <c r="H283" s="54"/>
    </row>
    <row r="284" spans="2:8">
      <c r="B284" s="50">
        <v>2460059.8513321131</v>
      </c>
      <c r="C284" s="57">
        <f t="shared" si="5"/>
        <v>0.23263565683737397</v>
      </c>
      <c r="D284" s="54">
        <v>1485.9458</v>
      </c>
      <c r="E284" s="54"/>
      <c r="F284" s="54"/>
      <c r="G284" s="54"/>
      <c r="H284" s="54"/>
    </row>
    <row r="285" spans="2:8">
      <c r="B285" s="50">
        <v>2460059.8536468958</v>
      </c>
      <c r="C285" s="57">
        <f t="shared" si="5"/>
        <v>0.23495043953880668</v>
      </c>
      <c r="D285" s="54">
        <v>1481.1477</v>
      </c>
      <c r="E285" s="54"/>
      <c r="F285" s="54"/>
      <c r="G285" s="54"/>
      <c r="H285" s="54"/>
    </row>
    <row r="286" spans="2:8">
      <c r="B286" s="50">
        <v>2460059.8559616781</v>
      </c>
      <c r="C286" s="57">
        <f t="shared" si="5"/>
        <v>0.23726522177457809</v>
      </c>
      <c r="D286" s="54">
        <v>1487.617</v>
      </c>
      <c r="E286" s="54"/>
      <c r="F286" s="54"/>
      <c r="G286" s="54"/>
      <c r="H286" s="54"/>
    </row>
    <row r="287" spans="2:8">
      <c r="B287" s="50">
        <v>2460059.8582764608</v>
      </c>
      <c r="C287" s="57">
        <f t="shared" si="5"/>
        <v>0.2395800044760108</v>
      </c>
      <c r="D287" s="54">
        <v>1487.5954999999999</v>
      </c>
      <c r="E287" s="54"/>
      <c r="F287" s="54"/>
      <c r="G287" s="54"/>
      <c r="H287" s="54"/>
    </row>
    <row r="288" spans="2:8">
      <c r="B288" s="50">
        <v>2460059.860591243</v>
      </c>
      <c r="C288" s="57">
        <f t="shared" si="5"/>
        <v>0.24189478671178222</v>
      </c>
      <c r="D288" s="54">
        <v>1484.153</v>
      </c>
      <c r="E288" s="54"/>
      <c r="F288" s="54"/>
      <c r="G288" s="54"/>
      <c r="H288" s="54"/>
    </row>
    <row r="289" spans="2:8">
      <c r="B289" s="50">
        <v>2460059.8629060257</v>
      </c>
      <c r="C289" s="57">
        <f t="shared" si="5"/>
        <v>0.24420956941321492</v>
      </c>
      <c r="D289" s="54">
        <v>1485.8912</v>
      </c>
      <c r="E289" s="54"/>
      <c r="F289" s="54"/>
      <c r="G289" s="54"/>
      <c r="H289" s="54"/>
    </row>
    <row r="290" spans="2:8">
      <c r="B290" s="50">
        <v>2460059.865220808</v>
      </c>
      <c r="C290" s="57">
        <f t="shared" si="5"/>
        <v>0.24652435164898634</v>
      </c>
      <c r="D290" s="54">
        <v>1480.1384</v>
      </c>
      <c r="E290" s="54"/>
      <c r="F290" s="54"/>
      <c r="G290" s="54"/>
      <c r="H290" s="54"/>
    </row>
    <row r="291" spans="2:8">
      <c r="B291" s="50">
        <v>2460059.8675355907</v>
      </c>
      <c r="C291" s="57">
        <f t="shared" si="5"/>
        <v>0.24883913435041904</v>
      </c>
      <c r="D291" s="54">
        <v>1480.796</v>
      </c>
      <c r="E291" s="54"/>
      <c r="F291" s="54"/>
      <c r="G291" s="54"/>
      <c r="H291" s="54"/>
    </row>
    <row r="292" spans="2:8">
      <c r="B292" s="50">
        <v>2460059.8698503729</v>
      </c>
      <c r="C292" s="57">
        <f t="shared" si="5"/>
        <v>0.25115391658619046</v>
      </c>
      <c r="D292" s="54">
        <v>1487.2594999999999</v>
      </c>
      <c r="E292" s="54"/>
      <c r="F292" s="54"/>
      <c r="G292" s="54"/>
      <c r="H292" s="54"/>
    </row>
    <row r="293" spans="2:8">
      <c r="B293" s="50">
        <v>2460059.8721651551</v>
      </c>
      <c r="C293" s="57">
        <f t="shared" si="5"/>
        <v>0.25346869882196188</v>
      </c>
      <c r="D293" s="54">
        <v>1478.3685</v>
      </c>
      <c r="E293" s="54"/>
      <c r="F293" s="54"/>
      <c r="G293" s="54"/>
      <c r="H293" s="54"/>
    </row>
    <row r="294" spans="2:8">
      <c r="B294" s="50">
        <v>2460059.8744799378</v>
      </c>
      <c r="C294" s="57">
        <f t="shared" si="5"/>
        <v>0.25578348152339458</v>
      </c>
      <c r="D294" s="54">
        <v>1482.5009</v>
      </c>
      <c r="E294" s="54"/>
      <c r="F294" s="54"/>
      <c r="G294" s="54"/>
      <c r="H294" s="54"/>
    </row>
    <row r="295" spans="2:8">
      <c r="B295" s="50">
        <v>2460059.8767947201</v>
      </c>
      <c r="C295" s="57">
        <f t="shared" si="5"/>
        <v>0.258098263759166</v>
      </c>
      <c r="D295" s="54">
        <v>1482.7005999999999</v>
      </c>
      <c r="E295" s="54"/>
      <c r="F295" s="54"/>
      <c r="G295" s="54"/>
      <c r="H295" s="54"/>
    </row>
    <row r="296" spans="2:8">
      <c r="B296" s="50">
        <v>2460059.8791095028</v>
      </c>
      <c r="C296" s="57">
        <f t="shared" si="5"/>
        <v>0.26041304646059871</v>
      </c>
      <c r="D296" s="54">
        <v>1478.7501</v>
      </c>
      <c r="E296" s="54"/>
      <c r="F296" s="54"/>
      <c r="G296" s="54"/>
      <c r="H296" s="54"/>
    </row>
    <row r="297" spans="2:8">
      <c r="B297" s="50">
        <v>2460059.881424285</v>
      </c>
      <c r="C297" s="57">
        <f t="shared" si="5"/>
        <v>0.26272782869637012</v>
      </c>
      <c r="D297" s="54">
        <v>1479.364</v>
      </c>
      <c r="E297" s="54"/>
      <c r="F297" s="54"/>
      <c r="G297" s="54"/>
      <c r="H297" s="54"/>
    </row>
    <row r="298" spans="2:8">
      <c r="B298" s="50">
        <v>2460059.8837390672</v>
      </c>
      <c r="C298" s="57">
        <f t="shared" si="5"/>
        <v>0.26504261093214154</v>
      </c>
      <c r="D298" s="54">
        <v>1495.4956999999999</v>
      </c>
      <c r="E298" s="54"/>
      <c r="F298" s="54"/>
      <c r="G298" s="54"/>
      <c r="H298" s="54"/>
    </row>
    <row r="299" spans="2:8">
      <c r="B299" s="50">
        <v>2460059.8860538499</v>
      </c>
      <c r="C299" s="57">
        <f t="shared" si="5"/>
        <v>0.26735739363357425</v>
      </c>
      <c r="D299" s="54">
        <v>1477.5814</v>
      </c>
      <c r="E299" s="54"/>
      <c r="F299" s="54"/>
      <c r="G299" s="54"/>
      <c r="H299" s="54"/>
    </row>
    <row r="300" spans="2:8">
      <c r="B300" s="50">
        <v>2460059.8883686322</v>
      </c>
      <c r="C300" s="57">
        <f t="shared" si="5"/>
        <v>0.26967217586934566</v>
      </c>
      <c r="D300" s="54">
        <v>1482.1497999999999</v>
      </c>
      <c r="E300" s="54"/>
      <c r="F300" s="54"/>
      <c r="G300" s="54"/>
      <c r="H300" s="54"/>
    </row>
    <row r="301" spans="2:8">
      <c r="B301" s="50">
        <v>2460059.8906834144</v>
      </c>
      <c r="C301" s="57">
        <f t="shared" si="5"/>
        <v>0.27198695810511708</v>
      </c>
      <c r="D301" s="54">
        <v>1485.7435</v>
      </c>
      <c r="E301" s="54"/>
      <c r="F301" s="54"/>
      <c r="G301" s="54"/>
      <c r="H301" s="54"/>
    </row>
    <row r="302" spans="2:8">
      <c r="B302" s="50">
        <v>2460059.8929981971</v>
      </c>
      <c r="C302" s="57">
        <f t="shared" si="5"/>
        <v>0.27430174080654979</v>
      </c>
      <c r="D302" s="54">
        <v>1490.9473</v>
      </c>
      <c r="E302" s="54"/>
      <c r="F302" s="54"/>
      <c r="G302" s="54"/>
      <c r="H302" s="54"/>
    </row>
    <row r="303" spans="2:8">
      <c r="B303" s="50">
        <v>2460059.8953129794</v>
      </c>
      <c r="C303" s="57">
        <f t="shared" si="5"/>
        <v>0.27661652304232121</v>
      </c>
      <c r="D303" s="54">
        <v>1482.2662</v>
      </c>
      <c r="E303" s="54"/>
      <c r="F303" s="54"/>
      <c r="G303" s="54"/>
      <c r="H303" s="54"/>
    </row>
    <row r="304" spans="2:8">
      <c r="B304" s="50">
        <v>2460059.8976277616</v>
      </c>
      <c r="C304" s="57">
        <f t="shared" si="5"/>
        <v>0.27893130527809262</v>
      </c>
      <c r="D304" s="54">
        <v>1487.7546</v>
      </c>
      <c r="E304" s="54"/>
      <c r="F304" s="54"/>
      <c r="G304" s="54"/>
      <c r="H304" s="54"/>
    </row>
    <row r="305" spans="2:8">
      <c r="B305" s="50">
        <v>2460059.8999425443</v>
      </c>
      <c r="C305" s="57">
        <f t="shared" si="5"/>
        <v>0.28124608797952533</v>
      </c>
      <c r="D305" s="54">
        <v>1478.5985000000001</v>
      </c>
      <c r="E305" s="54"/>
      <c r="F305" s="54"/>
      <c r="G305" s="54"/>
      <c r="H305" s="54"/>
    </row>
    <row r="306" spans="2:8">
      <c r="B306" s="50">
        <v>2460059.9022573265</v>
      </c>
      <c r="C306" s="57">
        <f t="shared" si="5"/>
        <v>0.28356087021529675</v>
      </c>
      <c r="D306" s="54">
        <v>1481.6410000000001</v>
      </c>
      <c r="E306" s="54"/>
      <c r="F306" s="54"/>
      <c r="G306" s="54"/>
      <c r="H306" s="54"/>
    </row>
    <row r="307" spans="2:8">
      <c r="B307" s="50">
        <v>2460059.9045721088</v>
      </c>
      <c r="C307" s="57">
        <f t="shared" si="5"/>
        <v>0.28587565245106816</v>
      </c>
      <c r="D307" s="54">
        <v>1493.8344999999999</v>
      </c>
      <c r="E307" s="54"/>
      <c r="F307" s="54"/>
      <c r="G307" s="54"/>
      <c r="H307" s="54"/>
    </row>
    <row r="308" spans="2:8">
      <c r="B308" s="50">
        <v>2460059.9068868915</v>
      </c>
      <c r="C308" s="57">
        <f t="shared" si="5"/>
        <v>0.28819043515250087</v>
      </c>
      <c r="D308" s="54">
        <v>1482.2496000000001</v>
      </c>
      <c r="E308" s="54"/>
      <c r="F308" s="54"/>
      <c r="G308" s="54"/>
      <c r="H308" s="54"/>
    </row>
    <row r="309" spans="2:8">
      <c r="B309" s="50">
        <v>2460059.9092016737</v>
      </c>
      <c r="C309" s="57">
        <f t="shared" si="5"/>
        <v>0.29050521738827229</v>
      </c>
      <c r="D309" s="54">
        <v>1486.8398</v>
      </c>
      <c r="E309" s="54"/>
      <c r="F309" s="54"/>
      <c r="G309" s="54"/>
      <c r="H309" s="54"/>
    </row>
    <row r="310" spans="2:8">
      <c r="B310" s="50">
        <v>2460059.9115164559</v>
      </c>
      <c r="C310" s="57">
        <f t="shared" si="5"/>
        <v>0.2928199996240437</v>
      </c>
      <c r="D310" s="54">
        <v>1480.1713999999999</v>
      </c>
      <c r="E310" s="54"/>
      <c r="F310" s="54"/>
      <c r="G310" s="54"/>
      <c r="H310" s="54"/>
    </row>
    <row r="311" spans="2:8">
      <c r="B311" s="50">
        <v>2460059.9138312382</v>
      </c>
      <c r="C311" s="57">
        <f t="shared" si="5"/>
        <v>0.29513478185981512</v>
      </c>
      <c r="D311" s="54">
        <v>1485.5286000000001</v>
      </c>
      <c r="E311" s="54"/>
      <c r="F311" s="54"/>
      <c r="G311" s="54"/>
      <c r="H311" s="54"/>
    </row>
    <row r="312" spans="2:8">
      <c r="B312" s="50">
        <v>2460059.9161460209</v>
      </c>
      <c r="C312" s="57">
        <f t="shared" si="5"/>
        <v>0.29744956456124783</v>
      </c>
      <c r="D312" s="54">
        <v>1482.6969999999999</v>
      </c>
      <c r="E312" s="54"/>
      <c r="F312" s="54"/>
      <c r="G312" s="54"/>
      <c r="H312" s="54"/>
    </row>
    <row r="313" spans="2:8">
      <c r="B313" s="50">
        <v>2460059.9184608031</v>
      </c>
      <c r="C313" s="57">
        <f t="shared" si="5"/>
        <v>0.29976434679701924</v>
      </c>
      <c r="D313" s="54">
        <v>1477.4666999999999</v>
      </c>
      <c r="E313" s="54"/>
      <c r="F313" s="54"/>
      <c r="G313" s="54"/>
      <c r="H313" s="54"/>
    </row>
    <row r="314" spans="2:8">
      <c r="B314" s="50">
        <v>2460059.9207755853</v>
      </c>
      <c r="C314" s="57">
        <f t="shared" si="5"/>
        <v>0.30207912903279066</v>
      </c>
      <c r="D314" s="54">
        <v>1481.4503999999999</v>
      </c>
      <c r="E314" s="54"/>
      <c r="F314" s="54"/>
      <c r="G314" s="54"/>
      <c r="H314" s="54"/>
    </row>
    <row r="315" spans="2:8">
      <c r="B315" s="50">
        <v>2460059.9230903676</v>
      </c>
      <c r="C315" s="57">
        <f t="shared" si="5"/>
        <v>0.30439391126856208</v>
      </c>
      <c r="D315" s="54">
        <v>1481.0643</v>
      </c>
      <c r="E315" s="54"/>
      <c r="F315" s="54"/>
      <c r="G315" s="54"/>
      <c r="H315" s="54"/>
    </row>
    <row r="316" spans="2:8">
      <c r="B316" s="50">
        <v>2460059.9254051503</v>
      </c>
      <c r="C316" s="57">
        <f t="shared" si="5"/>
        <v>0.30670869396999478</v>
      </c>
      <c r="D316" s="54">
        <v>1491.4947999999999</v>
      </c>
      <c r="E316" s="54"/>
      <c r="F316" s="54"/>
      <c r="G316" s="54"/>
      <c r="H316" s="54"/>
    </row>
    <row r="317" spans="2:8">
      <c r="B317" s="50">
        <v>2460059.9277199325</v>
      </c>
      <c r="C317" s="57">
        <f t="shared" si="5"/>
        <v>0.3090234762057662</v>
      </c>
      <c r="D317" s="54">
        <v>1486.4502</v>
      </c>
      <c r="E317" s="54"/>
      <c r="F317" s="54"/>
      <c r="G317" s="54"/>
      <c r="H317" s="54"/>
    </row>
    <row r="318" spans="2:8">
      <c r="B318" s="50">
        <v>2460059.9300347148</v>
      </c>
      <c r="C318" s="57">
        <f t="shared" si="5"/>
        <v>0.31133825844153762</v>
      </c>
      <c r="D318" s="54">
        <v>1475.5501999999999</v>
      </c>
      <c r="E318" s="54"/>
      <c r="F318" s="54"/>
      <c r="G318" s="54"/>
      <c r="H318" s="54"/>
    </row>
    <row r="319" spans="2:8">
      <c r="B319" s="50">
        <v>2460059.932349497</v>
      </c>
      <c r="C319" s="57">
        <f t="shared" si="5"/>
        <v>0.31365304067730904</v>
      </c>
      <c r="D319" s="54">
        <v>1480.9494999999999</v>
      </c>
      <c r="E319" s="54"/>
      <c r="F319" s="54"/>
      <c r="G319" s="54"/>
      <c r="H319" s="54"/>
    </row>
    <row r="320" spans="2:8">
      <c r="B320" s="50">
        <v>2460059.9346642792</v>
      </c>
      <c r="C320" s="57">
        <f t="shared" si="5"/>
        <v>0.31596782291308045</v>
      </c>
      <c r="D320" s="54">
        <v>1487.6648</v>
      </c>
      <c r="E320" s="54"/>
      <c r="F320" s="54"/>
      <c r="G320" s="54"/>
      <c r="H320" s="54"/>
    </row>
    <row r="321" spans="2:8">
      <c r="B321" s="50">
        <v>2460059.9369790615</v>
      </c>
      <c r="C321" s="57">
        <f t="shared" si="5"/>
        <v>0.31828260514885187</v>
      </c>
      <c r="D321" s="54">
        <v>1483.9602</v>
      </c>
      <c r="E321" s="54"/>
      <c r="F321" s="54"/>
      <c r="G321" s="54"/>
      <c r="H321" s="54"/>
    </row>
    <row r="322" spans="2:8">
      <c r="B322" s="50">
        <v>2460059.9392938442</v>
      </c>
      <c r="C322" s="57">
        <f t="shared" si="5"/>
        <v>0.32059738785028458</v>
      </c>
      <c r="D322" s="54">
        <v>1487.5545999999999</v>
      </c>
      <c r="E322" s="54"/>
      <c r="F322" s="54"/>
      <c r="G322" s="54"/>
      <c r="H322" s="54"/>
    </row>
    <row r="323" spans="2:8">
      <c r="B323" s="50">
        <v>2460059.9416086264</v>
      </c>
      <c r="C323" s="57">
        <f t="shared" ref="C323:C347" si="6">B323-$K$30</f>
        <v>0.32291217008605599</v>
      </c>
      <c r="D323" s="54">
        <v>1479.498</v>
      </c>
      <c r="E323" s="54"/>
      <c r="F323" s="54"/>
      <c r="G323" s="54"/>
      <c r="H323" s="54"/>
    </row>
    <row r="324" spans="2:8">
      <c r="B324" s="50">
        <v>2460059.9439234086</v>
      </c>
      <c r="C324" s="57">
        <f t="shared" si="6"/>
        <v>0.32522695232182741</v>
      </c>
      <c r="D324" s="54">
        <v>1483.6548</v>
      </c>
      <c r="E324" s="54"/>
      <c r="F324" s="54"/>
      <c r="G324" s="54"/>
      <c r="H324" s="54"/>
    </row>
    <row r="325" spans="2:8">
      <c r="B325" s="50">
        <v>2460059.9462381909</v>
      </c>
      <c r="C325" s="57">
        <f t="shared" si="6"/>
        <v>0.32754173455759883</v>
      </c>
      <c r="D325" s="54">
        <v>1480.7799</v>
      </c>
      <c r="E325" s="54"/>
      <c r="F325" s="54"/>
      <c r="G325" s="54"/>
      <c r="H325" s="54"/>
    </row>
    <row r="326" spans="2:8">
      <c r="B326" s="50">
        <v>2460059.9485529731</v>
      </c>
      <c r="C326" s="57">
        <f t="shared" si="6"/>
        <v>0.32985651679337025</v>
      </c>
      <c r="D326" s="54">
        <v>1483.0193999999999</v>
      </c>
      <c r="E326" s="54"/>
      <c r="F326" s="54"/>
      <c r="G326" s="54"/>
      <c r="H326" s="54"/>
    </row>
    <row r="327" spans="2:8">
      <c r="B327" s="50">
        <v>2460059.9508677553</v>
      </c>
      <c r="C327" s="57">
        <f t="shared" si="6"/>
        <v>0.33217129902914166</v>
      </c>
      <c r="D327" s="54">
        <v>1480.6207999999999</v>
      </c>
      <c r="E327" s="54"/>
      <c r="F327" s="54"/>
      <c r="G327" s="54"/>
      <c r="H327" s="54"/>
    </row>
    <row r="328" spans="2:8">
      <c r="B328" s="50">
        <v>2460059.9531825376</v>
      </c>
      <c r="C328" s="57">
        <f t="shared" si="6"/>
        <v>0.33448608126491308</v>
      </c>
      <c r="D328" s="54">
        <v>1486.2488000000001</v>
      </c>
      <c r="E328" s="54"/>
      <c r="F328" s="54"/>
      <c r="G328" s="54"/>
      <c r="H328" s="54"/>
    </row>
    <row r="329" spans="2:8">
      <c r="B329" s="50">
        <v>2460059.9554973203</v>
      </c>
      <c r="C329" s="57">
        <f t="shared" si="6"/>
        <v>0.33680086396634579</v>
      </c>
      <c r="D329" s="54">
        <v>1483.9689000000001</v>
      </c>
      <c r="E329" s="54"/>
      <c r="F329" s="54"/>
      <c r="G329" s="54"/>
      <c r="H329" s="54"/>
    </row>
    <row r="330" spans="2:8">
      <c r="B330" s="50">
        <v>2460059.9578121025</v>
      </c>
      <c r="C330" s="57">
        <f t="shared" si="6"/>
        <v>0.3391156462021172</v>
      </c>
      <c r="D330" s="54">
        <v>1482.3153</v>
      </c>
      <c r="E330" s="54"/>
      <c r="F330" s="54"/>
      <c r="G330" s="54"/>
      <c r="H330" s="54"/>
    </row>
    <row r="331" spans="2:8">
      <c r="B331" s="50">
        <v>2460059.9601268847</v>
      </c>
      <c r="C331" s="57">
        <f t="shared" si="6"/>
        <v>0.34143042843788862</v>
      </c>
      <c r="D331" s="54">
        <v>1480.5940000000001</v>
      </c>
      <c r="E331" s="54"/>
      <c r="F331" s="54"/>
      <c r="G331" s="54"/>
      <c r="H331" s="54"/>
    </row>
    <row r="332" spans="2:8">
      <c r="B332" s="50">
        <v>2460059.962441667</v>
      </c>
      <c r="C332" s="57">
        <f t="shared" si="6"/>
        <v>0.34374521067366004</v>
      </c>
      <c r="D332" s="54">
        <v>1486.3329000000001</v>
      </c>
      <c r="E332" s="54"/>
      <c r="F332" s="54"/>
      <c r="G332" s="54"/>
      <c r="H332" s="54"/>
    </row>
    <row r="333" spans="2:8">
      <c r="B333" s="50">
        <v>2460059.9647564492</v>
      </c>
      <c r="C333" s="57">
        <f t="shared" si="6"/>
        <v>0.34605999290943146</v>
      </c>
      <c r="D333" s="54">
        <v>1487.3027</v>
      </c>
      <c r="E333" s="54"/>
      <c r="F333" s="54"/>
      <c r="G333" s="54"/>
      <c r="H333" s="54"/>
    </row>
    <row r="334" spans="2:8">
      <c r="B334" s="50">
        <v>2460059.9670712315</v>
      </c>
      <c r="C334" s="57">
        <f t="shared" si="6"/>
        <v>0.34837477514520288</v>
      </c>
      <c r="D334" s="54">
        <v>1487.7499</v>
      </c>
      <c r="E334" s="54"/>
      <c r="F334" s="54"/>
      <c r="G334" s="54"/>
      <c r="H334" s="54"/>
    </row>
    <row r="335" spans="2:8">
      <c r="B335" s="50">
        <v>2460059.9693860137</v>
      </c>
      <c r="C335" s="57">
        <f t="shared" si="6"/>
        <v>0.35068955738097429</v>
      </c>
      <c r="D335" s="54">
        <v>1492.0902000000001</v>
      </c>
      <c r="E335" s="54"/>
      <c r="F335" s="54"/>
      <c r="G335" s="54"/>
      <c r="H335" s="54"/>
    </row>
    <row r="336" spans="2:8">
      <c r="B336" s="50">
        <v>2460059.9717007959</v>
      </c>
      <c r="C336" s="57">
        <f t="shared" si="6"/>
        <v>0.35300433961674571</v>
      </c>
      <c r="D336" s="54">
        <v>1483.556</v>
      </c>
      <c r="E336" s="54"/>
      <c r="F336" s="54"/>
      <c r="G336" s="54"/>
      <c r="H336" s="54"/>
    </row>
    <row r="337" spans="2:8">
      <c r="B337" s="50">
        <v>2460059.9740155782</v>
      </c>
      <c r="C337" s="57">
        <f t="shared" si="6"/>
        <v>0.35531912185251713</v>
      </c>
      <c r="D337" s="54">
        <v>1482.3994</v>
      </c>
      <c r="E337" s="54"/>
      <c r="F337" s="54"/>
      <c r="G337" s="54"/>
      <c r="H337" s="54"/>
    </row>
    <row r="338" spans="2:8">
      <c r="B338" s="50">
        <v>2460059.9763303604</v>
      </c>
      <c r="C338" s="57">
        <f t="shared" si="6"/>
        <v>0.35763390408828855</v>
      </c>
      <c r="D338" s="54">
        <v>1487.09</v>
      </c>
      <c r="E338" s="54"/>
      <c r="F338" s="54"/>
      <c r="G338" s="54"/>
      <c r="H338" s="54"/>
    </row>
    <row r="339" spans="2:8">
      <c r="B339" s="50">
        <v>2460059.9786451426</v>
      </c>
      <c r="C339" s="57">
        <f t="shared" si="6"/>
        <v>0.35994868632405996</v>
      </c>
      <c r="D339" s="54">
        <v>1490.0961</v>
      </c>
      <c r="E339" s="54"/>
      <c r="F339" s="54"/>
      <c r="G339" s="54"/>
      <c r="H339" s="54"/>
    </row>
    <row r="340" spans="2:8">
      <c r="B340" s="50">
        <v>2460059.9809599249</v>
      </c>
      <c r="C340" s="57">
        <f t="shared" si="6"/>
        <v>0.36226346855983138</v>
      </c>
      <c r="D340" s="54">
        <v>1483.4236000000001</v>
      </c>
      <c r="E340" s="54"/>
      <c r="F340" s="54"/>
      <c r="G340" s="54"/>
      <c r="H340" s="54"/>
    </row>
    <row r="341" spans="2:8">
      <c r="B341" s="50">
        <v>2460059.9832747071</v>
      </c>
      <c r="C341" s="57">
        <f t="shared" si="6"/>
        <v>0.3645782507956028</v>
      </c>
      <c r="D341" s="54">
        <v>1484.8053</v>
      </c>
      <c r="E341" s="54"/>
      <c r="F341" s="54"/>
      <c r="G341" s="54"/>
      <c r="H341" s="54"/>
    </row>
    <row r="342" spans="2:8">
      <c r="B342" s="50">
        <v>2460059.9855894893</v>
      </c>
      <c r="C342" s="57">
        <f t="shared" si="6"/>
        <v>0.36689303303137422</v>
      </c>
      <c r="D342" s="54">
        <v>1490.1395</v>
      </c>
      <c r="E342" s="54"/>
      <c r="F342" s="54"/>
      <c r="G342" s="54"/>
      <c r="H342" s="54"/>
    </row>
    <row r="343" spans="2:8">
      <c r="B343" s="50">
        <v>2460059.9879042716</v>
      </c>
      <c r="C343" s="57">
        <f t="shared" si="6"/>
        <v>0.36920781526714563</v>
      </c>
      <c r="D343" s="54">
        <v>1489.1152</v>
      </c>
      <c r="E343" s="54"/>
      <c r="F343" s="54"/>
      <c r="G343" s="54"/>
      <c r="H343" s="54"/>
    </row>
    <row r="344" spans="2:8">
      <c r="B344" s="50">
        <v>2460059.9902190538</v>
      </c>
      <c r="C344" s="57">
        <f t="shared" si="6"/>
        <v>0.37152259750291705</v>
      </c>
      <c r="D344" s="54">
        <v>1489.4192</v>
      </c>
      <c r="E344" s="54"/>
      <c r="F344" s="54"/>
      <c r="G344" s="54"/>
      <c r="H344" s="54"/>
    </row>
    <row r="345" spans="2:8">
      <c r="B345" s="50">
        <v>2460059.992533836</v>
      </c>
      <c r="C345" s="57">
        <f t="shared" si="6"/>
        <v>0.37383737973868847</v>
      </c>
      <c r="D345" s="54">
        <v>1475.5935999999999</v>
      </c>
      <c r="E345" s="54"/>
      <c r="F345" s="54"/>
      <c r="G345" s="54"/>
      <c r="H345" s="54"/>
    </row>
    <row r="346" spans="2:8">
      <c r="B346" s="50">
        <v>2460059.9948486183</v>
      </c>
      <c r="C346" s="57">
        <f t="shared" si="6"/>
        <v>0.37615216197445989</v>
      </c>
      <c r="D346" s="54">
        <v>1496.3243</v>
      </c>
      <c r="E346" s="54"/>
      <c r="F346" s="54"/>
      <c r="G346" s="54"/>
      <c r="H346" s="54"/>
    </row>
    <row r="347" spans="2:8">
      <c r="B347" s="50">
        <v>2460059.9971634005</v>
      </c>
      <c r="C347" s="57">
        <f t="shared" si="6"/>
        <v>0.3784669442102313</v>
      </c>
      <c r="D347" s="54">
        <v>1485.1666</v>
      </c>
      <c r="E347" s="54"/>
      <c r="F347" s="54"/>
      <c r="G347" s="54"/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sheetPr>
    <tabColor rgb="FF00B050"/>
  </sheetPr>
  <dimension ref="A1:Z503"/>
  <sheetViews>
    <sheetView zoomScaleNormal="100" workbookViewId="0">
      <pane xSplit="2" ySplit="2" topLeftCell="C5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2460142.2016753843</v>
      </c>
      <c r="C3" s="57">
        <f t="shared" ref="C3:C66" si="1">B3-$K$30</f>
        <v>-0.39698527473956347</v>
      </c>
      <c r="D3" s="54">
        <v>1520.6387</v>
      </c>
      <c r="E3" s="54"/>
      <c r="F3" s="54"/>
      <c r="G3" s="54"/>
      <c r="H3" s="55"/>
    </row>
    <row r="4" spans="1:9">
      <c r="B4" s="50">
        <v>2460142.2039901675</v>
      </c>
      <c r="C4" s="57">
        <f t="shared" si="1"/>
        <v>-0.39467049157246947</v>
      </c>
      <c r="D4" s="54">
        <v>1527.3779</v>
      </c>
      <c r="E4" s="54"/>
      <c r="F4" s="54"/>
      <c r="G4" s="54"/>
      <c r="H4" s="55"/>
    </row>
    <row r="5" spans="1:9">
      <c r="B5" s="50">
        <v>2460142.2063049506</v>
      </c>
      <c r="C5" s="57">
        <f t="shared" si="1"/>
        <v>-0.39235570840537548</v>
      </c>
      <c r="D5" s="54">
        <v>1520.3407</v>
      </c>
      <c r="E5" s="54"/>
      <c r="F5" s="54"/>
      <c r="G5" s="54"/>
      <c r="H5" s="55"/>
    </row>
    <row r="6" spans="1:9">
      <c r="B6" s="50">
        <v>2460142.2086197338</v>
      </c>
      <c r="C6" s="57">
        <f t="shared" si="1"/>
        <v>-0.39004092523828149</v>
      </c>
      <c r="D6" s="54">
        <v>1513.1704999999999</v>
      </c>
      <c r="E6" s="54"/>
      <c r="F6" s="54"/>
      <c r="G6" s="54"/>
      <c r="H6" s="55"/>
    </row>
    <row r="7" spans="1:9">
      <c r="B7" s="50">
        <v>2460142.210934517</v>
      </c>
      <c r="C7" s="57">
        <f t="shared" si="1"/>
        <v>-0.3877261420711875</v>
      </c>
      <c r="D7" s="54">
        <v>1509.6253999999999</v>
      </c>
      <c r="E7" s="54"/>
      <c r="F7" s="54"/>
      <c r="G7" s="54"/>
      <c r="H7" s="55"/>
    </row>
    <row r="8" spans="1:9">
      <c r="B8" s="50">
        <v>2460142.2132493001</v>
      </c>
      <c r="C8" s="57">
        <f t="shared" si="1"/>
        <v>-0.3854113589040935</v>
      </c>
      <c r="D8" s="54">
        <v>1521.2610999999999</v>
      </c>
      <c r="E8" s="54"/>
      <c r="F8" s="54"/>
      <c r="G8" s="54"/>
      <c r="H8" s="55"/>
    </row>
    <row r="9" spans="1:9">
      <c r="B9" s="50">
        <v>2460142.2155640833</v>
      </c>
      <c r="C9" s="57">
        <f t="shared" si="1"/>
        <v>-0.38309657573699951</v>
      </c>
      <c r="D9" s="54">
        <v>1516.6604</v>
      </c>
      <c r="E9" s="54"/>
      <c r="F9" s="54"/>
      <c r="G9" s="54"/>
      <c r="H9" s="55"/>
    </row>
    <row r="10" spans="1:9">
      <c r="B10" s="50">
        <v>2460142.2178788665</v>
      </c>
      <c r="C10" s="57">
        <f t="shared" si="1"/>
        <v>-0.38078179256990552</v>
      </c>
      <c r="D10" s="54">
        <v>1509.5507</v>
      </c>
      <c r="E10" s="54"/>
      <c r="F10" s="54"/>
      <c r="G10" s="54"/>
      <c r="H10" s="55"/>
    </row>
    <row r="11" spans="1:9">
      <c r="B11" s="50">
        <v>2460142.2201936496</v>
      </c>
      <c r="C11" s="57">
        <f t="shared" si="1"/>
        <v>-0.37846700940281153</v>
      </c>
      <c r="D11" s="54">
        <v>1520.3063</v>
      </c>
      <c r="E11" s="54"/>
      <c r="F11" s="54"/>
      <c r="G11" s="54"/>
      <c r="H11" s="55"/>
    </row>
    <row r="12" spans="1:9">
      <c r="B12" s="50">
        <v>2460142.2225084323</v>
      </c>
      <c r="C12" s="57">
        <f t="shared" si="1"/>
        <v>-0.37615222670137882</v>
      </c>
      <c r="D12" s="54">
        <v>1525.9359999999999</v>
      </c>
      <c r="E12" s="54"/>
      <c r="F12" s="54"/>
      <c r="G12" s="54"/>
      <c r="H12" s="55"/>
    </row>
    <row r="13" spans="1:9">
      <c r="B13" s="50">
        <v>2460142.2248232155</v>
      </c>
      <c r="C13" s="57">
        <f t="shared" si="1"/>
        <v>-0.37383744353428483</v>
      </c>
      <c r="D13" s="54">
        <v>1520.7924</v>
      </c>
      <c r="E13" s="54"/>
      <c r="F13" s="54"/>
      <c r="G13" s="54"/>
      <c r="H13" s="55"/>
    </row>
    <row r="14" spans="1:9">
      <c r="B14" s="50">
        <v>2460142.2271379987</v>
      </c>
      <c r="C14" s="57">
        <f t="shared" si="1"/>
        <v>-0.37152266036719084</v>
      </c>
      <c r="D14" s="54">
        <v>1514.7933</v>
      </c>
      <c r="E14" s="54"/>
      <c r="F14" s="54"/>
      <c r="G14" s="54"/>
      <c r="H14" s="55"/>
    </row>
    <row r="15" spans="1:9">
      <c r="B15" s="50">
        <v>2460142.2294527818</v>
      </c>
      <c r="C15" s="57">
        <f t="shared" si="1"/>
        <v>-0.36920787720009685</v>
      </c>
      <c r="D15" s="54">
        <v>1517.1564000000001</v>
      </c>
      <c r="E15" s="54"/>
      <c r="F15" s="54"/>
      <c r="G15" s="54"/>
      <c r="H15" s="55"/>
    </row>
    <row r="16" spans="1:9">
      <c r="B16" s="50">
        <v>2460142.231767565</v>
      </c>
      <c r="C16" s="57">
        <f t="shared" si="1"/>
        <v>-0.36689309403300285</v>
      </c>
      <c r="D16" s="54">
        <v>1514.645</v>
      </c>
      <c r="E16" s="54"/>
      <c r="F16" s="54"/>
      <c r="G16" s="54"/>
      <c r="H16" s="55"/>
    </row>
    <row r="17" spans="2:26">
      <c r="B17" s="50">
        <v>2460142.2340823482</v>
      </c>
      <c r="C17" s="57">
        <f t="shared" si="1"/>
        <v>-0.36457831086590886</v>
      </c>
      <c r="D17" s="54">
        <v>1525.9505999999999</v>
      </c>
      <c r="E17" s="54"/>
      <c r="F17" s="54"/>
      <c r="G17" s="54"/>
      <c r="H17" s="55"/>
    </row>
    <row r="18" spans="2:26">
      <c r="B18" s="50">
        <v>2460142.2363971313</v>
      </c>
      <c r="C18" s="57">
        <f t="shared" si="1"/>
        <v>-0.36226352769881487</v>
      </c>
      <c r="D18" s="54">
        <v>1518.777</v>
      </c>
      <c r="E18" s="54"/>
      <c r="F18" s="54"/>
      <c r="G18" s="54"/>
      <c r="H18" s="55"/>
    </row>
    <row r="19" spans="2:26">
      <c r="B19" s="50">
        <v>2460142.2387119145</v>
      </c>
      <c r="C19" s="57">
        <f t="shared" si="1"/>
        <v>-0.35994874453172088</v>
      </c>
      <c r="D19" s="54">
        <v>1518.2321999999999</v>
      </c>
      <c r="E19" s="54"/>
      <c r="F19" s="54"/>
      <c r="G19" s="54"/>
      <c r="H19" s="55"/>
    </row>
    <row r="20" spans="2:26">
      <c r="B20" s="50">
        <v>2460142.2410266977</v>
      </c>
      <c r="C20" s="57">
        <f t="shared" si="1"/>
        <v>-0.35763396136462688</v>
      </c>
      <c r="D20" s="54">
        <v>1519.5046</v>
      </c>
      <c r="E20" s="54"/>
      <c r="F20" s="54"/>
      <c r="G20" s="54"/>
      <c r="H20" s="55"/>
    </row>
    <row r="21" spans="2:26">
      <c r="B21" s="50">
        <v>2460142.2433414808</v>
      </c>
      <c r="C21" s="57">
        <f t="shared" si="1"/>
        <v>-0.35531917819753289</v>
      </c>
      <c r="D21" s="54">
        <v>1517.1552999999999</v>
      </c>
      <c r="E21" s="54"/>
      <c r="F21" s="54"/>
      <c r="G21" s="54"/>
      <c r="H21" s="55"/>
    </row>
    <row r="22" spans="2:26">
      <c r="B22" s="50">
        <v>2460142.2456562635</v>
      </c>
      <c r="C22" s="57">
        <f t="shared" si="1"/>
        <v>-0.35300439549610019</v>
      </c>
      <c r="D22" s="54">
        <v>1530.2438</v>
      </c>
      <c r="E22" s="54"/>
      <c r="F22" s="54"/>
      <c r="G22" s="54"/>
      <c r="H22" s="55"/>
    </row>
    <row r="23" spans="2:26">
      <c r="B23" s="50">
        <v>2460142.2479710467</v>
      </c>
      <c r="C23" s="57">
        <f t="shared" si="1"/>
        <v>-0.3506896123290062</v>
      </c>
      <c r="D23" s="54">
        <v>1514.566</v>
      </c>
      <c r="E23" s="54"/>
      <c r="F23" s="54"/>
      <c r="G23" s="54"/>
      <c r="H23" s="55"/>
    </row>
    <row r="24" spans="2:26">
      <c r="B24" s="50">
        <v>2460142.2502858299</v>
      </c>
      <c r="C24" s="57">
        <f t="shared" si="1"/>
        <v>-0.3483748291619122</v>
      </c>
      <c r="D24" s="54">
        <v>1514.6729</v>
      </c>
      <c r="E24" s="54"/>
      <c r="F24" s="54"/>
      <c r="G24" s="54"/>
      <c r="H24" s="55"/>
    </row>
    <row r="25" spans="2:26">
      <c r="B25" s="50">
        <v>2460142.2526006131</v>
      </c>
      <c r="C25" s="57">
        <f t="shared" si="1"/>
        <v>-0.34606004599481821</v>
      </c>
      <c r="D25" s="54">
        <v>1520.7809999999999</v>
      </c>
      <c r="E25" s="54"/>
      <c r="F25" s="54"/>
      <c r="G25" s="54"/>
      <c r="H25" s="55"/>
    </row>
    <row r="26" spans="2:26">
      <c r="B26" s="50">
        <v>2460142.2549153962</v>
      </c>
      <c r="C26" s="57">
        <f t="shared" si="1"/>
        <v>-0.34374526282772422</v>
      </c>
      <c r="D26" s="54">
        <v>1528.1670999999999</v>
      </c>
      <c r="E26" s="54"/>
      <c r="F26" s="54"/>
      <c r="G26" s="54"/>
      <c r="H26" s="55"/>
    </row>
    <row r="27" spans="2:26">
      <c r="B27" s="50">
        <v>2460142.2572301794</v>
      </c>
      <c r="C27" s="57">
        <f t="shared" si="1"/>
        <v>-0.34143047966063023</v>
      </c>
      <c r="D27" s="54">
        <v>1518.7810999999999</v>
      </c>
      <c r="E27" s="54"/>
      <c r="F27" s="54"/>
      <c r="G27" s="54"/>
      <c r="H27" s="55"/>
    </row>
    <row r="28" spans="2:26">
      <c r="B28" s="50">
        <v>2460142.2595449621</v>
      </c>
      <c r="C28" s="57">
        <f t="shared" si="1"/>
        <v>-0.33911569695919752</v>
      </c>
      <c r="D28" s="54">
        <v>1508.7692999999999</v>
      </c>
      <c r="E28" s="54"/>
      <c r="F28" s="54"/>
      <c r="G28" s="54"/>
      <c r="H28" s="55"/>
    </row>
    <row r="29" spans="2:26">
      <c r="B29" s="50">
        <v>2460142.2618597453</v>
      </c>
      <c r="C29" s="57">
        <f t="shared" si="1"/>
        <v>-0.33680091379210353</v>
      </c>
      <c r="D29" s="54">
        <v>1527.162</v>
      </c>
      <c r="E29" s="54"/>
      <c r="F29" s="54"/>
      <c r="G29" s="54"/>
      <c r="H29" s="55"/>
    </row>
    <row r="30" spans="2:26">
      <c r="B30" s="50">
        <v>2460142.2641745284</v>
      </c>
      <c r="C30" s="57">
        <f t="shared" si="1"/>
        <v>-0.33448613062500954</v>
      </c>
      <c r="D30" s="54">
        <v>1512.0305000000001</v>
      </c>
      <c r="E30" s="54"/>
      <c r="F30" s="54"/>
      <c r="G30" s="54"/>
      <c r="H30" s="55"/>
      <c r="J30" s="36" t="s">
        <v>72</v>
      </c>
      <c r="K30" s="59">
        <f>I175</f>
        <v>2460142.598660659</v>
      </c>
      <c r="L30" s="96">
        <f>K30-'Planet c'!$G$228</f>
        <v>45123.598660659045</v>
      </c>
      <c r="M30" s="80">
        <f>((M34+M31)/2 + (M33+M32)/2)/2</f>
        <v>2460718.61625</v>
      </c>
      <c r="N30" s="81"/>
      <c r="O30" s="81"/>
      <c r="P30" s="81"/>
      <c r="R30" s="80">
        <f>((R34+R31)/2 + (R33+R32)/2)/2</f>
        <v>2460736.6349999998</v>
      </c>
      <c r="S30" s="81"/>
      <c r="T30" s="81"/>
      <c r="U30" s="81"/>
      <c r="W30" s="80">
        <f>((W34+W31)/2 + (W33+W32)/2)/2</f>
        <v>2460695.5350000001</v>
      </c>
      <c r="X30" s="81"/>
      <c r="Y30" s="81"/>
      <c r="Z30" s="81"/>
    </row>
    <row r="31" spans="2:26">
      <c r="B31" s="50">
        <v>2460142.2664893116</v>
      </c>
      <c r="C31" s="57">
        <f t="shared" si="1"/>
        <v>-0.33217134745791554</v>
      </c>
      <c r="D31" s="54">
        <v>1515.6026999999999</v>
      </c>
      <c r="E31" s="54"/>
      <c r="F31" s="54"/>
      <c r="G31" s="54"/>
      <c r="H31" s="55"/>
      <c r="J31" s="36" t="s">
        <v>37</v>
      </c>
      <c r="K31" s="58">
        <f>INDEX(B:B,MATCH(J31,A:A,0))</f>
        <v>2460142.4609310823</v>
      </c>
      <c r="M31" s="80">
        <f>N31+O31</f>
        <v>2460718.4649999999</v>
      </c>
      <c r="N31" s="81">
        <v>0.46500000000000002</v>
      </c>
      <c r="O31" s="81">
        <v>2460718</v>
      </c>
      <c r="P31" s="81"/>
      <c r="R31" s="80">
        <f>S31+T31</f>
        <v>2460736.58</v>
      </c>
      <c r="S31" s="81">
        <v>0.57999999999999996</v>
      </c>
      <c r="T31" s="81">
        <v>2460736</v>
      </c>
      <c r="U31" s="81"/>
      <c r="W31" s="80">
        <f>X31+Y31</f>
        <v>2460695.4750000001</v>
      </c>
      <c r="X31" s="81">
        <v>0.47499999999999998</v>
      </c>
      <c r="Y31" s="81">
        <v>2460695</v>
      </c>
      <c r="Z31" s="81"/>
    </row>
    <row r="32" spans="2:26">
      <c r="B32" s="50">
        <v>2460142.2688040948</v>
      </c>
      <c r="C32" s="57">
        <f t="shared" si="1"/>
        <v>-0.32985656429082155</v>
      </c>
      <c r="D32" s="54">
        <v>1509.0039999999999</v>
      </c>
      <c r="E32" s="54"/>
      <c r="F32" s="54"/>
      <c r="G32" s="54"/>
      <c r="H32" s="55"/>
      <c r="J32" s="36" t="s">
        <v>38</v>
      </c>
      <c r="K32" s="58">
        <f>INDEX(B:B,MATCH(J32,A:A,0))</f>
        <v>2460142.4910232597</v>
      </c>
      <c r="M32" s="80">
        <f t="shared" ref="M32:M34" si="2">N32+O32</f>
        <v>2460718.5299999998</v>
      </c>
      <c r="N32" s="81">
        <v>0.53</v>
      </c>
      <c r="O32" s="81">
        <v>2460718</v>
      </c>
      <c r="P32" s="81"/>
      <c r="R32" s="80">
        <f t="shared" ref="R32:R34" si="3">S32+T32</f>
        <v>2460736.59</v>
      </c>
      <c r="S32" s="81">
        <v>0.59</v>
      </c>
      <c r="T32" s="81">
        <v>2460736</v>
      </c>
      <c r="U32" s="81"/>
      <c r="W32" s="80">
        <f t="shared" ref="W32:W34" si="4">X32+Y32</f>
        <v>2460695.4849999999</v>
      </c>
      <c r="X32" s="81">
        <v>0.48499999999999999</v>
      </c>
      <c r="Y32" s="81">
        <v>2460695</v>
      </c>
      <c r="Z32" s="81"/>
    </row>
    <row r="33" spans="2:26">
      <c r="B33" s="50">
        <v>2460142.2711188779</v>
      </c>
      <c r="C33" s="57">
        <f t="shared" si="1"/>
        <v>-0.32754178112372756</v>
      </c>
      <c r="D33" s="54">
        <v>1511.4816000000001</v>
      </c>
      <c r="E33" s="54"/>
      <c r="F33" s="54"/>
      <c r="G33" s="54"/>
      <c r="H33" s="55"/>
      <c r="J33" s="36" t="s">
        <v>39</v>
      </c>
      <c r="K33" s="58">
        <f>INDEX(B:B,MATCH(J33,A:A,0))</f>
        <v>2460142.7062980528</v>
      </c>
      <c r="M33" s="80">
        <f t="shared" si="2"/>
        <v>2460718.7250000001</v>
      </c>
      <c r="N33" s="81">
        <v>0.72499999999999998</v>
      </c>
      <c r="O33" s="81">
        <v>2460718</v>
      </c>
      <c r="P33" s="81"/>
      <c r="R33" s="80">
        <f t="shared" si="3"/>
        <v>2460736.6800000002</v>
      </c>
      <c r="S33" s="81">
        <v>0.68</v>
      </c>
      <c r="T33" s="81">
        <v>2460736</v>
      </c>
      <c r="U33" s="81"/>
      <c r="W33" s="80">
        <f t="shared" si="4"/>
        <v>2460695.585</v>
      </c>
      <c r="X33" s="81">
        <v>0.58499999999999996</v>
      </c>
      <c r="Y33" s="81">
        <v>2460695</v>
      </c>
      <c r="Z33" s="81"/>
    </row>
    <row r="34" spans="2:26">
      <c r="B34" s="50">
        <v>2460142.2734336606</v>
      </c>
      <c r="C34" s="57">
        <f t="shared" si="1"/>
        <v>-0.32522699842229486</v>
      </c>
      <c r="D34" s="54">
        <v>1514.1058</v>
      </c>
      <c r="E34" s="54"/>
      <c r="F34" s="54"/>
      <c r="G34" s="56"/>
      <c r="H34" s="55"/>
      <c r="J34" s="36" t="s">
        <v>71</v>
      </c>
      <c r="K34" s="58">
        <f>INDEX(B:B,MATCH(J34,A:A,0))</f>
        <v>2460142.7363902261</v>
      </c>
      <c r="M34" s="80">
        <f t="shared" si="2"/>
        <v>2460718.7450000001</v>
      </c>
      <c r="N34" s="81">
        <v>0.745</v>
      </c>
      <c r="O34" s="81">
        <v>2460718</v>
      </c>
      <c r="P34" s="81"/>
      <c r="R34" s="80">
        <f t="shared" si="3"/>
        <v>2460736.69</v>
      </c>
      <c r="S34" s="81">
        <v>0.69</v>
      </c>
      <c r="T34" s="81">
        <v>2460736</v>
      </c>
      <c r="U34" s="81"/>
      <c r="W34" s="80">
        <f t="shared" si="4"/>
        <v>2460695.5950000002</v>
      </c>
      <c r="X34" s="81">
        <v>0.59499999999999997</v>
      </c>
      <c r="Y34" s="81">
        <v>2460695</v>
      </c>
      <c r="Z34" s="81"/>
    </row>
    <row r="35" spans="2:26">
      <c r="B35" s="50">
        <v>2460142.2757484438</v>
      </c>
      <c r="C35" s="57">
        <f t="shared" si="1"/>
        <v>-0.32291221525520086</v>
      </c>
      <c r="D35" s="54">
        <v>1514.4135000000001</v>
      </c>
      <c r="E35" s="54"/>
      <c r="F35" s="54"/>
      <c r="G35" s="56"/>
      <c r="H35" s="55"/>
      <c r="J35" s="38"/>
      <c r="K35" s="39"/>
      <c r="M35" s="81"/>
      <c r="N35" s="81"/>
      <c r="O35" s="81"/>
      <c r="P35" s="81"/>
      <c r="R35" s="81"/>
      <c r="S35" s="81"/>
      <c r="T35" s="81"/>
      <c r="U35" s="81"/>
      <c r="W35" s="81"/>
      <c r="X35" s="81"/>
      <c r="Y35" s="81"/>
      <c r="Z35" s="81"/>
    </row>
    <row r="36" spans="2:26">
      <c r="B36" s="50">
        <v>2460142.278063227</v>
      </c>
      <c r="C36" s="57">
        <f t="shared" si="1"/>
        <v>-0.32059743208810687</v>
      </c>
      <c r="D36" s="54">
        <v>1510.4423999999999</v>
      </c>
      <c r="E36" s="54"/>
      <c r="F36" s="54"/>
      <c r="G36" s="56"/>
      <c r="H36" s="55"/>
      <c r="J36" s="36" t="s">
        <v>76</v>
      </c>
      <c r="K36" s="37">
        <f>K32-K31</f>
        <v>3.0092177446931601E-2</v>
      </c>
      <c r="M36" s="81">
        <f>M32-M31</f>
        <v>6.4999999944120646E-2</v>
      </c>
      <c r="N36" s="81"/>
      <c r="O36" s="81"/>
      <c r="P36" s="81"/>
      <c r="R36" s="81">
        <f>R32-R31</f>
        <v>9.9999997764825821E-3</v>
      </c>
      <c r="S36" s="81"/>
      <c r="T36" s="81"/>
      <c r="U36" s="81"/>
      <c r="W36" s="81">
        <f>W32-W31</f>
        <v>9.9999997764825821E-3</v>
      </c>
      <c r="X36" s="81"/>
      <c r="Y36" s="81"/>
      <c r="Z36" s="81"/>
    </row>
    <row r="37" spans="2:26">
      <c r="B37" s="50">
        <v>2460142.2803780101</v>
      </c>
      <c r="C37" s="57">
        <f t="shared" si="1"/>
        <v>-0.31828264892101288</v>
      </c>
      <c r="D37" s="54">
        <v>1507.2385999999999</v>
      </c>
      <c r="E37" s="54"/>
      <c r="F37" s="54"/>
      <c r="G37" s="56"/>
      <c r="H37" s="55"/>
      <c r="J37" s="36" t="s">
        <v>66</v>
      </c>
      <c r="K37" s="37">
        <f>K33-K32</f>
        <v>0.21527479309588671</v>
      </c>
      <c r="M37" s="81">
        <f>M33-M32</f>
        <v>0.19500000029802322</v>
      </c>
      <c r="N37" s="81"/>
      <c r="O37" s="81"/>
      <c r="P37" s="81"/>
      <c r="R37" s="81">
        <f>R33-R32</f>
        <v>9.0000000316649675E-2</v>
      </c>
      <c r="S37" s="81"/>
      <c r="T37" s="81"/>
      <c r="U37" s="81"/>
      <c r="W37" s="81">
        <f>W33-W32</f>
        <v>0.10000000009313226</v>
      </c>
      <c r="X37" s="81"/>
      <c r="Y37" s="81"/>
      <c r="Z37" s="81"/>
    </row>
    <row r="38" spans="2:26">
      <c r="B38" s="50">
        <v>2460142.2826927933</v>
      </c>
      <c r="C38" s="57">
        <f t="shared" si="1"/>
        <v>-0.31596786575391889</v>
      </c>
      <c r="D38" s="54">
        <v>1526.2043000000001</v>
      </c>
      <c r="E38" s="54"/>
      <c r="F38" s="54"/>
      <c r="G38" s="56"/>
      <c r="H38" s="55"/>
      <c r="J38" s="36" t="s">
        <v>77</v>
      </c>
      <c r="K38" s="37">
        <f>K34-K33</f>
        <v>3.0092173255980015E-2</v>
      </c>
      <c r="M38" s="81">
        <f>M34-M33</f>
        <v>2.0000000018626451E-2</v>
      </c>
      <c r="N38" s="81"/>
      <c r="O38" s="81"/>
      <c r="P38" s="81"/>
      <c r="R38" s="81">
        <f>R34-R33</f>
        <v>9.9999997764825821E-3</v>
      </c>
      <c r="S38" s="81"/>
      <c r="T38" s="81"/>
      <c r="U38" s="81"/>
      <c r="W38" s="81">
        <f>W34-W33</f>
        <v>1.0000000242143869E-2</v>
      </c>
      <c r="X38" s="81"/>
      <c r="Y38" s="81"/>
      <c r="Z38" s="81"/>
    </row>
    <row r="39" spans="2:26">
      <c r="B39" s="50">
        <v>2460142.285007576</v>
      </c>
      <c r="C39" s="57">
        <f t="shared" si="1"/>
        <v>-0.31365308305248618</v>
      </c>
      <c r="D39" s="54">
        <v>1518.5078000000001</v>
      </c>
      <c r="E39" s="54"/>
      <c r="F39" s="54"/>
      <c r="G39" s="56"/>
      <c r="H39" s="55"/>
      <c r="J39" s="36" t="s">
        <v>65</v>
      </c>
      <c r="K39" s="37">
        <f>K34-K31</f>
        <v>0.27545914379879832</v>
      </c>
      <c r="M39" s="81">
        <f>M34-M31</f>
        <v>0.28000000026077032</v>
      </c>
      <c r="N39" s="81"/>
      <c r="O39" s="81"/>
      <c r="P39" s="81"/>
      <c r="R39" s="81">
        <f>R34-R31</f>
        <v>0.10999999986961484</v>
      </c>
      <c r="S39" s="81"/>
      <c r="T39" s="81"/>
      <c r="U39" s="81"/>
      <c r="W39" s="81">
        <f>W34-W31</f>
        <v>0.12000000011175871</v>
      </c>
      <c r="X39" s="81"/>
      <c r="Y39" s="81"/>
      <c r="Z39" s="81"/>
    </row>
    <row r="40" spans="2:26">
      <c r="B40" s="50">
        <v>2460142.2873223592</v>
      </c>
      <c r="C40" s="57">
        <f t="shared" si="1"/>
        <v>-0.31133829988539219</v>
      </c>
      <c r="D40" s="54">
        <v>1511.6912</v>
      </c>
      <c r="E40" s="54"/>
      <c r="F40" s="54"/>
      <c r="G40" s="56"/>
      <c r="H40" s="55"/>
      <c r="J40" s="38"/>
      <c r="K40" s="39"/>
      <c r="M40" s="81"/>
      <c r="N40" s="81"/>
      <c r="O40" s="81"/>
      <c r="P40" s="81"/>
      <c r="R40" s="81"/>
      <c r="S40" s="81"/>
      <c r="T40" s="81"/>
      <c r="U40" s="81"/>
      <c r="W40" s="81"/>
      <c r="X40" s="81"/>
      <c r="Y40" s="81"/>
      <c r="Z40" s="81"/>
    </row>
    <row r="41" spans="2:26">
      <c r="B41" s="50">
        <v>2460142.2896371423</v>
      </c>
      <c r="C41" s="57">
        <f t="shared" si="1"/>
        <v>-0.3090235167182982</v>
      </c>
      <c r="D41" s="54">
        <v>1514.7128</v>
      </c>
      <c r="E41" s="54"/>
      <c r="F41" s="54"/>
      <c r="G41" s="56"/>
      <c r="H41" s="55"/>
      <c r="J41" s="36" t="s">
        <v>75</v>
      </c>
      <c r="K41" s="89">
        <v>1498.2</v>
      </c>
      <c r="M41" s="81">
        <v>952.5</v>
      </c>
      <c r="N41" s="81"/>
      <c r="O41" s="81"/>
      <c r="P41" s="81"/>
      <c r="R41" s="81">
        <v>959</v>
      </c>
      <c r="S41" s="81"/>
      <c r="T41" s="81"/>
      <c r="U41" s="81"/>
      <c r="W41" s="81">
        <v>1191</v>
      </c>
      <c r="X41" s="81"/>
      <c r="Y41" s="81"/>
      <c r="Z41" s="81"/>
    </row>
    <row r="42" spans="2:26">
      <c r="B42" s="50">
        <v>2460142.2919519255</v>
      </c>
      <c r="C42" s="57">
        <f t="shared" si="1"/>
        <v>-0.3067087335512042</v>
      </c>
      <c r="D42" s="54">
        <v>1518.8217999999999</v>
      </c>
      <c r="E42" s="54"/>
      <c r="F42" s="54"/>
      <c r="G42" s="56"/>
      <c r="H42" s="55"/>
      <c r="J42" s="36" t="s">
        <v>74</v>
      </c>
      <c r="K42" s="90">
        <v>1516.8</v>
      </c>
      <c r="M42" s="81">
        <v>965</v>
      </c>
      <c r="N42" s="81"/>
      <c r="O42" s="81"/>
      <c r="P42" s="81"/>
      <c r="R42" s="81">
        <v>967</v>
      </c>
      <c r="S42" s="81"/>
      <c r="T42" s="81"/>
      <c r="U42" s="81"/>
      <c r="W42" s="81">
        <v>1200</v>
      </c>
      <c r="X42" s="81"/>
      <c r="Y42" s="81"/>
      <c r="Z42" s="81"/>
    </row>
    <row r="43" spans="2:26">
      <c r="B43" s="50">
        <v>2460142.2942667082</v>
      </c>
      <c r="C43" s="57">
        <f t="shared" si="1"/>
        <v>-0.3043939508497715</v>
      </c>
      <c r="D43" s="54">
        <v>1524.3241</v>
      </c>
      <c r="E43" s="54"/>
      <c r="F43" s="54"/>
      <c r="G43" s="56"/>
      <c r="H43" s="55"/>
      <c r="J43" s="36" t="s">
        <v>73</v>
      </c>
      <c r="K43" s="40">
        <f>1-K41/K42</f>
        <v>1.2262658227848E-2</v>
      </c>
      <c r="M43" s="82">
        <f>1-M41/M42</f>
        <v>1.2953367875647714E-2</v>
      </c>
      <c r="N43" s="81"/>
      <c r="O43" s="81"/>
      <c r="P43" s="81"/>
      <c r="R43" s="82">
        <f>1-R41/R42</f>
        <v>8.2730093071354815E-3</v>
      </c>
      <c r="S43" s="81"/>
      <c r="T43" s="81"/>
      <c r="U43" s="81"/>
      <c r="W43" s="82">
        <f>1-W41/W42</f>
        <v>7.4999999999999512E-3</v>
      </c>
      <c r="X43" s="81"/>
      <c r="Y43" s="81"/>
      <c r="Z43" s="81"/>
    </row>
    <row r="44" spans="2:26">
      <c r="B44" s="50">
        <v>2460142.2965814914</v>
      </c>
      <c r="C44" s="57">
        <f t="shared" si="1"/>
        <v>-0.30207916768267751</v>
      </c>
      <c r="D44" s="54">
        <v>1518.8927000000001</v>
      </c>
      <c r="E44" s="54"/>
      <c r="F44" s="54"/>
      <c r="G44" s="56"/>
      <c r="H44" s="55"/>
      <c r="M44" s="81"/>
      <c r="N44" s="81" t="s">
        <v>102</v>
      </c>
      <c r="O44" s="81"/>
      <c r="P44" s="81"/>
      <c r="R44" s="81"/>
      <c r="S44" s="81" t="s">
        <v>109</v>
      </c>
      <c r="T44" s="81"/>
      <c r="U44" s="81"/>
      <c r="W44" s="81"/>
      <c r="X44" s="81" t="s">
        <v>109</v>
      </c>
      <c r="Y44" s="81"/>
      <c r="Z44" s="81"/>
    </row>
    <row r="45" spans="2:26">
      <c r="B45" s="50">
        <v>2460142.2988962745</v>
      </c>
      <c r="C45" s="57">
        <f t="shared" si="1"/>
        <v>-0.29976438451558352</v>
      </c>
      <c r="D45" s="54">
        <v>1513.9876999999999</v>
      </c>
      <c r="E45" s="54"/>
      <c r="F45" s="54"/>
      <c r="G45" s="56"/>
      <c r="H45" s="55"/>
      <c r="M45" s="81"/>
      <c r="N45" s="81" t="s">
        <v>101</v>
      </c>
      <c r="O45" s="81"/>
      <c r="P45" s="81"/>
      <c r="R45" s="81"/>
      <c r="S45" s="81" t="s">
        <v>101</v>
      </c>
      <c r="T45" s="81"/>
      <c r="U45" s="81"/>
      <c r="W45" s="81"/>
      <c r="X45" s="81" t="s">
        <v>103</v>
      </c>
      <c r="Y45" s="81"/>
      <c r="Z45" s="81"/>
    </row>
    <row r="46" spans="2:26">
      <c r="B46" s="50">
        <v>2460142.3012110577</v>
      </c>
      <c r="C46" s="57">
        <f t="shared" si="1"/>
        <v>-0.29744960134848952</v>
      </c>
      <c r="D46" s="54">
        <v>1514.1120000000001</v>
      </c>
      <c r="E46" s="54"/>
      <c r="F46" s="54"/>
      <c r="G46" s="56"/>
      <c r="H46" s="55"/>
    </row>
    <row r="47" spans="2:26">
      <c r="B47" s="50">
        <v>2460142.3035258404</v>
      </c>
      <c r="C47" s="57">
        <f t="shared" si="1"/>
        <v>-0.29513481864705682</v>
      </c>
      <c r="D47" s="54">
        <v>1513.5951</v>
      </c>
      <c r="E47" s="54"/>
      <c r="F47" s="54"/>
      <c r="G47" s="56"/>
      <c r="H47" s="55"/>
    </row>
    <row r="48" spans="2:26">
      <c r="B48" s="50">
        <v>2460142.3058406236</v>
      </c>
      <c r="C48" s="57">
        <f t="shared" si="1"/>
        <v>-0.29282003547996283</v>
      </c>
      <c r="D48" s="54">
        <v>1519.6198999999999</v>
      </c>
      <c r="E48" s="54"/>
      <c r="F48" s="54"/>
      <c r="G48" s="56"/>
      <c r="H48" s="55"/>
      <c r="V48" s="24" t="s">
        <v>108</v>
      </c>
    </row>
    <row r="49" spans="2:22">
      <c r="B49" s="50">
        <v>2460142.3081554067</v>
      </c>
      <c r="C49" s="57">
        <f t="shared" si="1"/>
        <v>-0.29050525231286883</v>
      </c>
      <c r="D49" s="54">
        <v>1523.6853000000001</v>
      </c>
      <c r="E49" s="54"/>
      <c r="F49" s="54"/>
      <c r="G49" s="56"/>
      <c r="H49" s="55"/>
      <c r="P49" s="81" t="s">
        <v>104</v>
      </c>
      <c r="Q49" s="83">
        <v>0.98970000000000002</v>
      </c>
      <c r="V49" s="79">
        <f>R30-W30</f>
        <v>41.099999999627471</v>
      </c>
    </row>
    <row r="50" spans="2:22">
      <c r="B50" s="50">
        <v>2460142.3104701899</v>
      </c>
      <c r="C50" s="57">
        <f t="shared" si="1"/>
        <v>-0.28819046914577484</v>
      </c>
      <c r="D50" s="54">
        <v>1520.6139000000001</v>
      </c>
      <c r="E50" s="54"/>
      <c r="F50" s="54"/>
      <c r="G50" s="56"/>
      <c r="H50" s="55"/>
      <c r="P50" s="81" t="s">
        <v>105</v>
      </c>
      <c r="Q50" s="84">
        <f>1.29/0.79</f>
        <v>1.6329113924050633</v>
      </c>
    </row>
    <row r="51" spans="2:22">
      <c r="B51" s="50">
        <v>2460142.3127849726</v>
      </c>
      <c r="C51" s="57">
        <f t="shared" si="1"/>
        <v>-0.28587568644434214</v>
      </c>
      <c r="D51" s="54">
        <v>1520.9717000000001</v>
      </c>
      <c r="E51" s="54"/>
      <c r="F51" s="54"/>
      <c r="G51" s="54"/>
      <c r="H51" s="55"/>
      <c r="P51" s="81" t="s">
        <v>106</v>
      </c>
      <c r="Q51" s="84">
        <f>SQRT(Q50)</f>
        <v>1.2778542140655418</v>
      </c>
    </row>
    <row r="52" spans="2:22">
      <c r="B52" s="50">
        <v>2460142.3150997558</v>
      </c>
      <c r="C52" s="57">
        <f t="shared" si="1"/>
        <v>-0.28356090327724814</v>
      </c>
      <c r="D52" s="54">
        <v>1512.2664</v>
      </c>
      <c r="E52" s="54"/>
      <c r="F52" s="54"/>
      <c r="G52" s="54"/>
      <c r="H52" s="55"/>
      <c r="P52" s="81" t="s">
        <v>107</v>
      </c>
      <c r="Q52" s="84">
        <f>Q49/Q51</f>
        <v>0.77450149563715243</v>
      </c>
    </row>
    <row r="53" spans="2:22">
      <c r="B53" s="50">
        <v>2460142.3174145389</v>
      </c>
      <c r="C53" s="57">
        <f t="shared" si="1"/>
        <v>-0.28124612011015415</v>
      </c>
      <c r="D53" s="54">
        <v>1513.0543</v>
      </c>
      <c r="E53" s="54"/>
      <c r="F53" s="54"/>
      <c r="G53" s="54"/>
      <c r="H53" s="55"/>
    </row>
    <row r="54" spans="2:22">
      <c r="B54" s="50">
        <v>2460142.3197293216</v>
      </c>
      <c r="C54" s="57">
        <f t="shared" si="1"/>
        <v>-0.27893133740872145</v>
      </c>
      <c r="D54" s="54">
        <v>1520.741</v>
      </c>
      <c r="E54" s="54"/>
      <c r="F54" s="54"/>
      <c r="G54" s="54"/>
      <c r="H54" s="55"/>
    </row>
    <row r="55" spans="2:22">
      <c r="B55" s="50">
        <v>2460142.3220441048</v>
      </c>
      <c r="C55" s="57">
        <f t="shared" si="1"/>
        <v>-0.27661655424162745</v>
      </c>
      <c r="D55" s="54">
        <v>1520.0144</v>
      </c>
      <c r="E55" s="54"/>
      <c r="F55" s="54"/>
      <c r="G55" s="54"/>
      <c r="H55" s="55"/>
    </row>
    <row r="56" spans="2:22">
      <c r="B56" s="50">
        <v>2460142.324358888</v>
      </c>
      <c r="C56" s="57">
        <f t="shared" si="1"/>
        <v>-0.27430177107453346</v>
      </c>
      <c r="D56" s="54">
        <v>1508.4109000000001</v>
      </c>
      <c r="E56" s="54"/>
      <c r="F56" s="54"/>
      <c r="G56" s="54"/>
      <c r="H56" s="55"/>
    </row>
    <row r="57" spans="2:22">
      <c r="B57" s="50">
        <v>2460142.3266736707</v>
      </c>
      <c r="C57" s="57">
        <f t="shared" si="1"/>
        <v>-0.27198698837310076</v>
      </c>
      <c r="D57" s="54">
        <v>1515.7451000000001</v>
      </c>
      <c r="E57" s="54"/>
      <c r="F57" s="54"/>
      <c r="G57" s="54"/>
      <c r="H57" s="55"/>
    </row>
    <row r="58" spans="2:22">
      <c r="B58" s="50">
        <v>2460142.3289884538</v>
      </c>
      <c r="C58" s="57">
        <f t="shared" si="1"/>
        <v>-0.26967220520600677</v>
      </c>
      <c r="D58" s="54">
        <v>1514.5742</v>
      </c>
      <c r="E58" s="54"/>
      <c r="F58" s="54"/>
      <c r="G58" s="54"/>
      <c r="H58" s="55"/>
    </row>
    <row r="59" spans="2:22">
      <c r="B59" s="50">
        <v>2460142.331303237</v>
      </c>
      <c r="C59" s="57">
        <f t="shared" si="1"/>
        <v>-0.26735742203891277</v>
      </c>
      <c r="D59" s="54">
        <v>1507.2356</v>
      </c>
      <c r="E59" s="54"/>
      <c r="F59" s="54"/>
      <c r="G59" s="54"/>
      <c r="H59" s="55"/>
    </row>
    <row r="60" spans="2:22">
      <c r="B60" s="50">
        <v>2460142.3336180202</v>
      </c>
      <c r="C60" s="57">
        <f t="shared" si="1"/>
        <v>-0.26504263887181878</v>
      </c>
      <c r="D60" s="54">
        <v>1521.8396</v>
      </c>
      <c r="E60" s="54"/>
      <c r="F60" s="54"/>
      <c r="G60" s="54"/>
      <c r="H60" s="55"/>
    </row>
    <row r="61" spans="2:22">
      <c r="B61" s="50">
        <v>2460142.3359328029</v>
      </c>
      <c r="C61" s="57">
        <f t="shared" si="1"/>
        <v>-0.26272785617038608</v>
      </c>
      <c r="D61" s="54">
        <v>1523.3357000000001</v>
      </c>
      <c r="E61" s="54"/>
      <c r="F61" s="54"/>
      <c r="G61" s="54"/>
      <c r="H61" s="55"/>
    </row>
    <row r="62" spans="2:22">
      <c r="B62" s="50">
        <v>2460142.338247586</v>
      </c>
      <c r="C62" s="57">
        <f t="shared" si="1"/>
        <v>-0.26041307300329208</v>
      </c>
      <c r="D62" s="54">
        <v>1516.3479</v>
      </c>
      <c r="E62" s="54"/>
      <c r="F62" s="54"/>
      <c r="G62" s="54"/>
      <c r="H62" s="55"/>
    </row>
    <row r="63" spans="2:22">
      <c r="B63" s="50">
        <v>2460142.3405623692</v>
      </c>
      <c r="C63" s="57">
        <f t="shared" si="1"/>
        <v>-0.25809828983619809</v>
      </c>
      <c r="D63" s="54">
        <v>1519.1155000000001</v>
      </c>
      <c r="E63" s="54"/>
      <c r="F63" s="54"/>
      <c r="G63" s="54"/>
      <c r="H63" s="55"/>
    </row>
    <row r="64" spans="2:22">
      <c r="B64" s="50">
        <v>2460142.3428771519</v>
      </c>
      <c r="C64" s="57">
        <f t="shared" si="1"/>
        <v>-0.25578350713476539</v>
      </c>
      <c r="D64" s="54">
        <v>1515.653</v>
      </c>
      <c r="E64" s="54"/>
      <c r="F64" s="54"/>
      <c r="G64" s="54"/>
      <c r="H64" s="55"/>
    </row>
    <row r="65" spans="2:8">
      <c r="B65" s="50">
        <v>2460142.3451919351</v>
      </c>
      <c r="C65" s="57">
        <f t="shared" si="1"/>
        <v>-0.25346872396767139</v>
      </c>
      <c r="D65" s="54">
        <v>1508.3324</v>
      </c>
      <c r="E65" s="54"/>
      <c r="F65" s="54"/>
      <c r="G65" s="54"/>
      <c r="H65" s="55"/>
    </row>
    <row r="66" spans="2:8">
      <c r="B66" s="50">
        <v>2460142.3475067182</v>
      </c>
      <c r="C66" s="57">
        <f t="shared" si="1"/>
        <v>-0.2511539408005774</v>
      </c>
      <c r="D66" s="54">
        <v>1517.1831</v>
      </c>
      <c r="E66" s="54"/>
      <c r="F66" s="54"/>
      <c r="G66" s="54"/>
      <c r="H66" s="55"/>
    </row>
    <row r="67" spans="2:8">
      <c r="B67" s="50">
        <v>2460142.3498215009</v>
      </c>
      <c r="C67" s="57">
        <f t="shared" ref="C67:C130" si="5">B67-$K$30</f>
        <v>-0.2488391580991447</v>
      </c>
      <c r="D67" s="54">
        <v>1515.0996</v>
      </c>
      <c r="E67" s="54"/>
      <c r="F67" s="54"/>
      <c r="G67" s="54"/>
      <c r="H67" s="55"/>
    </row>
    <row r="68" spans="2:8">
      <c r="B68" s="50">
        <v>2460142.3521362841</v>
      </c>
      <c r="C68" s="57">
        <f t="shared" si="5"/>
        <v>-0.2465243749320507</v>
      </c>
      <c r="D68" s="54">
        <v>1522.8329000000001</v>
      </c>
      <c r="E68" s="54"/>
      <c r="F68" s="54"/>
      <c r="G68" s="54"/>
      <c r="H68" s="55"/>
    </row>
    <row r="69" spans="2:8">
      <c r="B69" s="50">
        <v>2460142.3544510668</v>
      </c>
      <c r="C69" s="57">
        <f t="shared" si="5"/>
        <v>-0.244209592230618</v>
      </c>
      <c r="D69" s="54">
        <v>1517.3952999999999</v>
      </c>
      <c r="E69" s="54"/>
      <c r="F69" s="54"/>
      <c r="G69" s="54"/>
      <c r="H69" s="55"/>
    </row>
    <row r="70" spans="2:8">
      <c r="B70" s="50">
        <v>2460142.35676585</v>
      </c>
      <c r="C70" s="57">
        <f t="shared" si="5"/>
        <v>-0.24189480906352401</v>
      </c>
      <c r="D70" s="54">
        <v>1512.3897999999999</v>
      </c>
      <c r="E70" s="54"/>
      <c r="F70" s="54"/>
      <c r="G70" s="54"/>
      <c r="H70" s="55"/>
    </row>
    <row r="71" spans="2:8">
      <c r="B71" s="50">
        <v>2460142.3590806331</v>
      </c>
      <c r="C71" s="57">
        <f t="shared" si="5"/>
        <v>-0.23958002589643002</v>
      </c>
      <c r="D71" s="54">
        <v>1522.5995</v>
      </c>
      <c r="E71" s="54"/>
      <c r="F71" s="54"/>
      <c r="G71" s="54"/>
      <c r="H71" s="55"/>
    </row>
    <row r="72" spans="2:8">
      <c r="B72" s="50">
        <v>2460142.3613954158</v>
      </c>
      <c r="C72" s="57">
        <f t="shared" si="5"/>
        <v>-0.23726524319499731</v>
      </c>
      <c r="D72" s="54">
        <v>1506.4177999999999</v>
      </c>
      <c r="E72" s="54"/>
      <c r="F72" s="54"/>
      <c r="G72" s="54"/>
      <c r="H72" s="55"/>
    </row>
    <row r="73" spans="2:8">
      <c r="B73" s="50">
        <v>2460142.363710199</v>
      </c>
      <c r="C73" s="57">
        <f t="shared" si="5"/>
        <v>-0.23495046002790332</v>
      </c>
      <c r="D73" s="54">
        <v>1513.1666</v>
      </c>
      <c r="E73" s="54"/>
      <c r="F73" s="54"/>
      <c r="G73" s="54"/>
      <c r="H73" s="55"/>
    </row>
    <row r="74" spans="2:8">
      <c r="B74" s="50">
        <v>2460142.3660249822</v>
      </c>
      <c r="C74" s="57">
        <f t="shared" si="5"/>
        <v>-0.23263567686080933</v>
      </c>
      <c r="D74" s="54">
        <v>1518.6994999999999</v>
      </c>
      <c r="E74" s="54"/>
      <c r="F74" s="54"/>
      <c r="G74" s="54"/>
      <c r="H74" s="55"/>
    </row>
    <row r="75" spans="2:8">
      <c r="B75" s="50">
        <v>2460142.3683397649</v>
      </c>
      <c r="C75" s="57">
        <f t="shared" si="5"/>
        <v>-0.23032089415937662</v>
      </c>
      <c r="D75" s="54">
        <v>1511.0498</v>
      </c>
      <c r="E75" s="54"/>
      <c r="F75" s="54"/>
      <c r="G75" s="54"/>
      <c r="H75" s="55"/>
    </row>
    <row r="76" spans="2:8">
      <c r="B76" s="50">
        <v>2460142.3706545481</v>
      </c>
      <c r="C76" s="57">
        <f t="shared" si="5"/>
        <v>-0.22800611099228263</v>
      </c>
      <c r="D76" s="54">
        <v>1506.0677000000001</v>
      </c>
      <c r="E76" s="54"/>
      <c r="F76" s="54"/>
      <c r="G76" s="54"/>
      <c r="H76" s="55"/>
    </row>
    <row r="77" spans="2:8">
      <c r="B77" s="50">
        <v>2460142.3729693308</v>
      </c>
      <c r="C77" s="57">
        <f t="shared" si="5"/>
        <v>-0.22569132829084992</v>
      </c>
      <c r="D77" s="54">
        <v>1519.6322</v>
      </c>
      <c r="E77" s="54"/>
      <c r="F77" s="54"/>
      <c r="G77" s="54"/>
      <c r="H77" s="55"/>
    </row>
    <row r="78" spans="2:8">
      <c r="B78" s="50">
        <v>2460142.3752841139</v>
      </c>
      <c r="C78" s="57">
        <f t="shared" si="5"/>
        <v>-0.22337654512375593</v>
      </c>
      <c r="D78" s="54">
        <v>1516.7301</v>
      </c>
      <c r="E78" s="54"/>
      <c r="F78" s="54"/>
      <c r="G78" s="54"/>
      <c r="H78" s="55"/>
    </row>
    <row r="79" spans="2:8">
      <c r="B79" s="50">
        <v>2460142.3775988971</v>
      </c>
      <c r="C79" s="57">
        <f t="shared" si="5"/>
        <v>-0.22106176195666194</v>
      </c>
      <c r="D79" s="54">
        <v>1527.0006000000001</v>
      </c>
      <c r="E79" s="54"/>
      <c r="F79" s="54"/>
      <c r="G79" s="54"/>
      <c r="H79" s="55"/>
    </row>
    <row r="80" spans="2:8">
      <c r="B80" s="50">
        <v>2460142.3799136798</v>
      </c>
      <c r="C80" s="57">
        <f t="shared" si="5"/>
        <v>-0.21874697925522923</v>
      </c>
      <c r="D80" s="54">
        <v>1509.5653</v>
      </c>
      <c r="E80" s="54"/>
      <c r="F80" s="54"/>
      <c r="G80" s="54"/>
      <c r="H80" s="55"/>
    </row>
    <row r="81" spans="2:8">
      <c r="B81" s="50">
        <v>2460142.382228463</v>
      </c>
      <c r="C81" s="57">
        <f t="shared" si="5"/>
        <v>-0.21643219608813524</v>
      </c>
      <c r="D81" s="54">
        <v>1511.5872999999999</v>
      </c>
      <c r="E81" s="54"/>
      <c r="F81" s="54"/>
      <c r="G81" s="54"/>
      <c r="H81" s="55"/>
    </row>
    <row r="82" spans="2:8">
      <c r="B82" s="50">
        <v>2460142.3845432457</v>
      </c>
      <c r="C82" s="57">
        <f t="shared" si="5"/>
        <v>-0.21411741338670254</v>
      </c>
      <c r="D82" s="54">
        <v>1519.1778999999999</v>
      </c>
      <c r="E82" s="54"/>
      <c r="F82" s="54"/>
      <c r="G82" s="54"/>
      <c r="H82" s="55"/>
    </row>
    <row r="83" spans="2:8">
      <c r="B83" s="50">
        <v>2460142.3868580288</v>
      </c>
      <c r="C83" s="57">
        <f t="shared" si="5"/>
        <v>-0.21180263021960855</v>
      </c>
      <c r="D83" s="54">
        <v>1517.0386000000001</v>
      </c>
      <c r="E83" s="54"/>
      <c r="F83" s="54"/>
      <c r="G83" s="54"/>
      <c r="H83" s="55"/>
    </row>
    <row r="84" spans="2:8">
      <c r="B84" s="50">
        <v>2460142.3891728115</v>
      </c>
      <c r="C84" s="57">
        <f t="shared" si="5"/>
        <v>-0.20948784751817584</v>
      </c>
      <c r="D84" s="54">
        <v>1519.8291999999999</v>
      </c>
      <c r="E84" s="54"/>
      <c r="F84" s="54"/>
      <c r="G84" s="54"/>
      <c r="H84" s="55"/>
    </row>
    <row r="85" spans="2:8">
      <c r="B85" s="50">
        <v>2460142.3914875947</v>
      </c>
      <c r="C85" s="57">
        <f t="shared" si="5"/>
        <v>-0.20717306435108185</v>
      </c>
      <c r="D85" s="54">
        <v>1525.7592999999999</v>
      </c>
      <c r="E85" s="54"/>
      <c r="F85" s="54"/>
      <c r="G85" s="54"/>
      <c r="H85" s="55"/>
    </row>
    <row r="86" spans="2:8">
      <c r="B86" s="50">
        <v>2460142.3938023774</v>
      </c>
      <c r="C86" s="57">
        <f t="shared" si="5"/>
        <v>-0.20485828164964914</v>
      </c>
      <c r="D86" s="54">
        <v>1519.4946</v>
      </c>
      <c r="E86" s="54"/>
      <c r="F86" s="54"/>
      <c r="G86" s="54"/>
      <c r="H86" s="55"/>
    </row>
    <row r="87" spans="2:8">
      <c r="B87" s="50">
        <v>2460142.3961171606</v>
      </c>
      <c r="C87" s="57">
        <f t="shared" si="5"/>
        <v>-0.20254349848255515</v>
      </c>
      <c r="D87" s="54">
        <v>1505.9011</v>
      </c>
      <c r="E87" s="54"/>
      <c r="F87" s="54"/>
      <c r="G87" s="54"/>
      <c r="H87" s="55"/>
    </row>
    <row r="88" spans="2:8">
      <c r="B88" s="50">
        <v>2460142.3984319437</v>
      </c>
      <c r="C88" s="57">
        <f t="shared" si="5"/>
        <v>-0.20022871531546116</v>
      </c>
      <c r="D88" s="54">
        <v>1520.9181000000001</v>
      </c>
      <c r="E88" s="54"/>
      <c r="F88" s="54"/>
      <c r="G88" s="54"/>
      <c r="H88" s="55"/>
    </row>
    <row r="89" spans="2:8">
      <c r="B89" s="50">
        <v>2460142.4007467264</v>
      </c>
      <c r="C89" s="57">
        <f t="shared" si="5"/>
        <v>-0.19791393261402845</v>
      </c>
      <c r="D89" s="54">
        <v>1521.242</v>
      </c>
      <c r="E89" s="54"/>
      <c r="F89" s="54"/>
      <c r="G89" s="54"/>
      <c r="H89" s="55"/>
    </row>
    <row r="90" spans="2:8">
      <c r="B90" s="50">
        <v>2460142.4030615096</v>
      </c>
      <c r="C90" s="57">
        <f t="shared" si="5"/>
        <v>-0.19559914944693446</v>
      </c>
      <c r="D90" s="54">
        <v>1512.3741</v>
      </c>
      <c r="E90" s="54"/>
      <c r="F90" s="54"/>
      <c r="G90" s="54"/>
      <c r="H90" s="55"/>
    </row>
    <row r="91" spans="2:8">
      <c r="B91" s="50">
        <v>2460142.4053762923</v>
      </c>
      <c r="C91" s="57">
        <f t="shared" si="5"/>
        <v>-0.19328436674550176</v>
      </c>
      <c r="D91" s="54">
        <v>1518.5364999999999</v>
      </c>
      <c r="E91" s="54"/>
      <c r="F91" s="54"/>
      <c r="G91" s="54"/>
      <c r="H91" s="55"/>
    </row>
    <row r="92" spans="2:8">
      <c r="B92" s="50">
        <v>2460142.4076910755</v>
      </c>
      <c r="C92" s="57">
        <f t="shared" si="5"/>
        <v>-0.19096958357840776</v>
      </c>
      <c r="D92" s="54">
        <v>1515.702</v>
      </c>
      <c r="E92" s="54"/>
      <c r="F92" s="54"/>
      <c r="G92" s="54"/>
      <c r="H92" s="55"/>
    </row>
    <row r="93" spans="2:8">
      <c r="B93" s="50">
        <v>2460142.4100058582</v>
      </c>
      <c r="C93" s="57">
        <f t="shared" si="5"/>
        <v>-0.18865480087697506</v>
      </c>
      <c r="D93" s="54">
        <v>1522.0541000000001</v>
      </c>
      <c r="E93" s="54"/>
      <c r="F93" s="54"/>
      <c r="G93" s="54"/>
      <c r="H93" s="55"/>
    </row>
    <row r="94" spans="2:8">
      <c r="B94" s="50">
        <v>2460142.4123206413</v>
      </c>
      <c r="C94" s="57">
        <f t="shared" si="5"/>
        <v>-0.18634001770988107</v>
      </c>
      <c r="D94" s="54">
        <v>1510.7678000000001</v>
      </c>
      <c r="E94" s="54"/>
      <c r="F94" s="54"/>
      <c r="G94" s="54"/>
      <c r="H94" s="55"/>
    </row>
    <row r="95" spans="2:8">
      <c r="B95" s="50">
        <v>2460142.414635424</v>
      </c>
      <c r="C95" s="57">
        <f t="shared" si="5"/>
        <v>-0.18402523500844836</v>
      </c>
      <c r="D95" s="54">
        <v>1521.9199000000001</v>
      </c>
      <c r="E95" s="54"/>
      <c r="F95" s="54"/>
      <c r="G95" s="54"/>
      <c r="H95" s="55"/>
    </row>
    <row r="96" spans="2:8">
      <c r="B96" s="50">
        <v>2460142.4169502072</v>
      </c>
      <c r="C96" s="57">
        <f t="shared" si="5"/>
        <v>-0.18171045184135437</v>
      </c>
      <c r="D96" s="54">
        <v>1525.3958</v>
      </c>
      <c r="E96" s="54"/>
      <c r="F96" s="54"/>
      <c r="G96" s="54"/>
      <c r="H96" s="55"/>
    </row>
    <row r="97" spans="2:8">
      <c r="B97" s="50">
        <v>2460142.4192649899</v>
      </c>
      <c r="C97" s="57">
        <f t="shared" si="5"/>
        <v>-0.17939566913992167</v>
      </c>
      <c r="D97" s="54">
        <v>1522.0487000000001</v>
      </c>
      <c r="E97" s="54"/>
      <c r="F97" s="54"/>
      <c r="G97" s="54"/>
      <c r="H97" s="55"/>
    </row>
    <row r="98" spans="2:8">
      <c r="B98" s="50">
        <v>2460142.4215797731</v>
      </c>
      <c r="C98" s="57">
        <f t="shared" si="5"/>
        <v>-0.17708088597282767</v>
      </c>
      <c r="D98" s="54">
        <v>1520.7904000000001</v>
      </c>
      <c r="E98" s="54"/>
      <c r="F98" s="54"/>
      <c r="G98" s="54"/>
      <c r="H98" s="55"/>
    </row>
    <row r="99" spans="2:8">
      <c r="B99" s="50">
        <v>2460142.4238945558</v>
      </c>
      <c r="C99" s="57">
        <f t="shared" si="5"/>
        <v>-0.17476610327139497</v>
      </c>
      <c r="D99" s="54">
        <v>1507.0414000000001</v>
      </c>
      <c r="E99" s="54"/>
      <c r="F99" s="54"/>
      <c r="G99" s="54"/>
      <c r="H99" s="55"/>
    </row>
    <row r="100" spans="2:8">
      <c r="B100" s="50">
        <v>2460142.4262093385</v>
      </c>
      <c r="C100" s="57">
        <f t="shared" si="5"/>
        <v>-0.17245132056996226</v>
      </c>
      <c r="D100" s="54">
        <v>1517.7855</v>
      </c>
      <c r="E100" s="54"/>
      <c r="F100" s="54"/>
      <c r="G100" s="54"/>
      <c r="H100" s="55"/>
    </row>
    <row r="101" spans="2:8">
      <c r="B101" s="50">
        <v>2460142.4285241216</v>
      </c>
      <c r="C101" s="57">
        <f t="shared" si="5"/>
        <v>-0.17013653740286827</v>
      </c>
      <c r="D101" s="54">
        <v>1519.519</v>
      </c>
      <c r="E101" s="54"/>
      <c r="F101" s="54"/>
      <c r="G101" s="54"/>
      <c r="H101" s="55"/>
    </row>
    <row r="102" spans="2:8">
      <c r="B102" s="50">
        <v>2460142.4308389043</v>
      </c>
      <c r="C102" s="57">
        <f t="shared" si="5"/>
        <v>-0.16782175470143557</v>
      </c>
      <c r="D102" s="54">
        <v>1519.1178</v>
      </c>
      <c r="E102" s="54"/>
      <c r="F102" s="54"/>
      <c r="G102" s="54"/>
      <c r="H102" s="55"/>
    </row>
    <row r="103" spans="2:8">
      <c r="B103" s="50">
        <v>2460142.4331536875</v>
      </c>
      <c r="C103" s="57">
        <f t="shared" si="5"/>
        <v>-0.16550697153434157</v>
      </c>
      <c r="D103" s="54">
        <v>1518.0065999999999</v>
      </c>
      <c r="E103" s="54"/>
      <c r="F103" s="54"/>
      <c r="G103" s="54"/>
      <c r="H103" s="55"/>
    </row>
    <row r="104" spans="2:8">
      <c r="B104" s="50">
        <v>2460142.4354684702</v>
      </c>
      <c r="C104" s="57">
        <f t="shared" si="5"/>
        <v>-0.16319218883290887</v>
      </c>
      <c r="D104" s="54">
        <v>1515.1217999999999</v>
      </c>
      <c r="E104" s="54"/>
      <c r="F104" s="54"/>
      <c r="G104" s="54"/>
      <c r="H104" s="55"/>
    </row>
    <row r="105" spans="2:8">
      <c r="B105" s="50">
        <v>2460142.4377832534</v>
      </c>
      <c r="C105" s="57">
        <f t="shared" si="5"/>
        <v>-0.16087740566581488</v>
      </c>
      <c r="D105" s="54">
        <v>1514.9208000000001</v>
      </c>
      <c r="E105" s="54"/>
      <c r="F105" s="54"/>
      <c r="G105" s="54"/>
      <c r="H105" s="55"/>
    </row>
    <row r="106" spans="2:8">
      <c r="B106" s="50">
        <v>2460142.4400980361</v>
      </c>
      <c r="C106" s="57">
        <f t="shared" si="5"/>
        <v>-0.15856262296438217</v>
      </c>
      <c r="D106" s="54">
        <v>1523.5242000000001</v>
      </c>
      <c r="E106" s="54"/>
      <c r="F106" s="54"/>
      <c r="G106" s="54"/>
      <c r="H106" s="55"/>
    </row>
    <row r="107" spans="2:8">
      <c r="B107" s="50">
        <v>2460142.4424128192</v>
      </c>
      <c r="C107" s="57">
        <f t="shared" si="5"/>
        <v>-0.15624783979728818</v>
      </c>
      <c r="D107" s="54">
        <v>1510.6521</v>
      </c>
      <c r="E107" s="54"/>
      <c r="F107" s="54"/>
      <c r="G107" s="54"/>
      <c r="H107" s="55"/>
    </row>
    <row r="108" spans="2:8">
      <c r="B108" s="50">
        <v>2460142.4447276019</v>
      </c>
      <c r="C108" s="57">
        <f t="shared" si="5"/>
        <v>-0.15393305709585547</v>
      </c>
      <c r="D108" s="54">
        <v>1513.6549</v>
      </c>
      <c r="E108" s="54"/>
      <c r="F108" s="54"/>
      <c r="G108" s="54"/>
      <c r="H108" s="55"/>
    </row>
    <row r="109" spans="2:8">
      <c r="B109" s="50">
        <v>2460142.4470423851</v>
      </c>
      <c r="C109" s="57">
        <f t="shared" si="5"/>
        <v>-0.15161827392876148</v>
      </c>
      <c r="D109" s="54">
        <v>1513.1659</v>
      </c>
      <c r="E109" s="54"/>
      <c r="F109" s="54"/>
      <c r="G109" s="54"/>
      <c r="H109" s="55"/>
    </row>
    <row r="110" spans="2:8">
      <c r="B110" s="50">
        <v>2460142.4493571678</v>
      </c>
      <c r="C110" s="57">
        <f t="shared" si="5"/>
        <v>-0.14930349122732878</v>
      </c>
      <c r="D110" s="54">
        <v>1519.6035999999999</v>
      </c>
      <c r="E110" s="54"/>
      <c r="F110" s="54"/>
      <c r="G110" s="54"/>
      <c r="H110" s="55"/>
    </row>
    <row r="111" spans="2:8">
      <c r="B111" s="50">
        <v>2460142.4516719505</v>
      </c>
      <c r="C111" s="57">
        <f t="shared" si="5"/>
        <v>-0.14698870852589607</v>
      </c>
      <c r="D111" s="54">
        <v>1521.5257999999999</v>
      </c>
      <c r="E111" s="54"/>
      <c r="F111" s="54"/>
      <c r="G111" s="54"/>
      <c r="H111" s="55"/>
    </row>
    <row r="112" spans="2:8">
      <c r="B112" s="50">
        <v>2460142.4539867337</v>
      </c>
      <c r="C112" s="57">
        <f t="shared" si="5"/>
        <v>-0.14467392535880208</v>
      </c>
      <c r="D112" s="54">
        <v>1517.4431</v>
      </c>
      <c r="E112" s="54"/>
      <c r="F112" s="54"/>
      <c r="G112" s="54"/>
      <c r="H112" s="55"/>
    </row>
    <row r="113" spans="1:8">
      <c r="B113" s="50">
        <v>2460142.4563015164</v>
      </c>
      <c r="C113" s="57">
        <f t="shared" si="5"/>
        <v>-0.14235914265736938</v>
      </c>
      <c r="D113" s="54">
        <v>1511.876</v>
      </c>
      <c r="E113" s="54"/>
      <c r="F113" s="54"/>
      <c r="G113" s="54"/>
      <c r="H113" s="55"/>
    </row>
    <row r="114" spans="1:8">
      <c r="B114" s="50">
        <v>2460142.4586162996</v>
      </c>
      <c r="C114" s="57">
        <f t="shared" si="5"/>
        <v>-0.14004435949027538</v>
      </c>
      <c r="D114" s="54">
        <v>1513.1926000000001</v>
      </c>
      <c r="E114" s="54"/>
      <c r="F114" s="54"/>
      <c r="G114" s="54"/>
      <c r="H114" s="55"/>
    </row>
    <row r="115" spans="1:8">
      <c r="A115" s="49" t="s">
        <v>37</v>
      </c>
      <c r="B115" s="50">
        <v>2460142.4609310823</v>
      </c>
      <c r="C115" s="57">
        <f t="shared" si="5"/>
        <v>-0.13772957678884268</v>
      </c>
      <c r="D115" s="54"/>
      <c r="E115" s="54">
        <v>1516.5245</v>
      </c>
      <c r="F115" s="54"/>
      <c r="G115" s="54"/>
      <c r="H115" s="55"/>
    </row>
    <row r="116" spans="1:8">
      <c r="B116" s="50">
        <v>2460142.463245865</v>
      </c>
      <c r="C116" s="57">
        <f t="shared" si="5"/>
        <v>-0.13541479408740997</v>
      </c>
      <c r="D116" s="54"/>
      <c r="E116" s="54">
        <v>1530.0594000000001</v>
      </c>
      <c r="F116" s="54"/>
      <c r="G116" s="54"/>
      <c r="H116" s="55"/>
    </row>
    <row r="117" spans="1:8">
      <c r="B117" s="50">
        <v>2460142.4655606481</v>
      </c>
      <c r="C117" s="57">
        <f t="shared" si="5"/>
        <v>-0.13310001092031598</v>
      </c>
      <c r="D117" s="54"/>
      <c r="E117" s="54">
        <v>1508.9315999999999</v>
      </c>
      <c r="F117" s="54"/>
      <c r="G117" s="54"/>
      <c r="H117" s="55"/>
    </row>
    <row r="118" spans="1:8">
      <c r="B118" s="50">
        <v>2460142.4678754308</v>
      </c>
      <c r="C118" s="57">
        <f t="shared" si="5"/>
        <v>-0.13078522821888328</v>
      </c>
      <c r="D118" s="54"/>
      <c r="E118" s="54">
        <v>1518.55</v>
      </c>
      <c r="F118" s="54"/>
      <c r="G118" s="54"/>
      <c r="H118" s="55"/>
    </row>
    <row r="119" spans="1:8">
      <c r="B119" s="50">
        <v>2460142.4701902135</v>
      </c>
      <c r="C119" s="57">
        <f t="shared" si="5"/>
        <v>-0.12847044551745057</v>
      </c>
      <c r="D119" s="54"/>
      <c r="E119" s="54">
        <v>1510.384</v>
      </c>
      <c r="F119" s="54"/>
      <c r="G119" s="54"/>
      <c r="H119" s="55"/>
    </row>
    <row r="120" spans="1:8">
      <c r="B120" s="50">
        <v>2460142.4725049967</v>
      </c>
      <c r="C120" s="57">
        <f t="shared" si="5"/>
        <v>-0.12615566235035658</v>
      </c>
      <c r="D120" s="54"/>
      <c r="E120" s="54">
        <v>1501.9661000000001</v>
      </c>
      <c r="F120" s="54"/>
      <c r="G120" s="54"/>
      <c r="H120" s="55"/>
    </row>
    <row r="121" spans="1:8">
      <c r="B121" s="50">
        <v>2460142.4748197794</v>
      </c>
      <c r="C121" s="57">
        <f t="shared" si="5"/>
        <v>-0.12384087964892387</v>
      </c>
      <c r="D121" s="54"/>
      <c r="E121" s="54">
        <v>1510.404</v>
      </c>
      <c r="F121" s="54"/>
      <c r="G121" s="54"/>
      <c r="H121" s="55"/>
    </row>
    <row r="122" spans="1:8">
      <c r="B122" s="50">
        <v>2460142.4771345621</v>
      </c>
      <c r="C122" s="57">
        <f t="shared" si="5"/>
        <v>-0.12152609694749117</v>
      </c>
      <c r="D122" s="54"/>
      <c r="E122" s="54">
        <v>1504.6646000000001</v>
      </c>
      <c r="F122" s="54"/>
      <c r="G122" s="54"/>
      <c r="H122" s="55"/>
    </row>
    <row r="123" spans="1:8">
      <c r="B123" s="50">
        <v>2460142.4794493453</v>
      </c>
      <c r="C123" s="57">
        <f t="shared" si="5"/>
        <v>-0.11921131378039718</v>
      </c>
      <c r="D123" s="54"/>
      <c r="E123" s="54">
        <v>1509.3342</v>
      </c>
      <c r="F123" s="54"/>
      <c r="G123" s="54"/>
      <c r="H123" s="55"/>
    </row>
    <row r="124" spans="1:8">
      <c r="B124" s="50">
        <v>2460142.481764128</v>
      </c>
      <c r="C124" s="57">
        <f t="shared" si="5"/>
        <v>-0.11689653107896447</v>
      </c>
      <c r="D124" s="54"/>
      <c r="E124" s="54">
        <v>1505.7717</v>
      </c>
      <c r="F124" s="54"/>
      <c r="G124" s="54"/>
      <c r="H124" s="55"/>
    </row>
    <row r="125" spans="1:8">
      <c r="B125" s="50">
        <v>2460142.4840789107</v>
      </c>
      <c r="C125" s="57">
        <f t="shared" si="5"/>
        <v>-0.11458174837753177</v>
      </c>
      <c r="D125" s="54"/>
      <c r="E125" s="54">
        <v>1519.3725999999999</v>
      </c>
      <c r="F125" s="54"/>
      <c r="G125" s="54"/>
      <c r="H125" s="55"/>
    </row>
    <row r="126" spans="1:8">
      <c r="B126" s="50">
        <v>2460142.4863936938</v>
      </c>
      <c r="C126" s="57">
        <f t="shared" si="5"/>
        <v>-0.11226696521043777</v>
      </c>
      <c r="D126" s="54"/>
      <c r="E126" s="54">
        <v>1502.0306</v>
      </c>
      <c r="F126" s="54"/>
      <c r="G126" s="54"/>
      <c r="H126" s="55"/>
    </row>
    <row r="127" spans="1:8">
      <c r="B127" s="50">
        <v>2460142.4887084765</v>
      </c>
      <c r="C127" s="57">
        <f t="shared" si="5"/>
        <v>-0.10995218250900507</v>
      </c>
      <c r="D127" s="54"/>
      <c r="E127" s="54">
        <v>1504.4435000000001</v>
      </c>
      <c r="F127" s="54"/>
      <c r="G127" s="54"/>
      <c r="H127" s="55"/>
    </row>
    <row r="128" spans="1:8">
      <c r="A128" s="49" t="s">
        <v>38</v>
      </c>
      <c r="B128" s="50">
        <v>2460142.4910232597</v>
      </c>
      <c r="C128" s="57">
        <f t="shared" si="5"/>
        <v>-0.10763739934191108</v>
      </c>
      <c r="D128" s="54"/>
      <c r="E128" s="54"/>
      <c r="F128" s="54">
        <v>1499.0983000000001</v>
      </c>
      <c r="G128" s="54"/>
      <c r="H128" s="55"/>
    </row>
    <row r="129" spans="2:8">
      <c r="B129" s="50">
        <v>2460142.4933380424</v>
      </c>
      <c r="C129" s="57">
        <f t="shared" si="5"/>
        <v>-0.10532261664047837</v>
      </c>
      <c r="D129" s="54"/>
      <c r="E129" s="54"/>
      <c r="F129" s="54">
        <v>1494.4467999999999</v>
      </c>
      <c r="G129" s="54"/>
      <c r="H129" s="55"/>
    </row>
    <row r="130" spans="2:8">
      <c r="B130" s="50">
        <v>2460142.4956528251</v>
      </c>
      <c r="C130" s="57">
        <f t="shared" si="5"/>
        <v>-0.10300783393904567</v>
      </c>
      <c r="D130" s="54"/>
      <c r="E130" s="54"/>
      <c r="F130" s="54">
        <v>1507.5364999999999</v>
      </c>
      <c r="G130" s="54"/>
      <c r="H130" s="55"/>
    </row>
    <row r="131" spans="2:8">
      <c r="B131" s="50">
        <v>2460142.4979676078</v>
      </c>
      <c r="C131" s="57">
        <f t="shared" ref="C131:C194" si="6">B131-$K$30</f>
        <v>-0.10069305123761296</v>
      </c>
      <c r="D131" s="54"/>
      <c r="E131" s="54"/>
      <c r="F131" s="54">
        <v>1504.2888</v>
      </c>
      <c r="G131" s="54"/>
      <c r="H131" s="55"/>
    </row>
    <row r="132" spans="2:8">
      <c r="B132" s="50">
        <v>2460142.500282391</v>
      </c>
      <c r="C132" s="57">
        <f t="shared" si="6"/>
        <v>-9.837826807051897E-2</v>
      </c>
      <c r="D132" s="54"/>
      <c r="E132" s="54"/>
      <c r="F132" s="54">
        <v>1502.6198999999999</v>
      </c>
      <c r="G132" s="54"/>
      <c r="H132" s="55"/>
    </row>
    <row r="133" spans="2:8">
      <c r="B133" s="50">
        <v>2460142.5025971737</v>
      </c>
      <c r="C133" s="57">
        <f t="shared" si="6"/>
        <v>-9.6063485369086266E-2</v>
      </c>
      <c r="D133" s="54"/>
      <c r="E133" s="54"/>
      <c r="F133" s="54">
        <v>1502.8289</v>
      </c>
      <c r="G133" s="54"/>
      <c r="H133" s="55"/>
    </row>
    <row r="134" spans="2:8">
      <c r="B134" s="50">
        <v>2460142.5049119564</v>
      </c>
      <c r="C134" s="57">
        <f t="shared" si="6"/>
        <v>-9.3748702667653561E-2</v>
      </c>
      <c r="D134" s="54"/>
      <c r="E134" s="54"/>
      <c r="F134" s="54">
        <v>1498.579</v>
      </c>
      <c r="G134" s="54"/>
      <c r="H134" s="55"/>
    </row>
    <row r="135" spans="2:8">
      <c r="B135" s="50">
        <v>2460142.5072267395</v>
      </c>
      <c r="C135" s="57">
        <f t="shared" si="6"/>
        <v>-9.1433919500559568E-2</v>
      </c>
      <c r="D135" s="54"/>
      <c r="E135" s="54"/>
      <c r="F135" s="54">
        <v>1498.0192</v>
      </c>
      <c r="G135" s="54"/>
      <c r="H135" s="55"/>
    </row>
    <row r="136" spans="2:8">
      <c r="B136" s="50">
        <v>2460142.5095415222</v>
      </c>
      <c r="C136" s="57">
        <f t="shared" si="6"/>
        <v>-8.9119136799126863E-2</v>
      </c>
      <c r="D136" s="54"/>
      <c r="E136" s="54"/>
      <c r="F136" s="54">
        <v>1507.3226</v>
      </c>
      <c r="G136" s="54"/>
      <c r="H136" s="55"/>
    </row>
    <row r="137" spans="2:8">
      <c r="B137" s="50">
        <v>2460142.5118563049</v>
      </c>
      <c r="C137" s="57">
        <f t="shared" si="6"/>
        <v>-8.6804354097694159E-2</v>
      </c>
      <c r="D137" s="54"/>
      <c r="E137" s="54"/>
      <c r="F137" s="54">
        <v>1494.6963000000001</v>
      </c>
      <c r="G137" s="54"/>
      <c r="H137" s="55"/>
    </row>
    <row r="138" spans="2:8">
      <c r="B138" s="50">
        <v>2460142.5141710876</v>
      </c>
      <c r="C138" s="57">
        <f t="shared" si="6"/>
        <v>-8.4489571396261454E-2</v>
      </c>
      <c r="D138" s="54"/>
      <c r="E138" s="54"/>
      <c r="F138" s="54">
        <v>1501.9775</v>
      </c>
      <c r="G138" s="54"/>
      <c r="H138" s="55"/>
    </row>
    <row r="139" spans="2:8">
      <c r="B139" s="50">
        <v>2460142.5164858708</v>
      </c>
      <c r="C139" s="57">
        <f t="shared" si="6"/>
        <v>-8.2174788229167461E-2</v>
      </c>
      <c r="D139" s="54"/>
      <c r="E139" s="54"/>
      <c r="F139" s="54">
        <v>1503.8145</v>
      </c>
      <c r="G139" s="54"/>
      <c r="H139" s="55"/>
    </row>
    <row r="140" spans="2:8">
      <c r="B140" s="50">
        <v>2460142.5188006535</v>
      </c>
      <c r="C140" s="57">
        <f t="shared" si="6"/>
        <v>-7.9860005527734756E-2</v>
      </c>
      <c r="D140" s="54"/>
      <c r="E140" s="54"/>
      <c r="F140" s="54">
        <v>1502.2936</v>
      </c>
      <c r="G140" s="54"/>
      <c r="H140" s="55"/>
    </row>
    <row r="141" spans="2:8">
      <c r="B141" s="50">
        <v>2460142.5211154362</v>
      </c>
      <c r="C141" s="57">
        <f t="shared" si="6"/>
        <v>-7.7545222826302052E-2</v>
      </c>
      <c r="D141" s="54"/>
      <c r="E141" s="54"/>
      <c r="F141" s="54">
        <v>1507.1454000000001</v>
      </c>
      <c r="G141" s="54"/>
      <c r="H141" s="55"/>
    </row>
    <row r="142" spans="2:8">
      <c r="B142" s="50">
        <v>2460142.5234302189</v>
      </c>
      <c r="C142" s="57">
        <f t="shared" si="6"/>
        <v>-7.5230440124869347E-2</v>
      </c>
      <c r="D142" s="54"/>
      <c r="E142" s="54"/>
      <c r="F142" s="54">
        <v>1494.7443000000001</v>
      </c>
      <c r="G142" s="54"/>
      <c r="H142" s="55"/>
    </row>
    <row r="143" spans="2:8">
      <c r="B143" s="50">
        <v>2460142.5257450021</v>
      </c>
      <c r="C143" s="57">
        <f t="shared" si="6"/>
        <v>-7.2915656957775354E-2</v>
      </c>
      <c r="D143" s="54"/>
      <c r="E143" s="54"/>
      <c r="F143" s="54">
        <v>1494.8232</v>
      </c>
      <c r="G143" s="54"/>
      <c r="H143" s="55"/>
    </row>
    <row r="144" spans="2:8">
      <c r="B144" s="50">
        <v>2460142.5280597848</v>
      </c>
      <c r="C144" s="57">
        <f t="shared" si="6"/>
        <v>-7.0600874256342649E-2</v>
      </c>
      <c r="D144" s="54"/>
      <c r="E144" s="54"/>
      <c r="F144" s="54">
        <v>1498.1854000000001</v>
      </c>
      <c r="G144" s="54"/>
      <c r="H144" s="55"/>
    </row>
    <row r="145" spans="2:8">
      <c r="B145" s="50">
        <v>2460142.5303745675</v>
      </c>
      <c r="C145" s="57">
        <f t="shared" si="6"/>
        <v>-6.8286091554909945E-2</v>
      </c>
      <c r="D145" s="54"/>
      <c r="E145" s="54"/>
      <c r="F145" s="54">
        <v>1502.7472</v>
      </c>
      <c r="G145" s="54"/>
      <c r="H145" s="55"/>
    </row>
    <row r="146" spans="2:8">
      <c r="B146" s="50">
        <v>2460142.5326893502</v>
      </c>
      <c r="C146" s="57">
        <f t="shared" si="6"/>
        <v>-6.597130885347724E-2</v>
      </c>
      <c r="D146" s="54"/>
      <c r="E146" s="54"/>
      <c r="F146" s="54">
        <v>1499.5034000000001</v>
      </c>
      <c r="G146" s="54"/>
      <c r="H146" s="55"/>
    </row>
    <row r="147" spans="2:8">
      <c r="B147" s="50">
        <v>2460142.5350041329</v>
      </c>
      <c r="C147" s="57">
        <f t="shared" si="6"/>
        <v>-6.3656526152044535E-2</v>
      </c>
      <c r="D147" s="54"/>
      <c r="E147" s="54"/>
      <c r="F147" s="54">
        <v>1494.0047999999999</v>
      </c>
      <c r="G147" s="54"/>
      <c r="H147" s="55"/>
    </row>
    <row r="148" spans="2:8">
      <c r="B148" s="50">
        <v>2460142.5373189161</v>
      </c>
      <c r="C148" s="57">
        <f t="shared" si="6"/>
        <v>-6.1341742984950542E-2</v>
      </c>
      <c r="D148" s="54"/>
      <c r="E148" s="54"/>
      <c r="F148" s="54">
        <v>1481.2427</v>
      </c>
      <c r="G148" s="54"/>
      <c r="H148" s="55"/>
    </row>
    <row r="149" spans="2:8">
      <c r="B149" s="50">
        <v>2460142.5396336988</v>
      </c>
      <c r="C149" s="57">
        <f t="shared" si="6"/>
        <v>-5.9026960283517838E-2</v>
      </c>
      <c r="D149" s="54"/>
      <c r="E149" s="54"/>
      <c r="F149" s="54">
        <v>1496.4114</v>
      </c>
      <c r="G149" s="54"/>
      <c r="H149" s="55"/>
    </row>
    <row r="150" spans="2:8">
      <c r="B150" s="50">
        <v>2460142.5419484815</v>
      </c>
      <c r="C150" s="57">
        <f t="shared" si="6"/>
        <v>-5.6712177582085133E-2</v>
      </c>
      <c r="D150" s="54"/>
      <c r="E150" s="54"/>
      <c r="F150" s="54">
        <v>1492.4293</v>
      </c>
      <c r="G150" s="54"/>
      <c r="H150" s="55"/>
    </row>
    <row r="151" spans="2:8">
      <c r="B151" s="50">
        <v>2460142.5442632642</v>
      </c>
      <c r="C151" s="57">
        <f t="shared" si="6"/>
        <v>-5.4397394880652428E-2</v>
      </c>
      <c r="D151" s="54"/>
      <c r="E151" s="54"/>
      <c r="F151" s="54">
        <v>1492.7213999999999</v>
      </c>
      <c r="G151" s="54"/>
      <c r="H151" s="55"/>
    </row>
    <row r="152" spans="2:8">
      <c r="B152" s="50">
        <v>2460142.5465780469</v>
      </c>
      <c r="C152" s="57">
        <f t="shared" si="6"/>
        <v>-5.2082612179219723E-2</v>
      </c>
      <c r="D152" s="54"/>
      <c r="E152" s="54"/>
      <c r="F152" s="54">
        <v>1506.1912</v>
      </c>
      <c r="G152" s="54"/>
      <c r="H152" s="55"/>
    </row>
    <row r="153" spans="2:8">
      <c r="B153" s="50">
        <v>2460142.54889283</v>
      </c>
      <c r="C153" s="57">
        <f t="shared" si="6"/>
        <v>-4.9767829012125731E-2</v>
      </c>
      <c r="D153" s="54"/>
      <c r="E153" s="54"/>
      <c r="F153" s="54">
        <v>1503.9767999999999</v>
      </c>
      <c r="G153" s="54"/>
      <c r="H153" s="55"/>
    </row>
    <row r="154" spans="2:8">
      <c r="B154" s="50">
        <v>2460142.5512076127</v>
      </c>
      <c r="C154" s="57">
        <f t="shared" si="6"/>
        <v>-4.7453046310693026E-2</v>
      </c>
      <c r="D154" s="54"/>
      <c r="E154" s="54"/>
      <c r="F154" s="54">
        <v>1491.3409999999999</v>
      </c>
      <c r="G154" s="54"/>
      <c r="H154" s="55"/>
    </row>
    <row r="155" spans="2:8">
      <c r="B155" s="50">
        <v>2460142.5535223954</v>
      </c>
      <c r="C155" s="57">
        <f t="shared" si="6"/>
        <v>-4.5138263609260321E-2</v>
      </c>
      <c r="D155" s="54"/>
      <c r="E155" s="54"/>
      <c r="F155" s="54">
        <v>1504.4056</v>
      </c>
      <c r="G155" s="54"/>
      <c r="H155" s="55"/>
    </row>
    <row r="156" spans="2:8">
      <c r="B156" s="50">
        <v>2460142.5558371781</v>
      </c>
      <c r="C156" s="57">
        <f t="shared" si="6"/>
        <v>-4.2823480907827616E-2</v>
      </c>
      <c r="D156" s="54"/>
      <c r="E156" s="54"/>
      <c r="F156" s="54">
        <v>1500.1555000000001</v>
      </c>
      <c r="G156" s="54"/>
      <c r="H156" s="55"/>
    </row>
    <row r="157" spans="2:8">
      <c r="B157" s="50">
        <v>2460142.5581519608</v>
      </c>
      <c r="C157" s="57">
        <f t="shared" si="6"/>
        <v>-4.0508698206394911E-2</v>
      </c>
      <c r="D157" s="54"/>
      <c r="E157" s="54"/>
      <c r="F157" s="54">
        <v>1494.3362</v>
      </c>
      <c r="G157" s="54"/>
      <c r="H157" s="55"/>
    </row>
    <row r="158" spans="2:8">
      <c r="B158" s="50">
        <v>2460142.5604667435</v>
      </c>
      <c r="C158" s="57">
        <f t="shared" si="6"/>
        <v>-3.8193915504962206E-2</v>
      </c>
      <c r="D158" s="54"/>
      <c r="E158" s="54"/>
      <c r="F158" s="54">
        <v>1486.2538999999999</v>
      </c>
      <c r="G158" s="54"/>
      <c r="H158" s="55"/>
    </row>
    <row r="159" spans="2:8">
      <c r="B159" s="50">
        <v>2460142.5627815267</v>
      </c>
      <c r="C159" s="57">
        <f t="shared" si="6"/>
        <v>-3.5879132337868214E-2</v>
      </c>
      <c r="D159" s="54"/>
      <c r="E159" s="54"/>
      <c r="F159" s="54">
        <v>1494.3235</v>
      </c>
      <c r="G159" s="54"/>
      <c r="H159" s="55"/>
    </row>
    <row r="160" spans="2:8">
      <c r="B160" s="50">
        <v>2460142.5650963094</v>
      </c>
      <c r="C160" s="57">
        <f t="shared" si="6"/>
        <v>-3.3564349636435509E-2</v>
      </c>
      <c r="D160" s="54"/>
      <c r="E160" s="54"/>
      <c r="F160" s="54">
        <v>1493.2660000000001</v>
      </c>
      <c r="G160" s="54"/>
      <c r="H160" s="55"/>
    </row>
    <row r="161" spans="1:9">
      <c r="B161" s="50">
        <v>2460142.5674110921</v>
      </c>
      <c r="C161" s="57">
        <f t="shared" si="6"/>
        <v>-3.1249566935002804E-2</v>
      </c>
      <c r="D161" s="54"/>
      <c r="E161" s="54"/>
      <c r="F161" s="54">
        <v>1493.5363</v>
      </c>
      <c r="G161" s="54"/>
      <c r="H161" s="55"/>
    </row>
    <row r="162" spans="1:9">
      <c r="B162" s="50">
        <v>2460142.5697258748</v>
      </c>
      <c r="C162" s="57">
        <f t="shared" si="6"/>
        <v>-2.8934784233570099E-2</v>
      </c>
      <c r="D162" s="54"/>
      <c r="E162" s="54"/>
      <c r="F162" s="54">
        <v>1496.808</v>
      </c>
      <c r="G162" s="54"/>
      <c r="H162" s="55"/>
    </row>
    <row r="163" spans="1:9">
      <c r="B163" s="50">
        <v>2460142.5720406575</v>
      </c>
      <c r="C163" s="57">
        <f t="shared" si="6"/>
        <v>-2.6620001532137394E-2</v>
      </c>
      <c r="D163" s="54"/>
      <c r="E163" s="54"/>
      <c r="F163" s="54">
        <v>1500.8712</v>
      </c>
      <c r="G163" s="54"/>
      <c r="H163" s="55"/>
    </row>
    <row r="164" spans="1:9">
      <c r="B164" s="50">
        <v>2460142.5743554402</v>
      </c>
      <c r="C164" s="57">
        <f t="shared" si="6"/>
        <v>-2.4305218830704689E-2</v>
      </c>
      <c r="D164" s="54"/>
      <c r="E164" s="54"/>
      <c r="F164" s="54">
        <v>1495.8479</v>
      </c>
      <c r="G164" s="54"/>
      <c r="H164" s="55"/>
    </row>
    <row r="165" spans="1:9">
      <c r="B165" s="50">
        <v>2460142.5766702229</v>
      </c>
      <c r="C165" s="57">
        <f t="shared" si="6"/>
        <v>-2.1990436129271984E-2</v>
      </c>
      <c r="D165" s="54"/>
      <c r="E165" s="54"/>
      <c r="F165" s="54">
        <v>1504.0408</v>
      </c>
      <c r="G165" s="54"/>
      <c r="H165" s="55"/>
    </row>
    <row r="166" spans="1:9">
      <c r="B166" s="50">
        <v>2460142.5789850056</v>
      </c>
      <c r="C166" s="57">
        <f t="shared" si="6"/>
        <v>-1.9675653427839279E-2</v>
      </c>
      <c r="D166" s="54"/>
      <c r="E166" s="54"/>
      <c r="F166" s="54">
        <v>1494.9559999999999</v>
      </c>
      <c r="G166" s="54"/>
      <c r="H166" s="55"/>
    </row>
    <row r="167" spans="1:9">
      <c r="B167" s="50">
        <v>2460142.5812997883</v>
      </c>
      <c r="C167" s="57">
        <f t="shared" si="6"/>
        <v>-1.7360870726406574E-2</v>
      </c>
      <c r="D167" s="54"/>
      <c r="E167" s="54"/>
      <c r="F167" s="54">
        <v>1493.2374</v>
      </c>
      <c r="G167" s="54"/>
      <c r="H167" s="55"/>
    </row>
    <row r="168" spans="1:9">
      <c r="B168" s="50">
        <v>2460142.583614571</v>
      </c>
      <c r="C168" s="57">
        <f t="shared" si="6"/>
        <v>-1.5046088024973869E-2</v>
      </c>
      <c r="D168" s="54"/>
      <c r="E168" s="54"/>
      <c r="F168" s="54">
        <v>1501.1836000000001</v>
      </c>
      <c r="G168" s="54"/>
      <c r="H168" s="55"/>
    </row>
    <row r="169" spans="1:9">
      <c r="B169" s="50">
        <v>2460142.5859293542</v>
      </c>
      <c r="C169" s="57">
        <f t="shared" si="6"/>
        <v>-1.2731304857879877E-2</v>
      </c>
      <c r="D169" s="54"/>
      <c r="E169" s="54"/>
      <c r="F169" s="54">
        <v>1498.8231000000001</v>
      </c>
      <c r="G169" s="54"/>
      <c r="H169" s="55"/>
    </row>
    <row r="170" spans="1:9">
      <c r="B170" s="50">
        <v>2460142.5882441369</v>
      </c>
      <c r="C170" s="57">
        <f t="shared" si="6"/>
        <v>-1.0416522156447172E-2</v>
      </c>
      <c r="D170" s="54"/>
      <c r="E170" s="54"/>
      <c r="F170" s="54">
        <v>1495.4340999999999</v>
      </c>
      <c r="G170" s="54"/>
      <c r="H170" s="55"/>
    </row>
    <row r="171" spans="1:9">
      <c r="B171" s="50">
        <v>2460142.5905589196</v>
      </c>
      <c r="C171" s="57">
        <f t="shared" si="6"/>
        <v>-8.1017394550144672E-3</v>
      </c>
      <c r="D171" s="54"/>
      <c r="E171" s="54"/>
      <c r="F171" s="54">
        <v>1498.9557</v>
      </c>
      <c r="G171" s="54"/>
      <c r="H171" s="55"/>
    </row>
    <row r="172" spans="1:9">
      <c r="B172" s="50">
        <v>2460142.5928737023</v>
      </c>
      <c r="C172" s="57">
        <f t="shared" si="6"/>
        <v>-5.7869567535817623E-3</v>
      </c>
      <c r="D172" s="54"/>
      <c r="E172" s="54"/>
      <c r="F172" s="54">
        <v>1499.9359999999999</v>
      </c>
      <c r="G172" s="54"/>
      <c r="H172" s="55"/>
      <c r="I172" s="63"/>
    </row>
    <row r="173" spans="1:9">
      <c r="B173" s="50">
        <v>2460142.595188485</v>
      </c>
      <c r="C173" s="57">
        <f t="shared" si="6"/>
        <v>-3.4721740521490574E-3</v>
      </c>
      <c r="D173" s="54"/>
      <c r="E173" s="54"/>
      <c r="F173" s="54">
        <v>1492.6225999999999</v>
      </c>
      <c r="G173" s="54"/>
      <c r="H173" s="55"/>
      <c r="I173" s="63"/>
    </row>
    <row r="174" spans="1:9">
      <c r="B174" s="50">
        <v>2460142.5975032677</v>
      </c>
      <c r="C174" s="57">
        <f t="shared" si="6"/>
        <v>-1.1573913507163525E-3</v>
      </c>
      <c r="D174" s="54"/>
      <c r="E174" s="54"/>
      <c r="F174" s="54">
        <v>1501.1101000000001</v>
      </c>
      <c r="G174" s="54"/>
      <c r="H174" s="55"/>
      <c r="I174" s="63"/>
    </row>
    <row r="175" spans="1:9">
      <c r="A175" s="49" t="s">
        <v>72</v>
      </c>
      <c r="B175" s="50">
        <v>2460142.5998180504</v>
      </c>
      <c r="C175" s="57">
        <f t="shared" si="6"/>
        <v>1.1573913507163525E-3</v>
      </c>
      <c r="D175" s="54"/>
      <c r="E175" s="54"/>
      <c r="F175" s="54">
        <v>1502.3797999999999</v>
      </c>
      <c r="G175" s="54"/>
      <c r="H175" s="55"/>
      <c r="I175" s="63">
        <f>(B174+B175)/2</f>
        <v>2460142.598660659</v>
      </c>
    </row>
    <row r="176" spans="1:9">
      <c r="B176" s="50">
        <v>2460142.6021328331</v>
      </c>
      <c r="C176" s="57">
        <f t="shared" si="6"/>
        <v>3.4721740521490574E-3</v>
      </c>
      <c r="D176" s="54"/>
      <c r="E176" s="54"/>
      <c r="F176" s="54">
        <v>1498.2958000000001</v>
      </c>
      <c r="G176" s="54"/>
      <c r="H176" s="55"/>
      <c r="I176" s="63"/>
    </row>
    <row r="177" spans="2:8">
      <c r="B177" s="50">
        <v>2460142.6044476158</v>
      </c>
      <c r="C177" s="57">
        <f t="shared" si="6"/>
        <v>5.7869567535817623E-3</v>
      </c>
      <c r="D177" s="54"/>
      <c r="E177" s="54"/>
      <c r="F177" s="54">
        <v>1488.425</v>
      </c>
      <c r="G177" s="54"/>
      <c r="H177" s="55"/>
    </row>
    <row r="178" spans="2:8">
      <c r="B178" s="50">
        <v>2460142.6067623985</v>
      </c>
      <c r="C178" s="57">
        <f t="shared" si="6"/>
        <v>8.1017394550144672E-3</v>
      </c>
      <c r="D178" s="54"/>
      <c r="E178" s="54"/>
      <c r="F178" s="54">
        <v>1484.0894000000001</v>
      </c>
      <c r="G178" s="54"/>
      <c r="H178" s="55"/>
    </row>
    <row r="179" spans="2:8">
      <c r="B179" s="50">
        <v>2460142.6090771812</v>
      </c>
      <c r="C179" s="57">
        <f t="shared" si="6"/>
        <v>1.0416522156447172E-2</v>
      </c>
      <c r="D179" s="54"/>
      <c r="E179" s="54"/>
      <c r="F179" s="54">
        <v>1495.3137999999999</v>
      </c>
      <c r="G179" s="54"/>
      <c r="H179" s="55"/>
    </row>
    <row r="180" spans="2:8">
      <c r="B180" s="50">
        <v>2460142.6113919639</v>
      </c>
      <c r="C180" s="57">
        <f t="shared" si="6"/>
        <v>1.2731304857879877E-2</v>
      </c>
      <c r="D180" s="54"/>
      <c r="E180" s="54"/>
      <c r="F180" s="54">
        <v>1503.683</v>
      </c>
      <c r="G180" s="54"/>
      <c r="H180" s="55"/>
    </row>
    <row r="181" spans="2:8">
      <c r="B181" s="50">
        <v>2460142.6137067466</v>
      </c>
      <c r="C181" s="57">
        <f t="shared" si="6"/>
        <v>1.5046087559312582E-2</v>
      </c>
      <c r="D181" s="54"/>
      <c r="E181" s="54"/>
      <c r="F181" s="54">
        <v>1495.6394</v>
      </c>
      <c r="G181" s="54"/>
      <c r="H181" s="55"/>
    </row>
    <row r="182" spans="2:8">
      <c r="B182" s="50">
        <v>2460142.6160215293</v>
      </c>
      <c r="C182" s="57">
        <f t="shared" si="6"/>
        <v>1.7360870260745287E-2</v>
      </c>
      <c r="D182" s="54"/>
      <c r="E182" s="54"/>
      <c r="F182" s="54">
        <v>1501.0753</v>
      </c>
      <c r="G182" s="54"/>
      <c r="H182" s="55"/>
    </row>
    <row r="183" spans="2:8">
      <c r="B183" s="50">
        <v>2460142.618336312</v>
      </c>
      <c r="C183" s="57">
        <f t="shared" si="6"/>
        <v>1.9675652962177992E-2</v>
      </c>
      <c r="D183" s="54"/>
      <c r="E183" s="54"/>
      <c r="F183" s="54">
        <v>1499.4646</v>
      </c>
      <c r="G183" s="54"/>
      <c r="H183" s="55"/>
    </row>
    <row r="184" spans="2:8">
      <c r="B184" s="50">
        <v>2460142.6206510947</v>
      </c>
      <c r="C184" s="57">
        <f t="shared" si="6"/>
        <v>2.1990435663610697E-2</v>
      </c>
      <c r="D184" s="54"/>
      <c r="E184" s="54"/>
      <c r="F184" s="54">
        <v>1490.5663999999999</v>
      </c>
      <c r="G184" s="54"/>
      <c r="H184" s="55"/>
    </row>
    <row r="185" spans="2:8">
      <c r="B185" s="50">
        <v>2460142.6229658774</v>
      </c>
      <c r="C185" s="57">
        <f t="shared" si="6"/>
        <v>2.4305218365043402E-2</v>
      </c>
      <c r="D185" s="54"/>
      <c r="E185" s="54"/>
      <c r="F185" s="54">
        <v>1495.4073000000001</v>
      </c>
      <c r="G185" s="54"/>
      <c r="H185" s="55"/>
    </row>
    <row r="186" spans="2:8">
      <c r="B186" s="50">
        <v>2460142.6252806601</v>
      </c>
      <c r="C186" s="57">
        <f t="shared" si="6"/>
        <v>2.6620001066476107E-2</v>
      </c>
      <c r="D186" s="54"/>
      <c r="E186" s="54"/>
      <c r="F186" s="54">
        <v>1509.5679</v>
      </c>
      <c r="G186" s="54"/>
      <c r="H186" s="55"/>
    </row>
    <row r="187" spans="2:8">
      <c r="B187" s="50">
        <v>2460142.6275954428</v>
      </c>
      <c r="C187" s="57">
        <f t="shared" si="6"/>
        <v>2.8934783767908812E-2</v>
      </c>
      <c r="D187" s="54"/>
      <c r="E187" s="54"/>
      <c r="F187" s="54">
        <v>1495.5891999999999</v>
      </c>
      <c r="G187" s="54"/>
      <c r="H187" s="55"/>
    </row>
    <row r="188" spans="2:8">
      <c r="B188" s="50">
        <v>2460142.6299102255</v>
      </c>
      <c r="C188" s="57">
        <f t="shared" si="6"/>
        <v>3.1249566469341516E-2</v>
      </c>
      <c r="D188" s="54"/>
      <c r="E188" s="54"/>
      <c r="F188" s="54">
        <v>1507.1405999999999</v>
      </c>
      <c r="G188" s="54"/>
      <c r="H188" s="55"/>
    </row>
    <row r="189" spans="2:8">
      <c r="B189" s="50">
        <v>2460142.6322250082</v>
      </c>
      <c r="C189" s="57">
        <f t="shared" si="6"/>
        <v>3.3564349170774221E-2</v>
      </c>
      <c r="D189" s="54"/>
      <c r="E189" s="54"/>
      <c r="F189" s="54">
        <v>1497.6835000000001</v>
      </c>
      <c r="G189" s="54"/>
      <c r="H189" s="55"/>
    </row>
    <row r="190" spans="2:8">
      <c r="B190" s="50">
        <v>2460142.6345397909</v>
      </c>
      <c r="C190" s="57">
        <f t="shared" si="6"/>
        <v>3.5879131872206926E-2</v>
      </c>
      <c r="D190" s="54"/>
      <c r="E190" s="54"/>
      <c r="F190" s="54">
        <v>1502.2367999999999</v>
      </c>
      <c r="G190" s="54"/>
      <c r="H190" s="55"/>
    </row>
    <row r="191" spans="2:8">
      <c r="B191" s="50">
        <v>2460142.6368545736</v>
      </c>
      <c r="C191" s="57">
        <f t="shared" si="6"/>
        <v>3.8193914573639631E-2</v>
      </c>
      <c r="D191" s="54"/>
      <c r="E191" s="54"/>
      <c r="F191" s="54">
        <v>1498.9984999999999</v>
      </c>
      <c r="G191" s="54"/>
      <c r="H191" s="55"/>
    </row>
    <row r="192" spans="2:8">
      <c r="B192" s="50">
        <v>2460142.6391693563</v>
      </c>
      <c r="C192" s="57">
        <f t="shared" si="6"/>
        <v>4.0508697275072336E-2</v>
      </c>
      <c r="D192" s="54"/>
      <c r="E192" s="54"/>
      <c r="F192" s="54">
        <v>1497.8534</v>
      </c>
      <c r="G192" s="54"/>
      <c r="H192" s="55"/>
    </row>
    <row r="193" spans="2:8">
      <c r="B193" s="50">
        <v>2460142.641484139</v>
      </c>
      <c r="C193" s="57">
        <f t="shared" si="6"/>
        <v>4.2823479976505041E-2</v>
      </c>
      <c r="D193" s="54"/>
      <c r="E193" s="54"/>
      <c r="F193" s="54">
        <v>1492.0746999999999</v>
      </c>
      <c r="G193" s="54"/>
      <c r="H193" s="55"/>
    </row>
    <row r="194" spans="2:8">
      <c r="B194" s="50">
        <v>2460142.6437989217</v>
      </c>
      <c r="C194" s="57">
        <f t="shared" si="6"/>
        <v>4.5138262677937746E-2</v>
      </c>
      <c r="D194" s="54"/>
      <c r="E194" s="54"/>
      <c r="F194" s="54">
        <v>1498.1298999999999</v>
      </c>
      <c r="G194" s="54"/>
      <c r="H194" s="55"/>
    </row>
    <row r="195" spans="2:8">
      <c r="B195" s="50">
        <v>2460142.6461137044</v>
      </c>
      <c r="C195" s="57">
        <f t="shared" ref="C195:C258" si="7">B195-$K$30</f>
        <v>4.7453045379370451E-2</v>
      </c>
      <c r="D195" s="54"/>
      <c r="E195" s="54"/>
      <c r="F195" s="54">
        <v>1496.1985</v>
      </c>
      <c r="G195" s="54"/>
      <c r="H195" s="55"/>
    </row>
    <row r="196" spans="2:8">
      <c r="B196" s="50">
        <v>2460142.6484284871</v>
      </c>
      <c r="C196" s="57">
        <f t="shared" si="7"/>
        <v>4.9767828080803156E-2</v>
      </c>
      <c r="D196" s="54"/>
      <c r="E196" s="54"/>
      <c r="F196" s="54">
        <v>1489.6152</v>
      </c>
      <c r="G196" s="54"/>
      <c r="H196" s="55"/>
    </row>
    <row r="197" spans="2:8">
      <c r="B197" s="50">
        <v>2460142.6507432694</v>
      </c>
      <c r="C197" s="57">
        <f t="shared" si="7"/>
        <v>5.2082610316574574E-2</v>
      </c>
      <c r="D197" s="54"/>
      <c r="E197" s="54"/>
      <c r="F197" s="54">
        <v>1493.829</v>
      </c>
      <c r="G197" s="54"/>
      <c r="H197" s="55"/>
    </row>
    <row r="198" spans="2:8">
      <c r="B198" s="50">
        <v>2460142.6530580521</v>
      </c>
      <c r="C198" s="57">
        <f t="shared" si="7"/>
        <v>5.4397393018007278E-2</v>
      </c>
      <c r="D198" s="54"/>
      <c r="E198" s="54"/>
      <c r="F198" s="54">
        <v>1492.2159999999999</v>
      </c>
      <c r="G198" s="54"/>
      <c r="H198" s="55"/>
    </row>
    <row r="199" spans="2:8">
      <c r="B199" s="50">
        <v>2460142.6553728348</v>
      </c>
      <c r="C199" s="57">
        <f t="shared" si="7"/>
        <v>5.6712175719439983E-2</v>
      </c>
      <c r="D199" s="54"/>
      <c r="E199" s="54"/>
      <c r="F199" s="54">
        <v>1495.1107</v>
      </c>
      <c r="G199" s="54"/>
      <c r="H199" s="55"/>
    </row>
    <row r="200" spans="2:8">
      <c r="B200" s="50">
        <v>2460142.6576876175</v>
      </c>
      <c r="C200" s="57">
        <f t="shared" si="7"/>
        <v>5.9026958420872688E-2</v>
      </c>
      <c r="D200" s="54"/>
      <c r="E200" s="54"/>
      <c r="F200" s="54">
        <v>1494.6695999999999</v>
      </c>
      <c r="G200" s="54"/>
      <c r="H200" s="55"/>
    </row>
    <row r="201" spans="2:8">
      <c r="B201" s="50">
        <v>2460142.6600024002</v>
      </c>
      <c r="C201" s="57">
        <f t="shared" si="7"/>
        <v>6.1341741122305393E-2</v>
      </c>
      <c r="D201" s="54"/>
      <c r="E201" s="54"/>
      <c r="F201" s="54">
        <v>1501.0154</v>
      </c>
      <c r="G201" s="54"/>
      <c r="H201" s="55"/>
    </row>
    <row r="202" spans="2:8">
      <c r="B202" s="50">
        <v>2460142.6623171829</v>
      </c>
      <c r="C202" s="57">
        <f t="shared" si="7"/>
        <v>6.3656523823738098E-2</v>
      </c>
      <c r="D202" s="54"/>
      <c r="E202" s="54"/>
      <c r="F202" s="54">
        <v>1501.8623</v>
      </c>
      <c r="G202" s="54"/>
      <c r="H202" s="55"/>
    </row>
    <row r="203" spans="2:8">
      <c r="B203" s="50">
        <v>2460142.6646319656</v>
      </c>
      <c r="C203" s="57">
        <f t="shared" si="7"/>
        <v>6.5971306525170803E-2</v>
      </c>
      <c r="D203" s="54"/>
      <c r="E203" s="54"/>
      <c r="F203" s="54">
        <v>1510.6143</v>
      </c>
      <c r="G203" s="54"/>
      <c r="H203" s="55"/>
    </row>
    <row r="204" spans="2:8">
      <c r="B204" s="50">
        <v>2460142.6669467483</v>
      </c>
      <c r="C204" s="57">
        <f t="shared" si="7"/>
        <v>6.8286089226603508E-2</v>
      </c>
      <c r="D204" s="54"/>
      <c r="E204" s="54"/>
      <c r="F204" s="54">
        <v>1500.7383</v>
      </c>
      <c r="G204" s="54"/>
      <c r="H204" s="55"/>
    </row>
    <row r="205" spans="2:8">
      <c r="B205" s="50">
        <v>2460142.669261531</v>
      </c>
      <c r="C205" s="57">
        <f t="shared" si="7"/>
        <v>7.0600871928036213E-2</v>
      </c>
      <c r="D205" s="54"/>
      <c r="E205" s="54"/>
      <c r="F205" s="54">
        <v>1495.7034000000001</v>
      </c>
      <c r="G205" s="54"/>
      <c r="H205" s="55"/>
    </row>
    <row r="206" spans="2:8">
      <c r="B206" s="50">
        <v>2460142.6715763132</v>
      </c>
      <c r="C206" s="57">
        <f t="shared" si="7"/>
        <v>7.2915654163807631E-2</v>
      </c>
      <c r="D206" s="54"/>
      <c r="E206" s="54"/>
      <c r="F206" s="54">
        <v>1502.3150000000001</v>
      </c>
      <c r="G206" s="54"/>
      <c r="H206" s="55"/>
    </row>
    <row r="207" spans="2:8">
      <c r="B207" s="50">
        <v>2460142.6738910959</v>
      </c>
      <c r="C207" s="57">
        <f t="shared" si="7"/>
        <v>7.5230436865240335E-2</v>
      </c>
      <c r="D207" s="54"/>
      <c r="E207" s="54"/>
      <c r="F207" s="54">
        <v>1494.5714</v>
      </c>
      <c r="G207" s="54"/>
      <c r="H207" s="55"/>
    </row>
    <row r="208" spans="2:8">
      <c r="B208" s="50">
        <v>2460142.6762058786</v>
      </c>
      <c r="C208" s="57">
        <f t="shared" si="7"/>
        <v>7.754521956667304E-2</v>
      </c>
      <c r="D208" s="54"/>
      <c r="E208" s="54"/>
      <c r="F208" s="54">
        <v>1506.7174</v>
      </c>
      <c r="G208" s="54"/>
      <c r="H208" s="55"/>
    </row>
    <row r="209" spans="1:8">
      <c r="B209" s="50">
        <v>2460142.6785206613</v>
      </c>
      <c r="C209" s="57">
        <f t="shared" si="7"/>
        <v>7.9860002268105745E-2</v>
      </c>
      <c r="D209" s="54"/>
      <c r="E209" s="54"/>
      <c r="F209" s="54">
        <v>1497.6482000000001</v>
      </c>
      <c r="G209" s="54"/>
      <c r="H209" s="55"/>
    </row>
    <row r="210" spans="1:8">
      <c r="B210" s="50">
        <v>2460142.680835444</v>
      </c>
      <c r="C210" s="57">
        <f t="shared" si="7"/>
        <v>8.217478496953845E-2</v>
      </c>
      <c r="D210" s="54"/>
      <c r="E210" s="54"/>
      <c r="F210" s="54">
        <v>1505.0995</v>
      </c>
      <c r="G210" s="54"/>
      <c r="H210" s="55"/>
    </row>
    <row r="211" spans="1:8">
      <c r="B211" s="50">
        <v>2460142.6831502267</v>
      </c>
      <c r="C211" s="57">
        <f t="shared" si="7"/>
        <v>8.4489567670971155E-2</v>
      </c>
      <c r="D211" s="54"/>
      <c r="E211" s="54"/>
      <c r="F211" s="54">
        <v>1496.6420000000001</v>
      </c>
      <c r="G211" s="54"/>
      <c r="H211" s="55"/>
    </row>
    <row r="212" spans="1:8">
      <c r="B212" s="50">
        <v>2460142.685465009</v>
      </c>
      <c r="C212" s="57">
        <f t="shared" si="7"/>
        <v>8.6804349906742573E-2</v>
      </c>
      <c r="D212" s="54"/>
      <c r="E212" s="54"/>
      <c r="F212" s="54">
        <v>1496.4039</v>
      </c>
      <c r="G212" s="54"/>
      <c r="H212" s="55"/>
    </row>
    <row r="213" spans="1:8">
      <c r="B213" s="50">
        <v>2460142.6877797917</v>
      </c>
      <c r="C213" s="57">
        <f t="shared" si="7"/>
        <v>8.9119132608175278E-2</v>
      </c>
      <c r="D213" s="54"/>
      <c r="E213" s="54"/>
      <c r="F213" s="54">
        <v>1497.4961000000001</v>
      </c>
      <c r="G213" s="54"/>
      <c r="H213" s="55"/>
    </row>
    <row r="214" spans="1:8">
      <c r="B214" s="50">
        <v>2460142.6900945744</v>
      </c>
      <c r="C214" s="57">
        <f t="shared" si="7"/>
        <v>9.1433915309607983E-2</v>
      </c>
      <c r="D214" s="54"/>
      <c r="E214" s="54"/>
      <c r="F214" s="54">
        <v>1496.0001999999999</v>
      </c>
      <c r="G214" s="54"/>
      <c r="H214" s="55"/>
    </row>
    <row r="215" spans="1:8">
      <c r="B215" s="50">
        <v>2460142.6924093571</v>
      </c>
      <c r="C215" s="57">
        <f t="shared" si="7"/>
        <v>9.3748698011040688E-2</v>
      </c>
      <c r="D215" s="54"/>
      <c r="E215" s="54"/>
      <c r="F215" s="54">
        <v>1499.0675000000001</v>
      </c>
      <c r="G215" s="54"/>
      <c r="H215" s="55"/>
    </row>
    <row r="216" spans="1:8">
      <c r="B216" s="50">
        <v>2460142.6947241398</v>
      </c>
      <c r="C216" s="57">
        <f t="shared" si="7"/>
        <v>9.6063480712473392E-2</v>
      </c>
      <c r="D216" s="54"/>
      <c r="E216" s="54"/>
      <c r="F216" s="54">
        <v>1503.3848</v>
      </c>
      <c r="G216" s="54"/>
      <c r="H216" s="55"/>
    </row>
    <row r="217" spans="1:8">
      <c r="B217" s="50">
        <v>2460142.6970389225</v>
      </c>
      <c r="C217" s="57">
        <f t="shared" si="7"/>
        <v>9.8378263413906097E-2</v>
      </c>
      <c r="D217" s="54"/>
      <c r="E217" s="54"/>
      <c r="F217" s="54">
        <v>1508.7639999999999</v>
      </c>
      <c r="G217" s="54"/>
      <c r="H217" s="55"/>
    </row>
    <row r="218" spans="1:8">
      <c r="B218" s="50">
        <v>2460142.6993537047</v>
      </c>
      <c r="C218" s="57">
        <f t="shared" si="7"/>
        <v>0.10069304564967752</v>
      </c>
      <c r="D218" s="54"/>
      <c r="E218" s="54"/>
      <c r="F218" s="54">
        <v>1503.6586</v>
      </c>
      <c r="G218" s="54"/>
      <c r="H218" s="55"/>
    </row>
    <row r="219" spans="1:8">
      <c r="B219" s="50">
        <v>2460142.7016684874</v>
      </c>
      <c r="C219" s="57">
        <f t="shared" si="7"/>
        <v>0.10300782835111022</v>
      </c>
      <c r="D219" s="54"/>
      <c r="E219" s="54"/>
      <c r="F219" s="54">
        <v>1498.9965999999999</v>
      </c>
      <c r="G219" s="54"/>
      <c r="H219" s="55"/>
    </row>
    <row r="220" spans="1:8">
      <c r="B220" s="50">
        <v>2460142.7039832701</v>
      </c>
      <c r="C220" s="57">
        <f t="shared" si="7"/>
        <v>0.10532261105254292</v>
      </c>
      <c r="D220" s="54"/>
      <c r="E220" s="54"/>
      <c r="F220" s="54">
        <v>1490.0889</v>
      </c>
      <c r="G220" s="54"/>
      <c r="H220" s="55"/>
    </row>
    <row r="221" spans="1:8">
      <c r="A221" s="49" t="s">
        <v>39</v>
      </c>
      <c r="B221" s="50">
        <v>2460142.7062980528</v>
      </c>
      <c r="C221" s="57">
        <f t="shared" si="7"/>
        <v>0.10763739375397563</v>
      </c>
      <c r="D221" s="54"/>
      <c r="E221" s="54"/>
      <c r="F221" s="54">
        <v>1491.3422</v>
      </c>
      <c r="G221" s="54"/>
      <c r="H221" s="55"/>
    </row>
    <row r="222" spans="1:8">
      <c r="B222" s="50">
        <v>2460142.708612835</v>
      </c>
      <c r="C222" s="57">
        <f t="shared" si="7"/>
        <v>0.10995217598974705</v>
      </c>
      <c r="D222" s="54"/>
      <c r="E222" s="54"/>
      <c r="F222" s="54"/>
      <c r="G222" s="54">
        <v>1506.1962000000001</v>
      </c>
      <c r="H222" s="55"/>
    </row>
    <row r="223" spans="1:8">
      <c r="B223" s="50">
        <v>2460142.7109276177</v>
      </c>
      <c r="C223" s="57">
        <f t="shared" si="7"/>
        <v>0.11226695869117975</v>
      </c>
      <c r="D223" s="54"/>
      <c r="E223" s="54"/>
      <c r="F223" s="54"/>
      <c r="G223" s="54">
        <v>1513.1181999999999</v>
      </c>
      <c r="H223" s="55"/>
    </row>
    <row r="224" spans="1:8">
      <c r="B224" s="50">
        <v>2460142.7132424004</v>
      </c>
      <c r="C224" s="57">
        <f t="shared" si="7"/>
        <v>0.11458174139261246</v>
      </c>
      <c r="D224" s="54"/>
      <c r="E224" s="54"/>
      <c r="F224" s="54"/>
      <c r="G224" s="54">
        <v>1495.3418999999999</v>
      </c>
      <c r="H224" s="55"/>
    </row>
    <row r="225" spans="1:8">
      <c r="B225" s="50">
        <v>2460142.7155571831</v>
      </c>
      <c r="C225" s="57">
        <f t="shared" si="7"/>
        <v>0.11689652409404516</v>
      </c>
      <c r="D225" s="54"/>
      <c r="E225" s="54"/>
      <c r="F225" s="54"/>
      <c r="G225" s="54">
        <v>1496.4463000000001</v>
      </c>
      <c r="H225" s="55"/>
    </row>
    <row r="226" spans="1:8">
      <c r="B226" s="50">
        <v>2460142.7178719654</v>
      </c>
      <c r="C226" s="57">
        <f t="shared" si="7"/>
        <v>0.11921130632981658</v>
      </c>
      <c r="D226" s="54"/>
      <c r="E226" s="54"/>
      <c r="F226" s="54"/>
      <c r="G226" s="54">
        <v>1503.7632000000001</v>
      </c>
      <c r="H226" s="55"/>
    </row>
    <row r="227" spans="1:8">
      <c r="B227" s="50">
        <v>2460142.7201867481</v>
      </c>
      <c r="C227" s="57">
        <f t="shared" si="7"/>
        <v>0.12152608903124928</v>
      </c>
      <c r="D227" s="54"/>
      <c r="E227" s="54"/>
      <c r="F227" s="54"/>
      <c r="G227" s="54">
        <v>1503.3495</v>
      </c>
      <c r="H227" s="55"/>
    </row>
    <row r="228" spans="1:8">
      <c r="B228" s="50">
        <v>2460142.7225015308</v>
      </c>
      <c r="C228" s="57">
        <f t="shared" si="7"/>
        <v>0.12384087173268199</v>
      </c>
      <c r="D228" s="54"/>
      <c r="E228" s="54"/>
      <c r="F228" s="54"/>
      <c r="G228" s="54">
        <v>1504.7170000000001</v>
      </c>
      <c r="H228" s="55"/>
    </row>
    <row r="229" spans="1:8">
      <c r="B229" s="50">
        <v>2460142.7248163135</v>
      </c>
      <c r="C229" s="57">
        <f t="shared" si="7"/>
        <v>0.12615565443411469</v>
      </c>
      <c r="D229" s="54"/>
      <c r="E229" s="54"/>
      <c r="F229" s="54"/>
      <c r="G229" s="54">
        <v>1507.2346</v>
      </c>
      <c r="H229" s="55"/>
    </row>
    <row r="230" spans="1:8">
      <c r="B230" s="50">
        <v>2460142.7271310957</v>
      </c>
      <c r="C230" s="57">
        <f t="shared" si="7"/>
        <v>0.12847043666988611</v>
      </c>
      <c r="D230" s="54"/>
      <c r="E230" s="54"/>
      <c r="F230" s="54"/>
      <c r="G230" s="54">
        <v>1507.0527</v>
      </c>
      <c r="H230" s="55"/>
    </row>
    <row r="231" spans="1:8">
      <c r="B231" s="50">
        <v>2460142.7294458784</v>
      </c>
      <c r="C231" s="57">
        <f t="shared" si="7"/>
        <v>0.13078521937131882</v>
      </c>
      <c r="D231" s="54"/>
      <c r="E231" s="54"/>
      <c r="F231" s="54"/>
      <c r="G231" s="54">
        <v>1512.0387000000001</v>
      </c>
      <c r="H231" s="55"/>
    </row>
    <row r="232" spans="1:8">
      <c r="B232" s="50">
        <v>2460142.7317606611</v>
      </c>
      <c r="C232" s="57">
        <f t="shared" si="7"/>
        <v>0.13310000207275152</v>
      </c>
      <c r="D232" s="54"/>
      <c r="E232" s="54"/>
      <c r="F232" s="54"/>
      <c r="G232" s="54">
        <v>1514.0528999999999</v>
      </c>
      <c r="H232" s="55"/>
    </row>
    <row r="233" spans="1:8">
      <c r="B233" s="50">
        <v>2460142.7340754434</v>
      </c>
      <c r="C233" s="57">
        <f t="shared" si="7"/>
        <v>0.13541478430852294</v>
      </c>
      <c r="D233" s="54"/>
      <c r="E233" s="54"/>
      <c r="F233" s="54"/>
      <c r="G233" s="54">
        <v>1509.5162</v>
      </c>
      <c r="H233" s="54"/>
    </row>
    <row r="234" spans="1:8">
      <c r="A234" s="49" t="s">
        <v>71</v>
      </c>
      <c r="B234" s="50">
        <v>2460142.7363902261</v>
      </c>
      <c r="C234" s="57">
        <f t="shared" si="7"/>
        <v>0.13772956700995564</v>
      </c>
      <c r="D234" s="54"/>
      <c r="E234" s="54"/>
      <c r="F234" s="54"/>
      <c r="G234" s="54">
        <v>1511.5129999999999</v>
      </c>
      <c r="H234" s="54"/>
    </row>
    <row r="235" spans="1:8">
      <c r="B235" s="50">
        <v>2460142.7387050088</v>
      </c>
      <c r="C235" s="57">
        <f t="shared" si="7"/>
        <v>0.14004434971138835</v>
      </c>
      <c r="D235" s="54">
        <v>1517.9117000000001</v>
      </c>
      <c r="E235" s="54"/>
      <c r="F235" s="54"/>
      <c r="G235" s="54"/>
      <c r="H235" s="54"/>
    </row>
    <row r="236" spans="1:8">
      <c r="B236" s="50">
        <v>2460142.7410197915</v>
      </c>
      <c r="C236" s="57">
        <f t="shared" si="7"/>
        <v>0.14235913241282105</v>
      </c>
      <c r="D236" s="54">
        <v>1514.9632999999999</v>
      </c>
      <c r="E236" s="54"/>
      <c r="F236" s="54"/>
      <c r="G236" s="54"/>
      <c r="H236" s="54"/>
    </row>
    <row r="237" spans="1:8">
      <c r="B237" s="50">
        <v>2460142.7433345737</v>
      </c>
      <c r="C237" s="57">
        <f t="shared" si="7"/>
        <v>0.14467391464859247</v>
      </c>
      <c r="D237" s="54">
        <v>1512.7462</v>
      </c>
      <c r="E237" s="54"/>
      <c r="F237" s="54"/>
      <c r="G237" s="54"/>
      <c r="H237" s="54"/>
    </row>
    <row r="238" spans="1:8">
      <c r="B238" s="50">
        <v>2460142.7456493564</v>
      </c>
      <c r="C238" s="57">
        <f t="shared" si="7"/>
        <v>0.14698869735002518</v>
      </c>
      <c r="D238" s="54">
        <v>1518.354</v>
      </c>
      <c r="E238" s="54"/>
      <c r="F238" s="54"/>
      <c r="G238" s="54"/>
      <c r="H238" s="54"/>
    </row>
    <row r="239" spans="1:8">
      <c r="B239" s="50">
        <v>2460142.7479641391</v>
      </c>
      <c r="C239" s="57">
        <f t="shared" si="7"/>
        <v>0.14930348005145788</v>
      </c>
      <c r="D239" s="54">
        <v>1509.6188999999999</v>
      </c>
      <c r="E239" s="54"/>
      <c r="F239" s="54"/>
      <c r="G239" s="54"/>
      <c r="H239" s="54"/>
    </row>
    <row r="240" spans="1:8">
      <c r="B240" s="50">
        <v>2460142.7502789213</v>
      </c>
      <c r="C240" s="57">
        <f t="shared" si="7"/>
        <v>0.1516182622872293</v>
      </c>
      <c r="D240" s="54">
        <v>1525.0554999999999</v>
      </c>
      <c r="E240" s="54"/>
      <c r="F240" s="54"/>
      <c r="G240" s="54"/>
      <c r="H240" s="54"/>
    </row>
    <row r="241" spans="2:8">
      <c r="B241" s="50">
        <v>2460142.752593704</v>
      </c>
      <c r="C241" s="57">
        <f t="shared" si="7"/>
        <v>0.153933044988662</v>
      </c>
      <c r="D241" s="54">
        <v>1499.0725</v>
      </c>
      <c r="E241" s="54"/>
      <c r="F241" s="54"/>
      <c r="G241" s="54"/>
      <c r="H241" s="54"/>
    </row>
    <row r="242" spans="2:8">
      <c r="B242" s="50">
        <v>2460142.7549084863</v>
      </c>
      <c r="C242" s="57">
        <f t="shared" si="7"/>
        <v>0.15624782722443342</v>
      </c>
      <c r="D242" s="54">
        <v>1523.1587999999999</v>
      </c>
      <c r="E242" s="54"/>
      <c r="F242" s="54"/>
      <c r="G242" s="54"/>
      <c r="H242" s="54"/>
    </row>
    <row r="243" spans="2:8">
      <c r="B243" s="50">
        <v>2460142.757223269</v>
      </c>
      <c r="C243" s="57">
        <f t="shared" si="7"/>
        <v>0.15856260992586613</v>
      </c>
      <c r="D243" s="54">
        <v>1524.4048</v>
      </c>
      <c r="E243" s="54"/>
      <c r="F243" s="54"/>
      <c r="G243" s="54"/>
      <c r="H243" s="54"/>
    </row>
    <row r="244" spans="2:8">
      <c r="B244" s="50">
        <v>2460142.7595380517</v>
      </c>
      <c r="C244" s="57">
        <f t="shared" si="7"/>
        <v>0.16087739262729883</v>
      </c>
      <c r="D244" s="54">
        <v>1526.0659000000001</v>
      </c>
      <c r="E244" s="54"/>
      <c r="F244" s="54"/>
      <c r="G244" s="54"/>
      <c r="H244" s="54"/>
    </row>
    <row r="245" spans="2:8">
      <c r="B245" s="50">
        <v>2460142.7618528339</v>
      </c>
      <c r="C245" s="57">
        <f t="shared" si="7"/>
        <v>0.16319217486307025</v>
      </c>
      <c r="D245" s="54">
        <v>1519.8955000000001</v>
      </c>
      <c r="E245" s="54"/>
      <c r="F245" s="54"/>
      <c r="G245" s="54"/>
      <c r="H245" s="54"/>
    </row>
    <row r="246" spans="2:8">
      <c r="B246" s="50">
        <v>2460142.7641676166</v>
      </c>
      <c r="C246" s="57">
        <f t="shared" si="7"/>
        <v>0.16550695756450295</v>
      </c>
      <c r="D246" s="54">
        <v>1517.0005000000001</v>
      </c>
      <c r="E246" s="54"/>
      <c r="F246" s="54"/>
      <c r="G246" s="54"/>
      <c r="H246" s="54"/>
    </row>
    <row r="247" spans="2:8">
      <c r="B247" s="50">
        <v>2460142.7664823993</v>
      </c>
      <c r="C247" s="57">
        <f t="shared" si="7"/>
        <v>0.16782174026593566</v>
      </c>
      <c r="D247" s="54">
        <v>1517.1034</v>
      </c>
      <c r="E247" s="54"/>
      <c r="F247" s="54"/>
      <c r="G247" s="54"/>
      <c r="H247" s="54"/>
    </row>
    <row r="248" spans="2:8">
      <c r="B248" s="50">
        <v>2460142.7687971815</v>
      </c>
      <c r="C248" s="57">
        <f t="shared" si="7"/>
        <v>0.17013652250170708</v>
      </c>
      <c r="D248" s="54">
        <v>1518.2896000000001</v>
      </c>
      <c r="E248" s="54"/>
      <c r="F248" s="54"/>
      <c r="G248" s="54"/>
      <c r="H248" s="54"/>
    </row>
    <row r="249" spans="2:8">
      <c r="B249" s="50">
        <v>2460142.7711119642</v>
      </c>
      <c r="C249" s="57">
        <f t="shared" si="7"/>
        <v>0.17245130520313978</v>
      </c>
      <c r="D249" s="54">
        <v>1515.2013999999999</v>
      </c>
      <c r="E249" s="54"/>
      <c r="F249" s="54"/>
      <c r="G249" s="54"/>
      <c r="H249" s="54"/>
    </row>
    <row r="250" spans="2:8">
      <c r="B250" s="50">
        <v>2460142.7734267465</v>
      </c>
      <c r="C250" s="57">
        <f t="shared" si="7"/>
        <v>0.1747660874389112</v>
      </c>
      <c r="D250" s="54">
        <v>1512.1895999999999</v>
      </c>
      <c r="E250" s="54"/>
      <c r="F250" s="54"/>
      <c r="G250" s="54"/>
      <c r="H250" s="54"/>
    </row>
    <row r="251" spans="2:8">
      <c r="B251" s="50">
        <v>2460142.7757415292</v>
      </c>
      <c r="C251" s="57">
        <f t="shared" si="7"/>
        <v>0.1770808701403439</v>
      </c>
      <c r="D251" s="54">
        <v>1505.9417000000001</v>
      </c>
      <c r="E251" s="54"/>
      <c r="F251" s="54"/>
      <c r="G251" s="54"/>
      <c r="H251" s="54"/>
    </row>
    <row r="252" spans="2:8">
      <c r="B252" s="50">
        <v>2460142.7780563119</v>
      </c>
      <c r="C252" s="57">
        <f t="shared" si="7"/>
        <v>0.17939565284177661</v>
      </c>
      <c r="D252" s="54">
        <v>1525.4639999999999</v>
      </c>
      <c r="E252" s="54"/>
      <c r="F252" s="54"/>
      <c r="G252" s="54"/>
      <c r="H252" s="54"/>
    </row>
    <row r="253" spans="2:8">
      <c r="B253" s="50">
        <v>2460142.7803710941</v>
      </c>
      <c r="C253" s="57">
        <f t="shared" si="7"/>
        <v>0.18171043507754803</v>
      </c>
      <c r="D253" s="54">
        <v>1521.2587000000001</v>
      </c>
      <c r="E253" s="54"/>
      <c r="F253" s="54"/>
      <c r="G253" s="54"/>
      <c r="H253" s="54"/>
    </row>
    <row r="254" spans="2:8">
      <c r="B254" s="50">
        <v>2460142.7826858768</v>
      </c>
      <c r="C254" s="57">
        <f t="shared" si="7"/>
        <v>0.18402521777898073</v>
      </c>
      <c r="D254" s="54">
        <v>1522.9679000000001</v>
      </c>
      <c r="E254" s="54"/>
      <c r="F254" s="54"/>
      <c r="G254" s="54"/>
      <c r="H254" s="54"/>
    </row>
    <row r="255" spans="2:8">
      <c r="B255" s="50">
        <v>2460142.7850006591</v>
      </c>
      <c r="C255" s="57">
        <f t="shared" si="7"/>
        <v>0.18634000001475215</v>
      </c>
      <c r="D255" s="54">
        <v>1516.2202</v>
      </c>
      <c r="E255" s="54"/>
      <c r="F255" s="54"/>
      <c r="G255" s="54"/>
      <c r="H255" s="54"/>
    </row>
    <row r="256" spans="2:8">
      <c r="B256" s="50">
        <v>2460142.7873154418</v>
      </c>
      <c r="C256" s="57">
        <f t="shared" si="7"/>
        <v>0.18865478271618485</v>
      </c>
      <c r="D256" s="54">
        <v>1514.8430000000001</v>
      </c>
      <c r="E256" s="54"/>
      <c r="F256" s="54"/>
      <c r="G256" s="54"/>
      <c r="H256" s="54"/>
    </row>
    <row r="257" spans="2:8">
      <c r="B257" s="50">
        <v>2460142.789630224</v>
      </c>
      <c r="C257" s="57">
        <f t="shared" si="7"/>
        <v>0.19096956495195627</v>
      </c>
      <c r="D257" s="54">
        <v>1510.7173</v>
      </c>
      <c r="E257" s="54"/>
      <c r="F257" s="54"/>
      <c r="G257" s="54"/>
      <c r="H257" s="54"/>
    </row>
    <row r="258" spans="2:8">
      <c r="B258" s="50">
        <v>2460142.7919450067</v>
      </c>
      <c r="C258" s="57">
        <f t="shared" si="7"/>
        <v>0.19328434765338898</v>
      </c>
      <c r="D258" s="54">
        <v>1513.2488000000001</v>
      </c>
      <c r="E258" s="54"/>
      <c r="F258" s="54"/>
      <c r="G258" s="54"/>
      <c r="H258" s="54"/>
    </row>
    <row r="259" spans="2:8">
      <c r="B259" s="50">
        <v>2460142.7942597889</v>
      </c>
      <c r="C259" s="57">
        <f t="shared" ref="C259:C322" si="8">B259-$K$30</f>
        <v>0.19559912988916039</v>
      </c>
      <c r="D259" s="54">
        <v>1512.894</v>
      </c>
      <c r="E259" s="54"/>
      <c r="F259" s="54"/>
      <c r="G259" s="54"/>
      <c r="H259" s="54"/>
    </row>
    <row r="260" spans="2:8">
      <c r="B260" s="50">
        <v>2460142.7965745716</v>
      </c>
      <c r="C260" s="57">
        <f t="shared" si="8"/>
        <v>0.1979139125905931</v>
      </c>
      <c r="D260" s="54">
        <v>1515.8734999999999</v>
      </c>
      <c r="E260" s="54"/>
      <c r="F260" s="54"/>
      <c r="G260" s="54"/>
      <c r="H260" s="54"/>
    </row>
    <row r="261" spans="2:8">
      <c r="B261" s="50">
        <v>2460142.7988893539</v>
      </c>
      <c r="C261" s="57">
        <f t="shared" si="8"/>
        <v>0.20022869482636452</v>
      </c>
      <c r="D261" s="54">
        <v>1524.1731</v>
      </c>
      <c r="E261" s="54"/>
      <c r="F261" s="54"/>
      <c r="G261" s="54"/>
      <c r="H261" s="54"/>
    </row>
    <row r="262" spans="2:8">
      <c r="B262" s="50">
        <v>2460142.8012041366</v>
      </c>
      <c r="C262" s="57">
        <f t="shared" si="8"/>
        <v>0.20254347752779722</v>
      </c>
      <c r="D262" s="54">
        <v>1514.346</v>
      </c>
      <c r="E262" s="54"/>
      <c r="F262" s="54"/>
      <c r="G262" s="54"/>
      <c r="H262" s="54"/>
    </row>
    <row r="263" spans="2:8">
      <c r="B263" s="50">
        <v>2460142.8035189188</v>
      </c>
      <c r="C263" s="57">
        <f t="shared" si="8"/>
        <v>0.20485825976356864</v>
      </c>
      <c r="D263" s="54">
        <v>1518.6405</v>
      </c>
      <c r="E263" s="54"/>
      <c r="F263" s="54"/>
      <c r="G263" s="54"/>
      <c r="H263" s="54"/>
    </row>
    <row r="264" spans="2:8">
      <c r="B264" s="50">
        <v>2460142.8058337015</v>
      </c>
      <c r="C264" s="57">
        <f t="shared" si="8"/>
        <v>0.20717304246500134</v>
      </c>
      <c r="D264" s="54">
        <v>1510.1112000000001</v>
      </c>
      <c r="E264" s="54"/>
      <c r="F264" s="54"/>
      <c r="G264" s="54"/>
      <c r="H264" s="54"/>
    </row>
    <row r="265" spans="2:8">
      <c r="B265" s="50">
        <v>2460142.8081484842</v>
      </c>
      <c r="C265" s="57">
        <f t="shared" si="8"/>
        <v>0.20948782516643405</v>
      </c>
      <c r="D265" s="54">
        <v>1520.9195999999999</v>
      </c>
      <c r="E265" s="54"/>
      <c r="F265" s="54"/>
      <c r="G265" s="54"/>
      <c r="H265" s="54"/>
    </row>
    <row r="266" spans="2:8">
      <c r="B266" s="50">
        <v>2460142.8104632664</v>
      </c>
      <c r="C266" s="57">
        <f t="shared" si="8"/>
        <v>0.21180260740220547</v>
      </c>
      <c r="D266" s="54">
        <v>1515.14</v>
      </c>
      <c r="E266" s="54"/>
      <c r="F266" s="54"/>
      <c r="G266" s="54"/>
      <c r="H266" s="54"/>
    </row>
    <row r="267" spans="2:8">
      <c r="B267" s="50">
        <v>2460142.8127780491</v>
      </c>
      <c r="C267" s="57">
        <f t="shared" si="8"/>
        <v>0.21411739010363817</v>
      </c>
      <c r="D267" s="54">
        <v>1518.8248000000001</v>
      </c>
      <c r="E267" s="54"/>
      <c r="F267" s="54"/>
      <c r="G267" s="54"/>
      <c r="H267" s="54"/>
    </row>
    <row r="268" spans="2:8">
      <c r="B268" s="50">
        <v>2460142.8150928314</v>
      </c>
      <c r="C268" s="57">
        <f t="shared" si="8"/>
        <v>0.21643217233940959</v>
      </c>
      <c r="D268" s="54">
        <v>1519.6782000000001</v>
      </c>
      <c r="E268" s="54"/>
      <c r="F268" s="54"/>
      <c r="G268" s="54"/>
      <c r="H268" s="54"/>
    </row>
    <row r="269" spans="2:8">
      <c r="B269" s="50">
        <v>2460142.8174076141</v>
      </c>
      <c r="C269" s="57">
        <f t="shared" si="8"/>
        <v>0.21874695504084229</v>
      </c>
      <c r="D269" s="54">
        <v>1516.7260000000001</v>
      </c>
      <c r="E269" s="54"/>
      <c r="F269" s="54"/>
      <c r="G269" s="54"/>
      <c r="H269" s="54"/>
    </row>
    <row r="270" spans="2:8">
      <c r="B270" s="50">
        <v>2460142.8197223963</v>
      </c>
      <c r="C270" s="57">
        <f t="shared" si="8"/>
        <v>0.22106173727661371</v>
      </c>
      <c r="D270" s="54">
        <v>1521.2384</v>
      </c>
      <c r="E270" s="54"/>
      <c r="F270" s="54"/>
      <c r="G270" s="54"/>
      <c r="H270" s="54"/>
    </row>
    <row r="271" spans="2:8">
      <c r="B271" s="50">
        <v>2460142.8220371786</v>
      </c>
      <c r="C271" s="57">
        <f t="shared" si="8"/>
        <v>0.22337651951238513</v>
      </c>
      <c r="D271" s="54">
        <v>1517.2865999999999</v>
      </c>
      <c r="E271" s="54"/>
      <c r="F271" s="54"/>
      <c r="G271" s="54"/>
      <c r="H271" s="54"/>
    </row>
    <row r="272" spans="2:8">
      <c r="B272" s="50">
        <v>2460142.8243519613</v>
      </c>
      <c r="C272" s="57">
        <f t="shared" si="8"/>
        <v>0.22569130221381783</v>
      </c>
      <c r="D272" s="54">
        <v>1524.8816999999999</v>
      </c>
      <c r="E272" s="54"/>
      <c r="F272" s="54"/>
      <c r="G272" s="54"/>
      <c r="H272" s="54"/>
    </row>
    <row r="273" spans="2:8">
      <c r="B273" s="50">
        <v>2460142.8266667435</v>
      </c>
      <c r="C273" s="57">
        <f t="shared" si="8"/>
        <v>0.22800608444958925</v>
      </c>
      <c r="D273" s="54">
        <v>1513.5082</v>
      </c>
      <c r="E273" s="54"/>
      <c r="F273" s="54"/>
      <c r="G273" s="54"/>
      <c r="H273" s="54"/>
    </row>
    <row r="274" spans="2:8">
      <c r="B274" s="50">
        <v>2460142.8289815262</v>
      </c>
      <c r="C274" s="57">
        <f t="shared" si="8"/>
        <v>0.23032086715102196</v>
      </c>
      <c r="D274" s="54">
        <v>1513.6333999999999</v>
      </c>
      <c r="E274" s="54"/>
      <c r="F274" s="54"/>
      <c r="G274" s="54"/>
      <c r="H274" s="54"/>
    </row>
    <row r="275" spans="2:8">
      <c r="B275" s="50">
        <v>2460142.8312963084</v>
      </c>
      <c r="C275" s="57">
        <f t="shared" si="8"/>
        <v>0.23263564938679338</v>
      </c>
      <c r="D275" s="54">
        <v>1516.2429</v>
      </c>
      <c r="E275" s="54"/>
      <c r="F275" s="54"/>
      <c r="G275" s="54"/>
      <c r="H275" s="54"/>
    </row>
    <row r="276" spans="2:8">
      <c r="B276" s="50">
        <v>2460142.8336110911</v>
      </c>
      <c r="C276" s="57">
        <f t="shared" si="8"/>
        <v>0.23495043208822608</v>
      </c>
      <c r="D276" s="54">
        <v>1512.6356000000001</v>
      </c>
      <c r="E276" s="54"/>
      <c r="F276" s="54"/>
      <c r="G276" s="54"/>
      <c r="H276" s="54"/>
    </row>
    <row r="277" spans="2:8">
      <c r="B277" s="50">
        <v>2460142.8359258734</v>
      </c>
      <c r="C277" s="57">
        <f t="shared" si="8"/>
        <v>0.2372652143239975</v>
      </c>
      <c r="D277" s="54">
        <v>1510.3498999999999</v>
      </c>
      <c r="E277" s="54"/>
      <c r="F277" s="54"/>
      <c r="G277" s="54"/>
      <c r="H277" s="54"/>
    </row>
    <row r="278" spans="2:8">
      <c r="B278" s="50">
        <v>2460142.8382406556</v>
      </c>
      <c r="C278" s="57">
        <f t="shared" si="8"/>
        <v>0.23957999655976892</v>
      </c>
      <c r="D278" s="54">
        <v>1520.6552999999999</v>
      </c>
      <c r="E278" s="54"/>
      <c r="F278" s="54"/>
      <c r="G278" s="54"/>
      <c r="H278" s="54"/>
    </row>
    <row r="279" spans="2:8">
      <c r="B279" s="50">
        <v>2460142.8405554383</v>
      </c>
      <c r="C279" s="57">
        <f t="shared" si="8"/>
        <v>0.24189477926120162</v>
      </c>
      <c r="D279" s="54">
        <v>1510.9097999999999</v>
      </c>
      <c r="E279" s="54"/>
      <c r="F279" s="54"/>
      <c r="G279" s="54"/>
      <c r="H279" s="54"/>
    </row>
    <row r="280" spans="2:8">
      <c r="B280" s="50">
        <v>2460142.8428702205</v>
      </c>
      <c r="C280" s="57">
        <f t="shared" si="8"/>
        <v>0.24420956149697304</v>
      </c>
      <c r="D280" s="54">
        <v>1513.1024</v>
      </c>
      <c r="E280" s="54"/>
      <c r="F280" s="54"/>
      <c r="G280" s="54"/>
      <c r="H280" s="54"/>
    </row>
    <row r="281" spans="2:8">
      <c r="B281" s="50">
        <v>2460142.8451850032</v>
      </c>
      <c r="C281" s="57">
        <f t="shared" si="8"/>
        <v>0.24652434419840574</v>
      </c>
      <c r="D281" s="54">
        <v>1515.8184000000001</v>
      </c>
      <c r="E281" s="54"/>
      <c r="F281" s="54"/>
      <c r="G281" s="54"/>
      <c r="H281" s="54"/>
    </row>
    <row r="282" spans="2:8">
      <c r="B282" s="50">
        <v>2460142.8474997855</v>
      </c>
      <c r="C282" s="57">
        <f t="shared" si="8"/>
        <v>0.24883912643417716</v>
      </c>
      <c r="D282" s="54">
        <v>1503.5409</v>
      </c>
      <c r="E282" s="54"/>
      <c r="F282" s="54"/>
      <c r="G282" s="54"/>
      <c r="H282" s="54"/>
    </row>
    <row r="283" spans="2:8">
      <c r="B283" s="50">
        <v>2460142.8498145677</v>
      </c>
      <c r="C283" s="57">
        <f t="shared" si="8"/>
        <v>0.25115390866994858</v>
      </c>
      <c r="D283" s="54">
        <v>1519.1448</v>
      </c>
      <c r="E283" s="54"/>
      <c r="F283" s="54"/>
      <c r="G283" s="54"/>
      <c r="H283" s="54"/>
    </row>
    <row r="284" spans="2:8">
      <c r="B284" s="50">
        <v>2460142.8521293504</v>
      </c>
      <c r="C284" s="57">
        <f t="shared" si="8"/>
        <v>0.25346869137138128</v>
      </c>
      <c r="D284" s="54">
        <v>1524.8435999999999</v>
      </c>
      <c r="E284" s="54"/>
      <c r="F284" s="54"/>
      <c r="G284" s="54"/>
      <c r="H284" s="54"/>
    </row>
    <row r="285" spans="2:8">
      <c r="B285" s="50">
        <v>2460142.8544441327</v>
      </c>
      <c r="C285" s="57">
        <f t="shared" si="8"/>
        <v>0.2557834736071527</v>
      </c>
      <c r="D285" s="54">
        <v>1507.0923</v>
      </c>
      <c r="E285" s="54"/>
      <c r="F285" s="54"/>
      <c r="G285" s="54"/>
      <c r="H285" s="54"/>
    </row>
    <row r="286" spans="2:8">
      <c r="B286" s="50">
        <v>2460142.8567589154</v>
      </c>
      <c r="C286" s="57">
        <f t="shared" si="8"/>
        <v>0.25809825630858541</v>
      </c>
      <c r="D286" s="54">
        <v>1524.3303000000001</v>
      </c>
      <c r="E286" s="54"/>
      <c r="F286" s="54"/>
      <c r="G286" s="54"/>
      <c r="H286" s="54"/>
    </row>
    <row r="287" spans="2:8">
      <c r="B287" s="50">
        <v>2460142.8590736976</v>
      </c>
      <c r="C287" s="57">
        <f t="shared" si="8"/>
        <v>0.26041303854435682</v>
      </c>
      <c r="D287" s="54">
        <v>1516.3507</v>
      </c>
      <c r="E287" s="54"/>
      <c r="F287" s="54"/>
      <c r="G287" s="54"/>
      <c r="H287" s="54"/>
    </row>
    <row r="288" spans="2:8">
      <c r="B288" s="50">
        <v>2460142.8613884798</v>
      </c>
      <c r="C288" s="57">
        <f t="shared" si="8"/>
        <v>0.26272782078012824</v>
      </c>
      <c r="D288" s="54">
        <v>1519.9246000000001</v>
      </c>
      <c r="E288" s="54"/>
      <c r="F288" s="54"/>
      <c r="G288" s="54"/>
      <c r="H288" s="54"/>
    </row>
    <row r="289" spans="2:8">
      <c r="B289" s="50">
        <v>2460142.8637032625</v>
      </c>
      <c r="C289" s="57">
        <f t="shared" si="8"/>
        <v>0.26504260348156095</v>
      </c>
      <c r="D289" s="54">
        <v>1515.0968</v>
      </c>
      <c r="E289" s="54"/>
      <c r="F289" s="54"/>
      <c r="G289" s="54"/>
      <c r="H289" s="54"/>
    </row>
    <row r="290" spans="2:8">
      <c r="B290" s="50">
        <v>2460142.8660180448</v>
      </c>
      <c r="C290" s="57">
        <f t="shared" si="8"/>
        <v>0.26735738571733236</v>
      </c>
      <c r="D290" s="54">
        <v>1510.6309000000001</v>
      </c>
      <c r="E290" s="54"/>
      <c r="F290" s="54"/>
      <c r="G290" s="54"/>
      <c r="H290" s="54"/>
    </row>
    <row r="291" spans="2:8">
      <c r="B291" s="50">
        <v>2460142.868332827</v>
      </c>
      <c r="C291" s="57">
        <f t="shared" si="8"/>
        <v>0.26967216795310378</v>
      </c>
      <c r="D291" s="54">
        <v>1517.1669999999999</v>
      </c>
      <c r="E291" s="54"/>
      <c r="F291" s="54"/>
      <c r="G291" s="54"/>
      <c r="H291" s="54"/>
    </row>
    <row r="292" spans="2:8">
      <c r="B292" s="50">
        <v>2460142.8706476097</v>
      </c>
      <c r="C292" s="57">
        <f t="shared" si="8"/>
        <v>0.27198695065453649</v>
      </c>
      <c r="D292" s="54">
        <v>1526.2157999999999</v>
      </c>
      <c r="E292" s="54"/>
      <c r="F292" s="54"/>
      <c r="G292" s="54"/>
      <c r="H292" s="54"/>
    </row>
    <row r="293" spans="2:8">
      <c r="B293" s="50">
        <v>2460142.8729623919</v>
      </c>
      <c r="C293" s="57">
        <f t="shared" si="8"/>
        <v>0.2743017328903079</v>
      </c>
      <c r="D293" s="54">
        <v>1518.0471</v>
      </c>
      <c r="E293" s="54"/>
      <c r="F293" s="54"/>
      <c r="G293" s="54"/>
      <c r="H293" s="54"/>
    </row>
    <row r="294" spans="2:8">
      <c r="B294" s="50">
        <v>2460142.8752771742</v>
      </c>
      <c r="C294" s="57">
        <f t="shared" si="8"/>
        <v>0.27661651512607932</v>
      </c>
      <c r="D294" s="54">
        <v>1518.94</v>
      </c>
      <c r="E294" s="54"/>
      <c r="F294" s="54"/>
      <c r="G294" s="54"/>
      <c r="H294" s="54"/>
    </row>
    <row r="295" spans="2:8">
      <c r="B295" s="50">
        <v>2460142.8775919569</v>
      </c>
      <c r="C295" s="57">
        <f t="shared" si="8"/>
        <v>0.27893129782751203</v>
      </c>
      <c r="D295" s="54">
        <v>1512.1112000000001</v>
      </c>
      <c r="E295" s="54"/>
      <c r="F295" s="54"/>
      <c r="G295" s="54"/>
      <c r="H295" s="54"/>
    </row>
    <row r="296" spans="2:8">
      <c r="B296" s="50">
        <v>2460142.8799067391</v>
      </c>
      <c r="C296" s="57">
        <f t="shared" si="8"/>
        <v>0.28124608006328344</v>
      </c>
      <c r="D296" s="54">
        <v>1516.2039</v>
      </c>
      <c r="E296" s="54"/>
      <c r="F296" s="54"/>
      <c r="G296" s="54"/>
      <c r="H296" s="54"/>
    </row>
    <row r="297" spans="2:8">
      <c r="B297" s="50">
        <v>2460142.8822215213</v>
      </c>
      <c r="C297" s="57">
        <f t="shared" si="8"/>
        <v>0.28356086229905486</v>
      </c>
      <c r="D297" s="54">
        <v>1514.9331</v>
      </c>
      <c r="E297" s="54"/>
      <c r="F297" s="54"/>
      <c r="G297" s="54"/>
      <c r="H297" s="54"/>
    </row>
    <row r="298" spans="2:8">
      <c r="B298" s="50">
        <v>2460142.884536304</v>
      </c>
      <c r="C298" s="57">
        <f t="shared" si="8"/>
        <v>0.28587564500048757</v>
      </c>
      <c r="D298" s="54">
        <v>1512.9835</v>
      </c>
      <c r="E298" s="54"/>
      <c r="F298" s="54"/>
      <c r="G298" s="54"/>
      <c r="H298" s="54"/>
    </row>
    <row r="299" spans="2:8">
      <c r="B299" s="50">
        <v>2460142.8868510863</v>
      </c>
      <c r="C299" s="57">
        <f t="shared" si="8"/>
        <v>0.28819042723625898</v>
      </c>
      <c r="D299" s="54">
        <v>1523.4036000000001</v>
      </c>
      <c r="E299" s="54"/>
      <c r="F299" s="54"/>
      <c r="G299" s="54"/>
      <c r="H299" s="54"/>
    </row>
    <row r="300" spans="2:8">
      <c r="B300" s="50">
        <v>2460142.8891658685</v>
      </c>
      <c r="C300" s="57">
        <f t="shared" si="8"/>
        <v>0.2905052094720304</v>
      </c>
      <c r="D300" s="54">
        <v>1515.0594000000001</v>
      </c>
      <c r="E300" s="54"/>
      <c r="F300" s="54"/>
      <c r="G300" s="54"/>
      <c r="H300" s="54"/>
    </row>
    <row r="301" spans="2:8">
      <c r="B301" s="50">
        <v>2460142.8914806508</v>
      </c>
      <c r="C301" s="57">
        <f t="shared" si="8"/>
        <v>0.29281999170780182</v>
      </c>
      <c r="D301" s="54">
        <v>1517.9880000000001</v>
      </c>
      <c r="E301" s="54"/>
      <c r="F301" s="54"/>
      <c r="G301" s="54"/>
      <c r="H301" s="54"/>
    </row>
    <row r="302" spans="2:8">
      <c r="B302" s="50">
        <v>2460142.8937954335</v>
      </c>
      <c r="C302" s="57">
        <f t="shared" si="8"/>
        <v>0.29513477440923452</v>
      </c>
      <c r="D302" s="54">
        <v>1516.7560000000001</v>
      </c>
      <c r="E302" s="54"/>
      <c r="F302" s="54"/>
      <c r="G302" s="54"/>
      <c r="H302" s="54"/>
    </row>
    <row r="303" spans="2:8">
      <c r="B303" s="50">
        <v>2460142.8961102157</v>
      </c>
      <c r="C303" s="57">
        <f t="shared" si="8"/>
        <v>0.29744955664500594</v>
      </c>
      <c r="D303" s="54">
        <v>1519.0023000000001</v>
      </c>
      <c r="E303" s="54"/>
      <c r="F303" s="54"/>
      <c r="G303" s="54"/>
      <c r="H303" s="54"/>
    </row>
    <row r="304" spans="2:8">
      <c r="B304" s="50">
        <v>2460142.8984249979</v>
      </c>
      <c r="C304" s="57">
        <f t="shared" si="8"/>
        <v>0.29976433888077736</v>
      </c>
      <c r="D304" s="54">
        <v>1514.0571</v>
      </c>
      <c r="E304" s="54"/>
      <c r="F304" s="54"/>
      <c r="G304" s="54"/>
      <c r="H304" s="54"/>
    </row>
    <row r="305" spans="2:8">
      <c r="B305" s="50">
        <v>2460142.9007397806</v>
      </c>
      <c r="C305" s="57">
        <f t="shared" si="8"/>
        <v>0.30207912158221006</v>
      </c>
      <c r="D305" s="54">
        <v>1524.6974</v>
      </c>
      <c r="E305" s="54"/>
      <c r="F305" s="54"/>
      <c r="G305" s="54"/>
      <c r="H305" s="54"/>
    </row>
    <row r="306" spans="2:8">
      <c r="B306" s="50">
        <v>2460142.9030545629</v>
      </c>
      <c r="C306" s="57">
        <f t="shared" si="8"/>
        <v>0.30439390381798148</v>
      </c>
      <c r="D306" s="54">
        <v>1520.8933999999999</v>
      </c>
      <c r="E306" s="54"/>
      <c r="F306" s="54"/>
      <c r="G306" s="54"/>
      <c r="H306" s="54"/>
    </row>
    <row r="307" spans="2:8">
      <c r="B307" s="50">
        <v>2460142.9053693451</v>
      </c>
      <c r="C307" s="57">
        <f t="shared" si="8"/>
        <v>0.3067086860537529</v>
      </c>
      <c r="D307" s="54">
        <v>1516.5779</v>
      </c>
      <c r="E307" s="54"/>
      <c r="F307" s="54"/>
      <c r="G307" s="54"/>
      <c r="H307" s="54"/>
    </row>
    <row r="308" spans="2:8">
      <c r="B308" s="50">
        <v>2460142.9076841273</v>
      </c>
      <c r="C308" s="57">
        <f t="shared" si="8"/>
        <v>0.30902346828952432</v>
      </c>
      <c r="D308" s="54">
        <v>1515.0655999999999</v>
      </c>
      <c r="E308" s="54"/>
      <c r="F308" s="54"/>
      <c r="G308" s="54"/>
      <c r="H308" s="54"/>
    </row>
    <row r="309" spans="2:8">
      <c r="B309" s="50">
        <v>2460142.90999891</v>
      </c>
      <c r="C309" s="57">
        <f t="shared" si="8"/>
        <v>0.31133825099095702</v>
      </c>
      <c r="D309" s="54">
        <v>1510.9646</v>
      </c>
      <c r="E309" s="54"/>
      <c r="F309" s="54"/>
      <c r="G309" s="54"/>
      <c r="H309" s="54"/>
    </row>
    <row r="310" spans="2:8">
      <c r="B310" s="50">
        <v>2460142.9123136923</v>
      </c>
      <c r="C310" s="57">
        <f t="shared" si="8"/>
        <v>0.31365303322672844</v>
      </c>
      <c r="D310" s="54">
        <v>1522.0068000000001</v>
      </c>
      <c r="E310" s="54"/>
      <c r="F310" s="54"/>
      <c r="G310" s="54"/>
      <c r="H310" s="54"/>
    </row>
    <row r="311" spans="2:8">
      <c r="B311" s="50">
        <v>2460142.9146284745</v>
      </c>
      <c r="C311" s="57">
        <f t="shared" si="8"/>
        <v>0.31596781546249986</v>
      </c>
      <c r="D311" s="54">
        <v>1514.2348999999999</v>
      </c>
      <c r="E311" s="54"/>
      <c r="F311" s="54"/>
      <c r="G311" s="54"/>
      <c r="H311" s="54"/>
    </row>
    <row r="312" spans="2:8">
      <c r="B312" s="50">
        <v>2460142.9169432567</v>
      </c>
      <c r="C312" s="57">
        <f t="shared" si="8"/>
        <v>0.31828259769827127</v>
      </c>
      <c r="D312" s="54">
        <v>1518.0835999999999</v>
      </c>
      <c r="E312" s="54"/>
      <c r="F312" s="54"/>
      <c r="G312" s="54"/>
      <c r="H312" s="54"/>
    </row>
    <row r="313" spans="2:8">
      <c r="B313" s="50">
        <v>2460142.919258039</v>
      </c>
      <c r="C313" s="57">
        <f t="shared" si="8"/>
        <v>0.32059737993404269</v>
      </c>
      <c r="D313" s="54">
        <v>1523.8492000000001</v>
      </c>
      <c r="E313" s="54"/>
      <c r="F313" s="54"/>
      <c r="G313" s="54"/>
      <c r="H313" s="54"/>
    </row>
    <row r="314" spans="2:8">
      <c r="B314" s="50">
        <v>2460142.9215728217</v>
      </c>
      <c r="C314" s="57">
        <f t="shared" si="8"/>
        <v>0.3229121626354754</v>
      </c>
      <c r="D314" s="54">
        <v>1518.8394000000001</v>
      </c>
      <c r="E314" s="54"/>
      <c r="F314" s="54"/>
      <c r="G314" s="54"/>
      <c r="H314" s="54"/>
    </row>
    <row r="315" spans="2:8">
      <c r="B315" s="50">
        <v>2460142.9238876039</v>
      </c>
      <c r="C315" s="57">
        <f t="shared" si="8"/>
        <v>0.32522694487124681</v>
      </c>
      <c r="D315" s="54">
        <v>1516.4023</v>
      </c>
      <c r="E315" s="54"/>
      <c r="F315" s="54"/>
      <c r="G315" s="54"/>
      <c r="H315" s="54"/>
    </row>
    <row r="316" spans="2:8">
      <c r="B316" s="50">
        <v>2460142.9262023862</v>
      </c>
      <c r="C316" s="57">
        <f t="shared" si="8"/>
        <v>0.32754172710701823</v>
      </c>
      <c r="D316" s="54">
        <v>1514.2125000000001</v>
      </c>
      <c r="E316" s="54"/>
      <c r="F316" s="54"/>
      <c r="G316" s="54"/>
      <c r="H316" s="54"/>
    </row>
    <row r="317" spans="2:8">
      <c r="B317" s="50">
        <v>2460142.9285171684</v>
      </c>
      <c r="C317" s="57">
        <f t="shared" si="8"/>
        <v>0.32985650934278965</v>
      </c>
      <c r="D317" s="54">
        <v>1514.9047</v>
      </c>
      <c r="E317" s="54"/>
      <c r="F317" s="54"/>
      <c r="G317" s="54"/>
      <c r="H317" s="54"/>
    </row>
    <row r="318" spans="2:8">
      <c r="B318" s="50">
        <v>2460142.9308319506</v>
      </c>
      <c r="C318" s="57">
        <f t="shared" si="8"/>
        <v>0.33217129157856107</v>
      </c>
      <c r="D318" s="54">
        <v>1510.2699</v>
      </c>
      <c r="E318" s="54"/>
      <c r="F318" s="54"/>
      <c r="G318" s="54"/>
      <c r="H318" s="54"/>
    </row>
    <row r="319" spans="2:8">
      <c r="B319" s="50">
        <v>2460142.9331467329</v>
      </c>
      <c r="C319" s="57">
        <f t="shared" si="8"/>
        <v>0.33448607381433249</v>
      </c>
      <c r="D319" s="54">
        <v>1511.335</v>
      </c>
      <c r="E319" s="54"/>
      <c r="F319" s="54"/>
      <c r="G319" s="54"/>
      <c r="H319" s="54"/>
    </row>
    <row r="320" spans="2:8">
      <c r="B320" s="50">
        <v>2460142.9354615156</v>
      </c>
      <c r="C320" s="57">
        <f t="shared" si="8"/>
        <v>0.33680085651576519</v>
      </c>
      <c r="D320" s="54">
        <v>1512.9450999999999</v>
      </c>
      <c r="E320" s="54"/>
      <c r="F320" s="54"/>
      <c r="G320" s="54"/>
      <c r="H320" s="54"/>
    </row>
    <row r="321" spans="2:8">
      <c r="B321" s="50">
        <v>2460142.9377762978</v>
      </c>
      <c r="C321" s="57">
        <f t="shared" si="8"/>
        <v>0.33911563875153661</v>
      </c>
      <c r="D321" s="54">
        <v>1520.0597</v>
      </c>
      <c r="E321" s="54"/>
      <c r="F321" s="54"/>
      <c r="G321" s="54"/>
      <c r="H321" s="54"/>
    </row>
    <row r="322" spans="2:8">
      <c r="B322" s="50">
        <v>2460142.94009108</v>
      </c>
      <c r="C322" s="57">
        <f t="shared" si="8"/>
        <v>0.34143042098730803</v>
      </c>
      <c r="D322" s="54">
        <v>1518.0454999999999</v>
      </c>
      <c r="E322" s="54"/>
      <c r="F322" s="54"/>
      <c r="G322" s="54"/>
      <c r="H322" s="54"/>
    </row>
    <row r="323" spans="2:8">
      <c r="B323" s="50">
        <v>2460142.9424058623</v>
      </c>
      <c r="C323" s="57">
        <f t="shared" ref="C323:C347" si="9">B323-$K$30</f>
        <v>0.34374520322307944</v>
      </c>
      <c r="D323" s="54">
        <v>1514.0719999999999</v>
      </c>
      <c r="E323" s="54"/>
      <c r="F323" s="54"/>
      <c r="G323" s="54"/>
      <c r="H323" s="54"/>
    </row>
    <row r="324" spans="2:8">
      <c r="B324" s="50">
        <v>2460142.9447206445</v>
      </c>
      <c r="C324" s="57">
        <f t="shared" si="9"/>
        <v>0.34605998545885086</v>
      </c>
      <c r="D324" s="54">
        <v>1514.8478</v>
      </c>
      <c r="E324" s="54"/>
      <c r="F324" s="54"/>
      <c r="G324" s="54"/>
      <c r="H324" s="54"/>
    </row>
    <row r="325" spans="2:8">
      <c r="B325" s="50">
        <v>2460142.9470354267</v>
      </c>
      <c r="C325" s="57">
        <f t="shared" si="9"/>
        <v>0.34837476769462228</v>
      </c>
      <c r="D325" s="54">
        <v>1519.5645999999999</v>
      </c>
      <c r="E325" s="54"/>
      <c r="F325" s="54"/>
      <c r="G325" s="54"/>
      <c r="H325" s="54"/>
    </row>
    <row r="326" spans="2:8">
      <c r="B326" s="50">
        <v>2460142.949350209</v>
      </c>
      <c r="C326" s="57">
        <f t="shared" si="9"/>
        <v>0.3506895499303937</v>
      </c>
      <c r="D326" s="54">
        <v>1519.5088000000001</v>
      </c>
      <c r="E326" s="54"/>
      <c r="F326" s="54"/>
      <c r="G326" s="54"/>
      <c r="H326" s="54"/>
    </row>
    <row r="327" spans="2:8">
      <c r="B327" s="50">
        <v>2460142.9516649917</v>
      </c>
      <c r="C327" s="57">
        <f t="shared" si="9"/>
        <v>0.3530043326318264</v>
      </c>
      <c r="D327" s="54">
        <v>1509.5617999999999</v>
      </c>
      <c r="E327" s="54"/>
      <c r="F327" s="54"/>
      <c r="G327" s="54"/>
      <c r="H327" s="54"/>
    </row>
    <row r="328" spans="2:8">
      <c r="B328" s="50">
        <v>2460142.9539797739</v>
      </c>
      <c r="C328" s="57">
        <f t="shared" si="9"/>
        <v>0.35531911486759782</v>
      </c>
      <c r="D328" s="54">
        <v>1518.1220000000001</v>
      </c>
      <c r="E328" s="54"/>
      <c r="F328" s="54"/>
      <c r="G328" s="54"/>
      <c r="H328" s="54"/>
    </row>
    <row r="329" spans="2:8">
      <c r="B329" s="50">
        <v>2460142.9562945561</v>
      </c>
      <c r="C329" s="57">
        <f t="shared" si="9"/>
        <v>0.35763389710336924</v>
      </c>
      <c r="D329" s="54">
        <v>1518.6643999999999</v>
      </c>
      <c r="E329" s="54"/>
      <c r="F329" s="54"/>
      <c r="G329" s="54"/>
      <c r="H329" s="54"/>
    </row>
    <row r="330" spans="2:8">
      <c r="B330" s="50">
        <v>2460142.9586093384</v>
      </c>
      <c r="C330" s="57">
        <f t="shared" si="9"/>
        <v>0.35994867933914065</v>
      </c>
      <c r="D330" s="54">
        <v>1526.6185</v>
      </c>
      <c r="E330" s="54"/>
      <c r="F330" s="54"/>
      <c r="G330" s="54"/>
      <c r="H330" s="54"/>
    </row>
    <row r="331" spans="2:8">
      <c r="B331" s="50">
        <v>2460142.9609241206</v>
      </c>
      <c r="C331" s="57">
        <f t="shared" si="9"/>
        <v>0.36226346157491207</v>
      </c>
      <c r="D331" s="54">
        <v>1519.5237999999999</v>
      </c>
      <c r="E331" s="54"/>
      <c r="F331" s="54"/>
      <c r="G331" s="54"/>
      <c r="H331" s="54"/>
    </row>
    <row r="332" spans="2:8">
      <c r="B332" s="50">
        <v>2460142.9632389029</v>
      </c>
      <c r="C332" s="57">
        <f t="shared" si="9"/>
        <v>0.36457824381068349</v>
      </c>
      <c r="D332" s="54">
        <v>1514.2112999999999</v>
      </c>
      <c r="E332" s="54"/>
      <c r="F332" s="54"/>
      <c r="G332" s="54"/>
      <c r="H332" s="54"/>
    </row>
    <row r="333" spans="2:8">
      <c r="B333" s="50">
        <v>2460142.9655536851</v>
      </c>
      <c r="C333" s="57">
        <f t="shared" si="9"/>
        <v>0.36689302604645491</v>
      </c>
      <c r="D333" s="54">
        <v>1510.1466</v>
      </c>
      <c r="E333" s="54"/>
      <c r="F333" s="54"/>
      <c r="G333" s="54"/>
      <c r="H333" s="54"/>
    </row>
    <row r="334" spans="2:8">
      <c r="B334" s="50">
        <v>2460142.9678684673</v>
      </c>
      <c r="C334" s="57">
        <f t="shared" si="9"/>
        <v>0.36920780828222632</v>
      </c>
      <c r="D334" s="54">
        <v>1512.4128000000001</v>
      </c>
      <c r="E334" s="54"/>
      <c r="F334" s="54"/>
      <c r="G334" s="54"/>
      <c r="H334" s="54"/>
    </row>
    <row r="335" spans="2:8">
      <c r="B335" s="50">
        <v>2460142.9701832496</v>
      </c>
      <c r="C335" s="57">
        <f t="shared" si="9"/>
        <v>0.37152259051799774</v>
      </c>
      <c r="D335" s="54">
        <v>1521.5597</v>
      </c>
      <c r="E335" s="54"/>
      <c r="F335" s="54"/>
      <c r="G335" s="54"/>
      <c r="H335" s="54"/>
    </row>
    <row r="336" spans="2:8">
      <c r="B336" s="50">
        <v>2460142.9724980318</v>
      </c>
      <c r="C336" s="57">
        <f t="shared" si="9"/>
        <v>0.37383737275376916</v>
      </c>
      <c r="D336" s="54">
        <v>1516.1993</v>
      </c>
      <c r="E336" s="54"/>
      <c r="F336" s="54"/>
      <c r="G336" s="54"/>
      <c r="H336" s="54"/>
    </row>
    <row r="337" spans="2:8">
      <c r="B337" s="50">
        <v>2460142.974812814</v>
      </c>
      <c r="C337" s="57">
        <f t="shared" si="9"/>
        <v>0.37615215498954058</v>
      </c>
      <c r="D337" s="54">
        <v>1523.9614999999999</v>
      </c>
      <c r="E337" s="54"/>
      <c r="F337" s="54"/>
      <c r="G337" s="54"/>
      <c r="H337" s="54"/>
    </row>
    <row r="338" spans="2:8">
      <c r="B338" s="50">
        <v>2460142.9771275963</v>
      </c>
      <c r="C338" s="57">
        <f t="shared" si="9"/>
        <v>0.37846693722531199</v>
      </c>
      <c r="D338" s="54">
        <v>1518.3291999999999</v>
      </c>
      <c r="E338" s="54"/>
      <c r="F338" s="54"/>
      <c r="G338" s="54"/>
      <c r="H338" s="54"/>
    </row>
    <row r="339" spans="2:8">
      <c r="B339" s="50">
        <v>2460142.979442379</v>
      </c>
      <c r="C339" s="57">
        <f t="shared" si="9"/>
        <v>0.3807817199267447</v>
      </c>
      <c r="D339" s="54">
        <v>1509.9378999999999</v>
      </c>
      <c r="E339" s="54"/>
      <c r="F339" s="54"/>
      <c r="G339" s="54"/>
      <c r="H339" s="54"/>
    </row>
    <row r="340" spans="2:8">
      <c r="B340" s="50">
        <v>2460142.9817571607</v>
      </c>
      <c r="C340" s="57">
        <f t="shared" si="9"/>
        <v>0.38309650169685483</v>
      </c>
      <c r="D340" s="54">
        <v>1514.8806999999999</v>
      </c>
      <c r="E340" s="54"/>
      <c r="F340" s="54"/>
      <c r="G340" s="54"/>
      <c r="H340" s="54"/>
    </row>
    <row r="341" spans="2:8">
      <c r="B341" s="50">
        <v>2460142.984071943</v>
      </c>
      <c r="C341" s="57">
        <f t="shared" si="9"/>
        <v>0.38541128393262625</v>
      </c>
      <c r="D341" s="54">
        <v>1515.8928000000001</v>
      </c>
      <c r="E341" s="54"/>
      <c r="F341" s="54"/>
      <c r="G341" s="54"/>
      <c r="H341" s="54"/>
    </row>
    <row r="342" spans="2:8">
      <c r="B342" s="50">
        <v>2460142.9863867257</v>
      </c>
      <c r="C342" s="57">
        <f t="shared" si="9"/>
        <v>0.38772606663405895</v>
      </c>
      <c r="D342" s="54">
        <v>1513.3107</v>
      </c>
      <c r="E342" s="54"/>
      <c r="F342" s="54"/>
      <c r="G342" s="54"/>
      <c r="H342" s="54"/>
    </row>
    <row r="343" spans="2:8">
      <c r="B343" s="50">
        <v>2460142.9887015079</v>
      </c>
      <c r="C343" s="57">
        <f t="shared" si="9"/>
        <v>0.39004084886983037</v>
      </c>
      <c r="D343" s="54">
        <v>1508.3053</v>
      </c>
      <c r="E343" s="54"/>
      <c r="F343" s="54"/>
      <c r="G343" s="54"/>
      <c r="H343" s="54"/>
    </row>
    <row r="344" spans="2:8">
      <c r="B344" s="50">
        <v>2460142.9910162902</v>
      </c>
      <c r="C344" s="57">
        <f t="shared" si="9"/>
        <v>0.39235563110560179</v>
      </c>
      <c r="D344" s="54">
        <v>1511.5519999999999</v>
      </c>
      <c r="E344" s="54"/>
      <c r="F344" s="54"/>
      <c r="G344" s="54"/>
      <c r="H344" s="54"/>
    </row>
    <row r="345" spans="2:8">
      <c r="B345" s="50">
        <v>2460142.9933310724</v>
      </c>
      <c r="C345" s="57">
        <f t="shared" si="9"/>
        <v>0.39467041334137321</v>
      </c>
      <c r="D345" s="54">
        <v>1521.404</v>
      </c>
      <c r="E345" s="54"/>
      <c r="F345" s="54"/>
      <c r="G345" s="54"/>
      <c r="H345" s="54"/>
    </row>
    <row r="346" spans="2:8">
      <c r="B346" s="50">
        <v>2460142.9956458546</v>
      </c>
      <c r="C346" s="57">
        <f t="shared" si="9"/>
        <v>0.39698519557714462</v>
      </c>
      <c r="D346" s="54">
        <v>1519.0381</v>
      </c>
      <c r="E346" s="54"/>
      <c r="F346" s="54"/>
      <c r="G346" s="54"/>
      <c r="H346" s="54"/>
    </row>
    <row r="347" spans="2:8">
      <c r="B347" s="50">
        <v>2460142.9979606369</v>
      </c>
      <c r="C347" s="57">
        <f t="shared" si="9"/>
        <v>0.39929997781291604</v>
      </c>
      <c r="D347" s="54">
        <v>1517.489</v>
      </c>
      <c r="E347" s="54"/>
      <c r="F347" s="54"/>
      <c r="G347" s="54"/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1DE0-4EE3-4BC2-8C89-94E67C452D00}">
  <sheetPr>
    <tabColor rgb="FF00B050"/>
  </sheetPr>
  <dimension ref="A1:V503"/>
  <sheetViews>
    <sheetView zoomScaleNormal="100" workbookViewId="0">
      <pane xSplit="2" ySplit="2" topLeftCell="C12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431</v>
      </c>
      <c r="D1" s="44">
        <f t="shared" ref="D1:H1" si="0">COUNT(D3:D100134)</f>
        <v>249</v>
      </c>
      <c r="E1" s="45">
        <f t="shared" si="0"/>
        <v>49</v>
      </c>
      <c r="F1" s="44">
        <f t="shared" si="0"/>
        <v>133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2460718.3007739922</v>
      </c>
      <c r="C3" s="57">
        <f t="shared" ref="C3:C66" si="1">B3-$K$30</f>
        <v>-0.31180806457996368</v>
      </c>
      <c r="D3" s="54">
        <v>962.95889999999997</v>
      </c>
      <c r="E3" s="54"/>
      <c r="F3" s="54"/>
      <c r="G3" s="54"/>
      <c r="H3" s="55"/>
    </row>
    <row r="4" spans="1:9">
      <c r="B4" s="50">
        <v>2460718.3021628917</v>
      </c>
      <c r="C4" s="57">
        <f t="shared" si="1"/>
        <v>-0.31041916506364942</v>
      </c>
      <c r="D4" s="54">
        <v>971.29920000000004</v>
      </c>
      <c r="E4" s="54"/>
      <c r="F4" s="54"/>
      <c r="G4" s="54"/>
      <c r="H4" s="55"/>
    </row>
    <row r="5" spans="1:9">
      <c r="B5" s="50">
        <v>2460718.3035517912</v>
      </c>
      <c r="C5" s="57">
        <f t="shared" si="1"/>
        <v>-0.30903026554733515</v>
      </c>
      <c r="D5" s="54">
        <v>960.84502999999995</v>
      </c>
      <c r="E5" s="54"/>
      <c r="F5" s="54"/>
      <c r="G5" s="54"/>
      <c r="H5" s="55"/>
    </row>
    <row r="6" spans="1:9">
      <c r="B6" s="50">
        <v>2460718.3049406908</v>
      </c>
      <c r="C6" s="57">
        <f t="shared" si="1"/>
        <v>-0.30764136603102088</v>
      </c>
      <c r="D6" s="54">
        <v>960.91039999999998</v>
      </c>
      <c r="E6" s="54"/>
      <c r="F6" s="54"/>
      <c r="G6" s="54"/>
      <c r="H6" s="55"/>
    </row>
    <row r="7" spans="1:9">
      <c r="B7" s="50">
        <v>2460718.3063295907</v>
      </c>
      <c r="C7" s="57">
        <f t="shared" si="1"/>
        <v>-0.30625246604904532</v>
      </c>
      <c r="D7" s="54">
        <v>959.10389999999995</v>
      </c>
      <c r="E7" s="54"/>
      <c r="F7" s="54"/>
      <c r="G7" s="54"/>
      <c r="H7" s="55"/>
    </row>
    <row r="8" spans="1:9">
      <c r="B8" s="50">
        <v>2460718.3077184903</v>
      </c>
      <c r="C8" s="57">
        <f t="shared" si="1"/>
        <v>-0.30486356653273106</v>
      </c>
      <c r="D8" s="54">
        <v>959.86040000000003</v>
      </c>
      <c r="E8" s="54"/>
      <c r="F8" s="54"/>
      <c r="G8" s="54"/>
      <c r="H8" s="55"/>
    </row>
    <row r="9" spans="1:9">
      <c r="B9" s="50">
        <v>2460718.3091073898</v>
      </c>
      <c r="C9" s="57">
        <f t="shared" si="1"/>
        <v>-0.30347466701641679</v>
      </c>
      <c r="D9" s="54">
        <v>964.07024999999999</v>
      </c>
      <c r="E9" s="54"/>
      <c r="F9" s="54"/>
      <c r="G9" s="54"/>
      <c r="H9" s="55"/>
    </row>
    <row r="10" spans="1:9">
      <c r="B10" s="50">
        <v>2460718.3104962893</v>
      </c>
      <c r="C10" s="57">
        <f t="shared" si="1"/>
        <v>-0.30208576750010252</v>
      </c>
      <c r="D10" s="54">
        <v>968.24339999999995</v>
      </c>
      <c r="E10" s="54"/>
      <c r="F10" s="54"/>
      <c r="G10" s="54"/>
      <c r="H10" s="55"/>
    </row>
    <row r="11" spans="1:9">
      <c r="B11" s="50">
        <v>2460718.3118851888</v>
      </c>
      <c r="C11" s="57">
        <f t="shared" si="1"/>
        <v>-0.30069686798378825</v>
      </c>
      <c r="D11" s="54">
        <v>960.07416000000001</v>
      </c>
      <c r="E11" s="54"/>
      <c r="F11" s="54"/>
      <c r="G11" s="54"/>
      <c r="H11" s="55"/>
    </row>
    <row r="12" spans="1:9">
      <c r="B12" s="50">
        <v>2460718.3132740888</v>
      </c>
      <c r="C12" s="57">
        <f t="shared" si="1"/>
        <v>-0.2993079680018127</v>
      </c>
      <c r="D12" s="54">
        <v>969.08450000000005</v>
      </c>
      <c r="E12" s="54"/>
      <c r="F12" s="54"/>
      <c r="G12" s="54"/>
      <c r="H12" s="55"/>
    </row>
    <row r="13" spans="1:9">
      <c r="B13" s="50">
        <v>2460718.3146629883</v>
      </c>
      <c r="C13" s="57">
        <f t="shared" si="1"/>
        <v>-0.29791906848549843</v>
      </c>
      <c r="D13" s="54">
        <v>966.67420000000004</v>
      </c>
      <c r="E13" s="54"/>
      <c r="F13" s="54"/>
      <c r="G13" s="54"/>
      <c r="H13" s="55"/>
    </row>
    <row r="14" spans="1:9">
      <c r="B14" s="50">
        <v>2460718.3160518878</v>
      </c>
      <c r="C14" s="57">
        <f t="shared" si="1"/>
        <v>-0.29653016896918416</v>
      </c>
      <c r="D14" s="54">
        <v>967.14020000000005</v>
      </c>
      <c r="E14" s="54"/>
      <c r="F14" s="54"/>
      <c r="G14" s="54"/>
      <c r="H14" s="55"/>
    </row>
    <row r="15" spans="1:9">
      <c r="B15" s="50">
        <v>2460718.3174407873</v>
      </c>
      <c r="C15" s="57">
        <f t="shared" si="1"/>
        <v>-0.29514126945286989</v>
      </c>
      <c r="D15" s="54">
        <v>959.55029999999999</v>
      </c>
      <c r="E15" s="54"/>
      <c r="F15" s="54"/>
      <c r="G15" s="54"/>
      <c r="H15" s="55"/>
    </row>
    <row r="16" spans="1:9">
      <c r="B16" s="50">
        <v>2460718.3188296868</v>
      </c>
      <c r="C16" s="57">
        <f t="shared" si="1"/>
        <v>-0.29375236993655562</v>
      </c>
      <c r="D16" s="54">
        <v>964.70240000000001</v>
      </c>
      <c r="E16" s="54"/>
      <c r="F16" s="54"/>
      <c r="G16" s="54"/>
      <c r="H16" s="55"/>
    </row>
    <row r="17" spans="2:12">
      <c r="B17" s="50">
        <v>2460718.3202185864</v>
      </c>
      <c r="C17" s="57">
        <f t="shared" si="1"/>
        <v>-0.29236347042024136</v>
      </c>
      <c r="D17" s="54">
        <v>965.98064999999997</v>
      </c>
      <c r="E17" s="54"/>
      <c r="F17" s="54"/>
      <c r="G17" s="54"/>
      <c r="H17" s="55"/>
    </row>
    <row r="18" spans="2:12">
      <c r="B18" s="50">
        <v>2460718.3216074863</v>
      </c>
      <c r="C18" s="57">
        <f t="shared" si="1"/>
        <v>-0.2909745704382658</v>
      </c>
      <c r="D18" s="54">
        <v>954.92780000000005</v>
      </c>
      <c r="E18" s="54"/>
      <c r="F18" s="54"/>
      <c r="G18" s="54"/>
      <c r="H18" s="55"/>
    </row>
    <row r="19" spans="2:12">
      <c r="B19" s="50">
        <v>2460718.3229963859</v>
      </c>
      <c r="C19" s="57">
        <f t="shared" si="1"/>
        <v>-0.28958567092195153</v>
      </c>
      <c r="D19" s="54">
        <v>954.75085000000001</v>
      </c>
      <c r="E19" s="54"/>
      <c r="F19" s="54"/>
      <c r="G19" s="54"/>
      <c r="H19" s="55"/>
    </row>
    <row r="20" spans="2:12">
      <c r="B20" s="50">
        <v>2460718.3243852854</v>
      </c>
      <c r="C20" s="57">
        <f t="shared" si="1"/>
        <v>-0.28819677140563726</v>
      </c>
      <c r="D20" s="54">
        <v>974.1644</v>
      </c>
      <c r="E20" s="54"/>
      <c r="F20" s="54"/>
      <c r="G20" s="54"/>
      <c r="H20" s="55"/>
    </row>
    <row r="21" spans="2:12">
      <c r="B21" s="50">
        <v>2460718.3257741854</v>
      </c>
      <c r="C21" s="57">
        <f t="shared" si="1"/>
        <v>-0.28680787142366171</v>
      </c>
      <c r="D21" s="54">
        <v>967.70196999999996</v>
      </c>
      <c r="E21" s="54"/>
      <c r="F21" s="54"/>
      <c r="G21" s="54"/>
      <c r="H21" s="55"/>
    </row>
    <row r="22" spans="2:12">
      <c r="B22" s="50">
        <v>2460718.3271630849</v>
      </c>
      <c r="C22" s="57">
        <f t="shared" si="1"/>
        <v>-0.28541897190734744</v>
      </c>
      <c r="D22" s="54">
        <v>967.16754000000003</v>
      </c>
      <c r="E22" s="54"/>
      <c r="F22" s="54"/>
      <c r="G22" s="54"/>
      <c r="H22" s="55"/>
    </row>
    <row r="23" spans="2:12">
      <c r="B23" s="50">
        <v>2460718.3285519844</v>
      </c>
      <c r="C23" s="57">
        <f t="shared" si="1"/>
        <v>-0.28403007239103317</v>
      </c>
      <c r="D23" s="54">
        <v>964.88184000000001</v>
      </c>
      <c r="E23" s="54"/>
      <c r="F23" s="54"/>
      <c r="G23" s="54"/>
      <c r="H23" s="55"/>
    </row>
    <row r="24" spans="2:12">
      <c r="B24" s="50">
        <v>2460718.3299408839</v>
      </c>
      <c r="C24" s="57">
        <f t="shared" si="1"/>
        <v>-0.2826411728747189</v>
      </c>
      <c r="D24" s="54">
        <v>963.59094000000005</v>
      </c>
      <c r="E24" s="54"/>
      <c r="F24" s="54"/>
      <c r="G24" s="54"/>
      <c r="H24" s="55"/>
    </row>
    <row r="25" spans="2:12">
      <c r="B25" s="50">
        <v>2460718.3313297839</v>
      </c>
      <c r="C25" s="57">
        <f t="shared" si="1"/>
        <v>-0.28125227289274335</v>
      </c>
      <c r="D25" s="54">
        <v>958.68880000000001</v>
      </c>
      <c r="E25" s="54"/>
      <c r="F25" s="54"/>
      <c r="G25" s="54"/>
      <c r="H25" s="55"/>
    </row>
    <row r="26" spans="2:12">
      <c r="B26" s="50">
        <v>2460718.3327186834</v>
      </c>
      <c r="C26" s="57">
        <f t="shared" si="1"/>
        <v>-0.27986337337642908</v>
      </c>
      <c r="D26" s="54">
        <v>964.59069999999997</v>
      </c>
      <c r="E26" s="54"/>
      <c r="F26" s="54"/>
      <c r="G26" s="54"/>
      <c r="H26" s="55"/>
    </row>
    <row r="27" spans="2:12">
      <c r="B27" s="50">
        <v>2460718.3341075829</v>
      </c>
      <c r="C27" s="57">
        <f t="shared" si="1"/>
        <v>-0.27847447386011481</v>
      </c>
      <c r="D27" s="54">
        <v>965.16063999999994</v>
      </c>
      <c r="E27" s="54"/>
      <c r="F27" s="54"/>
      <c r="G27" s="54"/>
      <c r="H27" s="55"/>
    </row>
    <row r="28" spans="2:12">
      <c r="B28" s="50">
        <v>2460718.3354964829</v>
      </c>
      <c r="C28" s="57">
        <f t="shared" si="1"/>
        <v>-0.27708557387813926</v>
      </c>
      <c r="D28" s="54">
        <v>974.23473999999999</v>
      </c>
      <c r="E28" s="54"/>
      <c r="F28" s="54"/>
      <c r="G28" s="54"/>
      <c r="H28" s="55"/>
    </row>
    <row r="29" spans="2:12">
      <c r="B29" s="50">
        <v>2460718.3368853824</v>
      </c>
      <c r="C29" s="57">
        <f t="shared" si="1"/>
        <v>-0.27569667436182499</v>
      </c>
      <c r="D29" s="54">
        <v>963.58349999999996</v>
      </c>
      <c r="E29" s="54"/>
      <c r="F29" s="54"/>
      <c r="G29" s="54"/>
      <c r="H29" s="55"/>
    </row>
    <row r="30" spans="2:12">
      <c r="B30" s="50">
        <v>2460718.3382742824</v>
      </c>
      <c r="C30" s="57">
        <f t="shared" si="1"/>
        <v>-0.27430777437984943</v>
      </c>
      <c r="D30" s="54">
        <v>961.63559999999995</v>
      </c>
      <c r="E30" s="54"/>
      <c r="F30" s="54"/>
      <c r="G30" s="54"/>
      <c r="H30" s="55"/>
      <c r="J30" s="36" t="s">
        <v>72</v>
      </c>
      <c r="K30" s="59">
        <f>I228</f>
        <v>2460718.6125820568</v>
      </c>
      <c r="L30" s="96">
        <f>K30-'Planet c'!$G$228</f>
        <v>45699.612582056783</v>
      </c>
    </row>
    <row r="31" spans="2:12">
      <c r="B31" s="50">
        <v>2460718.3396631819</v>
      </c>
      <c r="C31" s="57">
        <f t="shared" si="1"/>
        <v>-0.27291887486353517</v>
      </c>
      <c r="D31" s="54">
        <v>969.79589999999996</v>
      </c>
      <c r="E31" s="54"/>
      <c r="F31" s="54"/>
      <c r="G31" s="54"/>
      <c r="H31" s="55"/>
      <c r="J31" s="36" t="s">
        <v>37</v>
      </c>
      <c r="K31" s="58">
        <f>INDEX(B:B,MATCH(J31,A:A,0))</f>
        <v>2460718.4882754739</v>
      </c>
    </row>
    <row r="32" spans="2:12">
      <c r="B32" s="50">
        <v>2460718.3410520814</v>
      </c>
      <c r="C32" s="57">
        <f t="shared" si="1"/>
        <v>-0.2715299753472209</v>
      </c>
      <c r="D32" s="54">
        <v>967.48224000000005</v>
      </c>
      <c r="E32" s="54"/>
      <c r="F32" s="54"/>
      <c r="G32" s="54"/>
      <c r="H32" s="55"/>
      <c r="J32" s="36" t="s">
        <v>38</v>
      </c>
      <c r="K32" s="58">
        <f>INDEX(B:B,MATCH(J32,A:A,0))</f>
        <v>2460718.5188312791</v>
      </c>
    </row>
    <row r="33" spans="2:11">
      <c r="B33" s="50">
        <v>2460718.3424409814</v>
      </c>
      <c r="C33" s="57">
        <f t="shared" si="1"/>
        <v>-0.27014107536524534</v>
      </c>
      <c r="D33" s="54">
        <v>961.30650000000003</v>
      </c>
      <c r="E33" s="54"/>
      <c r="F33" s="54"/>
      <c r="G33" s="54"/>
      <c r="H33" s="55"/>
      <c r="J33" s="36" t="s">
        <v>39</v>
      </c>
      <c r="K33" s="58">
        <f>INDEX(B:B,MATCH(J33,A:A,0))</f>
        <v>2460718.7035550526</v>
      </c>
    </row>
    <row r="34" spans="2:11">
      <c r="B34" s="50">
        <v>2460718.3438298809</v>
      </c>
      <c r="C34" s="57">
        <f t="shared" si="1"/>
        <v>-0.26875217584893107</v>
      </c>
      <c r="D34" s="54">
        <v>964.17034999999998</v>
      </c>
      <c r="E34" s="54"/>
      <c r="F34" s="54"/>
      <c r="G34" s="56"/>
      <c r="H34" s="55"/>
      <c r="J34" s="36" t="s">
        <v>71</v>
      </c>
      <c r="K34" s="58">
        <f>INDEX(B:B,MATCH(J34,A:A,0))</f>
        <v>2460718.7410553764</v>
      </c>
    </row>
    <row r="35" spans="2:11">
      <c r="B35" s="50">
        <v>2460718.3452187805</v>
      </c>
      <c r="C35" s="57">
        <f t="shared" si="1"/>
        <v>-0.26736327633261681</v>
      </c>
      <c r="D35" s="54">
        <v>970.16430000000003</v>
      </c>
      <c r="E35" s="54"/>
      <c r="F35" s="54"/>
      <c r="G35" s="56"/>
      <c r="H35" s="55"/>
      <c r="J35" s="38"/>
      <c r="K35" s="39"/>
    </row>
    <row r="36" spans="2:11">
      <c r="B36" s="50">
        <v>2460718.3466076804</v>
      </c>
      <c r="C36" s="57">
        <f t="shared" si="1"/>
        <v>-0.26597437635064125</v>
      </c>
      <c r="D36" s="54">
        <v>967.65309999999999</v>
      </c>
      <c r="E36" s="54"/>
      <c r="F36" s="54"/>
      <c r="G36" s="56"/>
      <c r="H36" s="55"/>
      <c r="J36" s="36" t="s">
        <v>76</v>
      </c>
      <c r="K36" s="37">
        <f>K32-K31</f>
        <v>3.0555805191397667E-2</v>
      </c>
    </row>
    <row r="37" spans="2:11">
      <c r="B37" s="50">
        <v>2460718.3479965799</v>
      </c>
      <c r="C37" s="57">
        <f t="shared" si="1"/>
        <v>-0.26458547683432698</v>
      </c>
      <c r="D37" s="54">
        <v>966.68150000000003</v>
      </c>
      <c r="E37" s="54"/>
      <c r="F37" s="54"/>
      <c r="G37" s="56"/>
      <c r="H37" s="55"/>
      <c r="J37" s="36" t="s">
        <v>66</v>
      </c>
      <c r="K37" s="37">
        <f>K33-K32</f>
        <v>0.1847237735055387</v>
      </c>
    </row>
    <row r="38" spans="2:11">
      <c r="B38" s="50">
        <v>2460718.3493854799</v>
      </c>
      <c r="C38" s="57">
        <f t="shared" si="1"/>
        <v>-0.26319657685235143</v>
      </c>
      <c r="D38" s="54">
        <v>967.50214000000005</v>
      </c>
      <c r="E38" s="54"/>
      <c r="F38" s="54"/>
      <c r="G38" s="56"/>
      <c r="H38" s="55"/>
      <c r="J38" s="36" t="s">
        <v>77</v>
      </c>
      <c r="K38" s="37">
        <f>K34-K33</f>
        <v>3.7500323727726936E-2</v>
      </c>
    </row>
    <row r="39" spans="2:11">
      <c r="B39" s="50">
        <v>2460718.3507743794</v>
      </c>
      <c r="C39" s="57">
        <f t="shared" si="1"/>
        <v>-0.26180767733603716</v>
      </c>
      <c r="D39" s="54">
        <v>966.44039999999995</v>
      </c>
      <c r="E39" s="54"/>
      <c r="F39" s="54"/>
      <c r="G39" s="56"/>
      <c r="H39" s="55"/>
      <c r="J39" s="36" t="s">
        <v>65</v>
      </c>
      <c r="K39" s="37">
        <f>K34-K31</f>
        <v>0.25277990242466331</v>
      </c>
    </row>
    <row r="40" spans="2:11">
      <c r="B40" s="50">
        <v>2460718.3521632794</v>
      </c>
      <c r="C40" s="57">
        <f t="shared" si="1"/>
        <v>-0.2604187773540616</v>
      </c>
      <c r="D40" s="54">
        <v>965.23644999999999</v>
      </c>
      <c r="E40" s="54"/>
      <c r="F40" s="54"/>
      <c r="G40" s="56"/>
      <c r="H40" s="55"/>
      <c r="J40" s="38"/>
      <c r="K40" s="39"/>
    </row>
    <row r="41" spans="2:11">
      <c r="B41" s="50">
        <v>2460718.3535521789</v>
      </c>
      <c r="C41" s="57">
        <f t="shared" si="1"/>
        <v>-0.25902987783774734</v>
      </c>
      <c r="D41" s="54">
        <v>962.62059999999997</v>
      </c>
      <c r="E41" s="54"/>
      <c r="F41" s="54"/>
      <c r="G41" s="56"/>
      <c r="H41" s="55"/>
      <c r="J41" s="36" t="s">
        <v>75</v>
      </c>
      <c r="K41" s="91">
        <v>952.54</v>
      </c>
    </row>
    <row r="42" spans="2:11">
      <c r="B42" s="50">
        <v>2460718.3549410789</v>
      </c>
      <c r="C42" s="57">
        <f t="shared" si="1"/>
        <v>-0.25764097785577178</v>
      </c>
      <c r="D42" s="54">
        <v>965.74670000000003</v>
      </c>
      <c r="E42" s="54"/>
      <c r="F42" s="54"/>
      <c r="G42" s="56"/>
      <c r="H42" s="55"/>
      <c r="J42" s="36" t="s">
        <v>74</v>
      </c>
      <c r="K42" s="91">
        <v>964.57</v>
      </c>
    </row>
    <row r="43" spans="2:11">
      <c r="B43" s="50">
        <v>2460718.3563299784</v>
      </c>
      <c r="C43" s="57">
        <f t="shared" si="1"/>
        <v>-0.25625207833945751</v>
      </c>
      <c r="D43" s="54">
        <v>965.09984999999995</v>
      </c>
      <c r="E43" s="54"/>
      <c r="F43" s="54"/>
      <c r="G43" s="56"/>
      <c r="H43" s="55"/>
      <c r="J43" s="36" t="s">
        <v>73</v>
      </c>
      <c r="K43" s="40">
        <f>1-K41/K42</f>
        <v>1.247187866095778E-2</v>
      </c>
    </row>
    <row r="44" spans="2:11">
      <c r="B44" s="50">
        <v>2460718.357718878</v>
      </c>
      <c r="C44" s="57">
        <f t="shared" si="1"/>
        <v>-0.25486317882314324</v>
      </c>
      <c r="D44" s="54">
        <v>971.36676</v>
      </c>
      <c r="E44" s="54"/>
      <c r="F44" s="54"/>
      <c r="G44" s="56"/>
      <c r="H44" s="55"/>
    </row>
    <row r="45" spans="2:11">
      <c r="B45" s="50">
        <v>2460718.3591077779</v>
      </c>
      <c r="C45" s="57">
        <f t="shared" si="1"/>
        <v>-0.25347427884116769</v>
      </c>
      <c r="D45" s="54">
        <v>960.47280000000001</v>
      </c>
      <c r="E45" s="54"/>
      <c r="F45" s="54"/>
      <c r="G45" s="56"/>
      <c r="H45" s="55"/>
    </row>
    <row r="46" spans="2:11">
      <c r="B46" s="50">
        <v>2460718.3604966775</v>
      </c>
      <c r="C46" s="57">
        <f t="shared" si="1"/>
        <v>-0.25208537932485342</v>
      </c>
      <c r="D46" s="54">
        <v>964.36774000000003</v>
      </c>
      <c r="E46" s="54"/>
      <c r="F46" s="54"/>
      <c r="G46" s="56"/>
      <c r="H46" s="55"/>
    </row>
    <row r="47" spans="2:11">
      <c r="B47" s="50">
        <v>2460718.3618855774</v>
      </c>
      <c r="C47" s="57">
        <f t="shared" si="1"/>
        <v>-0.25069647934287786</v>
      </c>
      <c r="D47" s="54">
        <v>960.61720000000003</v>
      </c>
      <c r="E47" s="54"/>
      <c r="F47" s="54"/>
      <c r="G47" s="56"/>
      <c r="H47" s="55"/>
    </row>
    <row r="48" spans="2:11">
      <c r="B48" s="50">
        <v>2460718.363274477</v>
      </c>
      <c r="C48" s="57">
        <f t="shared" si="1"/>
        <v>-0.2493075798265636</v>
      </c>
      <c r="D48" s="54">
        <v>959.85889999999995</v>
      </c>
      <c r="E48" s="54"/>
      <c r="F48" s="54"/>
      <c r="G48" s="56"/>
      <c r="H48" s="55"/>
    </row>
    <row r="49" spans="2:22">
      <c r="B49" s="50">
        <v>2460718.3646633769</v>
      </c>
      <c r="C49" s="57">
        <f t="shared" si="1"/>
        <v>-0.24791867984458804</v>
      </c>
      <c r="D49" s="54">
        <v>962.34079999999994</v>
      </c>
      <c r="E49" s="54"/>
      <c r="F49" s="54"/>
      <c r="G49" s="56"/>
      <c r="H49" s="55"/>
      <c r="V49" s="79"/>
    </row>
    <row r="50" spans="2:22">
      <c r="B50" s="50">
        <v>2460718.3660522769</v>
      </c>
      <c r="C50" s="57">
        <f t="shared" si="1"/>
        <v>-0.24652977986261249</v>
      </c>
      <c r="D50" s="54">
        <v>960.84090000000003</v>
      </c>
      <c r="E50" s="54"/>
      <c r="F50" s="54"/>
      <c r="G50" s="56"/>
      <c r="H50" s="55"/>
    </row>
    <row r="51" spans="2:22">
      <c r="B51" s="50">
        <v>2460718.3674411764</v>
      </c>
      <c r="C51" s="57">
        <f t="shared" si="1"/>
        <v>-0.24514088034629822</v>
      </c>
      <c r="D51" s="54">
        <v>965.3261</v>
      </c>
      <c r="E51" s="54"/>
      <c r="F51" s="54"/>
      <c r="G51" s="54"/>
      <c r="H51" s="55"/>
    </row>
    <row r="52" spans="2:22">
      <c r="B52" s="50">
        <v>2460718.3688300764</v>
      </c>
      <c r="C52" s="57">
        <f t="shared" si="1"/>
        <v>-0.24375198036432266</v>
      </c>
      <c r="D52" s="54">
        <v>966.62256000000002</v>
      </c>
      <c r="E52" s="54"/>
      <c r="F52" s="54"/>
      <c r="G52" s="54"/>
      <c r="H52" s="55"/>
    </row>
    <row r="53" spans="2:22">
      <c r="B53" s="50">
        <v>2460718.3702189759</v>
      </c>
      <c r="C53" s="57">
        <f t="shared" si="1"/>
        <v>-0.24236308084800839</v>
      </c>
      <c r="D53" s="54">
        <v>969.54250000000002</v>
      </c>
      <c r="E53" s="54"/>
      <c r="F53" s="54"/>
      <c r="G53" s="54"/>
      <c r="H53" s="55"/>
    </row>
    <row r="54" spans="2:22">
      <c r="B54" s="50">
        <v>2460718.3716078759</v>
      </c>
      <c r="C54" s="57">
        <f t="shared" si="1"/>
        <v>-0.24097418086603284</v>
      </c>
      <c r="D54" s="54">
        <v>965.02739999999994</v>
      </c>
      <c r="E54" s="54"/>
      <c r="F54" s="54"/>
      <c r="G54" s="54"/>
      <c r="H54" s="55"/>
    </row>
    <row r="55" spans="2:22">
      <c r="B55" s="50">
        <v>2460718.3729967759</v>
      </c>
      <c r="C55" s="57">
        <f t="shared" si="1"/>
        <v>-0.23958528088405728</v>
      </c>
      <c r="D55" s="54">
        <v>961.46119999999996</v>
      </c>
      <c r="E55" s="54"/>
      <c r="F55" s="54"/>
      <c r="G55" s="54"/>
      <c r="H55" s="55"/>
    </row>
    <row r="56" spans="2:22">
      <c r="B56" s="50">
        <v>2460718.3743856754</v>
      </c>
      <c r="C56" s="57">
        <f t="shared" si="1"/>
        <v>-0.23819638136774302</v>
      </c>
      <c r="D56" s="54">
        <v>956.029</v>
      </c>
      <c r="E56" s="54"/>
      <c r="F56" s="54"/>
      <c r="G56" s="54"/>
      <c r="H56" s="55"/>
    </row>
    <row r="57" spans="2:22">
      <c r="B57" s="50">
        <v>2460718.3757745754</v>
      </c>
      <c r="C57" s="57">
        <f t="shared" si="1"/>
        <v>-0.23680748138576746</v>
      </c>
      <c r="D57" s="54">
        <v>957.86414000000002</v>
      </c>
      <c r="E57" s="54"/>
      <c r="F57" s="54"/>
      <c r="G57" s="54"/>
      <c r="H57" s="55"/>
    </row>
    <row r="58" spans="2:22">
      <c r="B58" s="50">
        <v>2460718.3771634749</v>
      </c>
      <c r="C58" s="57">
        <f t="shared" si="1"/>
        <v>-0.23541858186945319</v>
      </c>
      <c r="D58" s="54">
        <v>960.62067000000002</v>
      </c>
      <c r="E58" s="54"/>
      <c r="F58" s="54"/>
      <c r="G58" s="54"/>
      <c r="H58" s="55"/>
    </row>
    <row r="59" spans="2:22">
      <c r="B59" s="50">
        <v>2460718.3785523749</v>
      </c>
      <c r="C59" s="57">
        <f t="shared" si="1"/>
        <v>-0.23402968188747764</v>
      </c>
      <c r="D59" s="54">
        <v>974.92250000000001</v>
      </c>
      <c r="E59" s="54"/>
      <c r="F59" s="54"/>
      <c r="G59" s="54"/>
      <c r="H59" s="55"/>
    </row>
    <row r="60" spans="2:22">
      <c r="B60" s="50">
        <v>2460718.3799412749</v>
      </c>
      <c r="C60" s="57">
        <f t="shared" si="1"/>
        <v>-0.23264078190550208</v>
      </c>
      <c r="D60" s="54">
        <v>962.99816999999996</v>
      </c>
      <c r="E60" s="54"/>
      <c r="F60" s="54"/>
      <c r="G60" s="54"/>
      <c r="H60" s="55"/>
    </row>
    <row r="61" spans="2:22">
      <c r="B61" s="50">
        <v>2460718.3813301744</v>
      </c>
      <c r="C61" s="57">
        <f t="shared" si="1"/>
        <v>-0.23125188238918781</v>
      </c>
      <c r="D61" s="54">
        <v>975.01059999999995</v>
      </c>
      <c r="E61" s="54"/>
      <c r="F61" s="54"/>
      <c r="G61" s="54"/>
      <c r="H61" s="55"/>
    </row>
    <row r="62" spans="2:22">
      <c r="B62" s="50">
        <v>2460718.3827190744</v>
      </c>
      <c r="C62" s="57">
        <f t="shared" si="1"/>
        <v>-0.22986298240721226</v>
      </c>
      <c r="D62" s="54">
        <v>962.71654999999998</v>
      </c>
      <c r="E62" s="54"/>
      <c r="F62" s="54"/>
      <c r="G62" s="54"/>
      <c r="H62" s="55"/>
    </row>
    <row r="63" spans="2:22">
      <c r="B63" s="50">
        <v>2460718.3841079744</v>
      </c>
      <c r="C63" s="57">
        <f t="shared" si="1"/>
        <v>-0.2284740824252367</v>
      </c>
      <c r="D63" s="54">
        <v>966.15392999999995</v>
      </c>
      <c r="E63" s="54"/>
      <c r="F63" s="54"/>
      <c r="G63" s="54"/>
      <c r="H63" s="55"/>
    </row>
    <row r="64" spans="2:22">
      <c r="B64" s="50">
        <v>2460718.3854968739</v>
      </c>
      <c r="C64" s="57">
        <f t="shared" si="1"/>
        <v>-0.22708518290892243</v>
      </c>
      <c r="D64" s="54">
        <v>961.41796999999997</v>
      </c>
      <c r="E64" s="54"/>
      <c r="F64" s="54"/>
      <c r="G64" s="54"/>
      <c r="H64" s="55"/>
    </row>
    <row r="65" spans="2:8">
      <c r="B65" s="50">
        <v>2460718.3868857739</v>
      </c>
      <c r="C65" s="57">
        <f t="shared" si="1"/>
        <v>-0.22569628292694688</v>
      </c>
      <c r="D65" s="54">
        <v>963.83450000000005</v>
      </c>
      <c r="E65" s="54"/>
      <c r="F65" s="54"/>
      <c r="G65" s="54"/>
      <c r="H65" s="55"/>
    </row>
    <row r="66" spans="2:8">
      <c r="B66" s="50">
        <v>2460718.3882746738</v>
      </c>
      <c r="C66" s="57">
        <f t="shared" si="1"/>
        <v>-0.22430738294497132</v>
      </c>
      <c r="D66" s="54">
        <v>959.93304000000001</v>
      </c>
      <c r="E66" s="54"/>
      <c r="F66" s="54"/>
      <c r="G66" s="54"/>
      <c r="H66" s="55"/>
    </row>
    <row r="67" spans="2:8">
      <c r="B67" s="50">
        <v>2460718.3896635734</v>
      </c>
      <c r="C67" s="57">
        <f t="shared" ref="C67:C130" si="2">B67-$K$30</f>
        <v>-0.22291848342865705</v>
      </c>
      <c r="D67" s="54">
        <v>966.99360000000001</v>
      </c>
      <c r="E67" s="54"/>
      <c r="F67" s="54"/>
      <c r="G67" s="54"/>
      <c r="H67" s="55"/>
    </row>
    <row r="68" spans="2:8">
      <c r="B68" s="50">
        <v>2460718.3910524733</v>
      </c>
      <c r="C68" s="57">
        <f t="shared" si="2"/>
        <v>-0.2215295834466815</v>
      </c>
      <c r="D68" s="54">
        <v>967.00840000000005</v>
      </c>
      <c r="E68" s="54"/>
      <c r="F68" s="54"/>
      <c r="G68" s="54"/>
      <c r="H68" s="55"/>
    </row>
    <row r="69" spans="2:8">
      <c r="B69" s="50">
        <v>2460718.3924413733</v>
      </c>
      <c r="C69" s="57">
        <f t="shared" si="2"/>
        <v>-0.22014068346470594</v>
      </c>
      <c r="D69" s="54">
        <v>963.81880000000001</v>
      </c>
      <c r="E69" s="54"/>
      <c r="F69" s="54"/>
      <c r="G69" s="54"/>
      <c r="H69" s="55"/>
    </row>
    <row r="70" spans="2:8">
      <c r="B70" s="50">
        <v>2460718.3938302733</v>
      </c>
      <c r="C70" s="57">
        <f t="shared" si="2"/>
        <v>-0.21875178348273039</v>
      </c>
      <c r="D70" s="54">
        <v>963.92660000000001</v>
      </c>
      <c r="E70" s="54"/>
      <c r="F70" s="54"/>
      <c r="G70" s="54"/>
      <c r="H70" s="55"/>
    </row>
    <row r="71" spans="2:8">
      <c r="B71" s="50">
        <v>2460718.3952191728</v>
      </c>
      <c r="C71" s="57">
        <f t="shared" si="2"/>
        <v>-0.21736288396641612</v>
      </c>
      <c r="D71" s="54">
        <v>956.4588</v>
      </c>
      <c r="E71" s="54"/>
      <c r="F71" s="54"/>
      <c r="G71" s="54"/>
      <c r="H71" s="55"/>
    </row>
    <row r="72" spans="2:8">
      <c r="B72" s="50">
        <v>2460718.3966080728</v>
      </c>
      <c r="C72" s="57">
        <f t="shared" si="2"/>
        <v>-0.21597398398444057</v>
      </c>
      <c r="D72" s="54">
        <v>958.60119999999995</v>
      </c>
      <c r="E72" s="54"/>
      <c r="F72" s="54"/>
      <c r="G72" s="54"/>
      <c r="H72" s="55"/>
    </row>
    <row r="73" spans="2:8">
      <c r="B73" s="50">
        <v>2460718.3979969728</v>
      </c>
      <c r="C73" s="57">
        <f t="shared" si="2"/>
        <v>-0.21458508400246501</v>
      </c>
      <c r="D73" s="54">
        <v>973.38</v>
      </c>
      <c r="E73" s="54"/>
      <c r="F73" s="54"/>
      <c r="G73" s="54"/>
      <c r="H73" s="55"/>
    </row>
    <row r="74" spans="2:8">
      <c r="B74" s="50">
        <v>2460718.3993858728</v>
      </c>
      <c r="C74" s="57">
        <f t="shared" si="2"/>
        <v>-0.21319618402048945</v>
      </c>
      <c r="D74" s="54">
        <v>961.23815999999999</v>
      </c>
      <c r="E74" s="54"/>
      <c r="F74" s="54"/>
      <c r="G74" s="54"/>
      <c r="H74" s="55"/>
    </row>
    <row r="75" spans="2:8">
      <c r="B75" s="50">
        <v>2460718.4007747723</v>
      </c>
      <c r="C75" s="57">
        <f t="shared" si="2"/>
        <v>-0.21180728450417519</v>
      </c>
      <c r="D75" s="54">
        <v>962.4289</v>
      </c>
      <c r="E75" s="54"/>
      <c r="F75" s="54"/>
      <c r="G75" s="54"/>
      <c r="H75" s="55"/>
    </row>
    <row r="76" spans="2:8">
      <c r="B76" s="50">
        <v>2460718.4021636723</v>
      </c>
      <c r="C76" s="57">
        <f t="shared" si="2"/>
        <v>-0.21041838452219963</v>
      </c>
      <c r="D76" s="54">
        <v>966.47580000000005</v>
      </c>
      <c r="E76" s="54"/>
      <c r="F76" s="54"/>
      <c r="G76" s="54"/>
      <c r="H76" s="55"/>
    </row>
    <row r="77" spans="2:8">
      <c r="B77" s="50">
        <v>2460718.4035525722</v>
      </c>
      <c r="C77" s="57">
        <f t="shared" si="2"/>
        <v>-0.20902948454022408</v>
      </c>
      <c r="D77" s="54">
        <v>971.21910000000003</v>
      </c>
      <c r="E77" s="54"/>
      <c r="F77" s="54"/>
      <c r="G77" s="54"/>
      <c r="H77" s="55"/>
    </row>
    <row r="78" spans="2:8">
      <c r="B78" s="50">
        <v>2460718.4049414722</v>
      </c>
      <c r="C78" s="57">
        <f t="shared" si="2"/>
        <v>-0.20764058455824852</v>
      </c>
      <c r="D78" s="54">
        <v>968.45885999999996</v>
      </c>
      <c r="E78" s="54"/>
      <c r="F78" s="54"/>
      <c r="G78" s="54"/>
      <c r="H78" s="55"/>
    </row>
    <row r="79" spans="2:8">
      <c r="B79" s="50">
        <v>2460718.4063303722</v>
      </c>
      <c r="C79" s="57">
        <f t="shared" si="2"/>
        <v>-0.20625168457627296</v>
      </c>
      <c r="D79" s="54">
        <v>959.36090000000002</v>
      </c>
      <c r="E79" s="54"/>
      <c r="F79" s="54"/>
      <c r="G79" s="54"/>
      <c r="H79" s="55"/>
    </row>
    <row r="80" spans="2:8">
      <c r="B80" s="50">
        <v>2460718.4077192722</v>
      </c>
      <c r="C80" s="57">
        <f t="shared" si="2"/>
        <v>-0.20486278459429741</v>
      </c>
      <c r="D80" s="54">
        <v>967.3809</v>
      </c>
      <c r="E80" s="54"/>
      <c r="F80" s="54"/>
      <c r="G80" s="54"/>
      <c r="H80" s="55"/>
    </row>
    <row r="81" spans="2:8">
      <c r="B81" s="50">
        <v>2460718.4091081717</v>
      </c>
      <c r="C81" s="57">
        <f t="shared" si="2"/>
        <v>-0.20347388507798314</v>
      </c>
      <c r="D81" s="54">
        <v>961.87505999999996</v>
      </c>
      <c r="E81" s="54"/>
      <c r="F81" s="54"/>
      <c r="G81" s="54"/>
      <c r="H81" s="55"/>
    </row>
    <row r="82" spans="2:8">
      <c r="B82" s="50">
        <v>2460718.4104970717</v>
      </c>
      <c r="C82" s="57">
        <f t="shared" si="2"/>
        <v>-0.20208498509600759</v>
      </c>
      <c r="D82" s="54">
        <v>967.98450000000003</v>
      </c>
      <c r="E82" s="54"/>
      <c r="F82" s="54"/>
      <c r="G82" s="54"/>
      <c r="H82" s="55"/>
    </row>
    <row r="83" spans="2:8">
      <c r="B83" s="50">
        <v>2460718.4118859717</v>
      </c>
      <c r="C83" s="57">
        <f t="shared" si="2"/>
        <v>-0.20069608511403203</v>
      </c>
      <c r="D83" s="54">
        <v>964.53129999999999</v>
      </c>
      <c r="E83" s="54"/>
      <c r="F83" s="54"/>
      <c r="G83" s="54"/>
      <c r="H83" s="55"/>
    </row>
    <row r="84" spans="2:8">
      <c r="B84" s="50">
        <v>2460718.4132748717</v>
      </c>
      <c r="C84" s="57">
        <f t="shared" si="2"/>
        <v>-0.19930718513205647</v>
      </c>
      <c r="D84" s="54">
        <v>971.50054999999998</v>
      </c>
      <c r="E84" s="54"/>
      <c r="F84" s="54"/>
      <c r="G84" s="54"/>
      <c r="H84" s="55"/>
    </row>
    <row r="85" spans="2:8">
      <c r="B85" s="50">
        <v>2460718.4146637716</v>
      </c>
      <c r="C85" s="57">
        <f t="shared" si="2"/>
        <v>-0.19791828515008092</v>
      </c>
      <c r="D85" s="54">
        <v>965.80790000000002</v>
      </c>
      <c r="E85" s="54"/>
      <c r="F85" s="54"/>
      <c r="G85" s="54"/>
      <c r="H85" s="55"/>
    </row>
    <row r="86" spans="2:8">
      <c r="B86" s="50">
        <v>2460718.4160526716</v>
      </c>
      <c r="C86" s="57">
        <f t="shared" si="2"/>
        <v>-0.19652938516810536</v>
      </c>
      <c r="D86" s="54">
        <v>963.62530000000004</v>
      </c>
      <c r="E86" s="54"/>
      <c r="F86" s="54"/>
      <c r="G86" s="54"/>
      <c r="H86" s="55"/>
    </row>
    <row r="87" spans="2:8">
      <c r="B87" s="50">
        <v>2460718.4174415716</v>
      </c>
      <c r="C87" s="57">
        <f t="shared" si="2"/>
        <v>-0.19514048518612981</v>
      </c>
      <c r="D87" s="54">
        <v>965.24474999999995</v>
      </c>
      <c r="E87" s="54"/>
      <c r="F87" s="54"/>
      <c r="G87" s="54"/>
      <c r="H87" s="55"/>
    </row>
    <row r="88" spans="2:8">
      <c r="B88" s="50">
        <v>2460718.4188304711</v>
      </c>
      <c r="C88" s="57">
        <f t="shared" si="2"/>
        <v>-0.19375158566981554</v>
      </c>
      <c r="D88" s="54">
        <v>955.52625</v>
      </c>
      <c r="E88" s="54"/>
      <c r="F88" s="54"/>
      <c r="G88" s="54"/>
      <c r="H88" s="55"/>
    </row>
    <row r="89" spans="2:8">
      <c r="B89" s="50">
        <v>2460718.4202193716</v>
      </c>
      <c r="C89" s="57">
        <f t="shared" si="2"/>
        <v>-0.1923626852221787</v>
      </c>
      <c r="D89" s="54">
        <v>964.20140000000004</v>
      </c>
      <c r="E89" s="54"/>
      <c r="F89" s="54"/>
      <c r="G89" s="54"/>
      <c r="H89" s="55"/>
    </row>
    <row r="90" spans="2:8">
      <c r="B90" s="50">
        <v>2460718.4216082715</v>
      </c>
      <c r="C90" s="57">
        <f t="shared" si="2"/>
        <v>-0.19097378524020314</v>
      </c>
      <c r="D90" s="54">
        <v>958.39449999999999</v>
      </c>
      <c r="E90" s="54"/>
      <c r="F90" s="54"/>
      <c r="G90" s="54"/>
      <c r="H90" s="55"/>
    </row>
    <row r="91" spans="2:8">
      <c r="B91" s="50">
        <v>2460718.4229971711</v>
      </c>
      <c r="C91" s="57">
        <f t="shared" si="2"/>
        <v>-0.18958488572388887</v>
      </c>
      <c r="D91" s="54">
        <v>961.87339999999995</v>
      </c>
      <c r="E91" s="54"/>
      <c r="F91" s="54"/>
      <c r="G91" s="54"/>
      <c r="H91" s="55"/>
    </row>
    <row r="92" spans="2:8">
      <c r="B92" s="50">
        <v>2460718.424386071</v>
      </c>
      <c r="C92" s="57">
        <f t="shared" si="2"/>
        <v>-0.18819598574191332</v>
      </c>
      <c r="D92" s="54">
        <v>961.02324999999996</v>
      </c>
      <c r="E92" s="54"/>
      <c r="F92" s="54"/>
      <c r="G92" s="54"/>
      <c r="H92" s="55"/>
    </row>
    <row r="93" spans="2:8">
      <c r="B93" s="50">
        <v>2460718.425774971</v>
      </c>
      <c r="C93" s="57">
        <f t="shared" si="2"/>
        <v>-0.18680708575993776</v>
      </c>
      <c r="D93" s="54">
        <v>956.97190000000001</v>
      </c>
      <c r="E93" s="54"/>
      <c r="F93" s="54"/>
      <c r="G93" s="54"/>
      <c r="H93" s="55"/>
    </row>
    <row r="94" spans="2:8">
      <c r="B94" s="50">
        <v>2460718.427163871</v>
      </c>
      <c r="C94" s="57">
        <f t="shared" si="2"/>
        <v>-0.18541818577796221</v>
      </c>
      <c r="D94" s="54">
        <v>967.80005000000006</v>
      </c>
      <c r="E94" s="54"/>
      <c r="F94" s="54"/>
      <c r="G94" s="54"/>
      <c r="H94" s="55"/>
    </row>
    <row r="95" spans="2:8">
      <c r="B95" s="50">
        <v>2460718.428552771</v>
      </c>
      <c r="C95" s="57">
        <f t="shared" si="2"/>
        <v>-0.18402928579598665</v>
      </c>
      <c r="D95" s="54">
        <v>965.61760000000004</v>
      </c>
      <c r="E95" s="54"/>
      <c r="F95" s="54"/>
      <c r="G95" s="54"/>
      <c r="H95" s="55"/>
    </row>
    <row r="96" spans="2:8">
      <c r="B96" s="50">
        <v>2460718.429941671</v>
      </c>
      <c r="C96" s="57">
        <f t="shared" si="2"/>
        <v>-0.1826403858140111</v>
      </c>
      <c r="D96" s="54">
        <v>964.70240000000001</v>
      </c>
      <c r="E96" s="54"/>
      <c r="F96" s="54"/>
      <c r="G96" s="54"/>
      <c r="H96" s="55"/>
    </row>
    <row r="97" spans="2:8">
      <c r="B97" s="50">
        <v>2460718.431330571</v>
      </c>
      <c r="C97" s="57">
        <f t="shared" si="2"/>
        <v>-0.18125148583203554</v>
      </c>
      <c r="D97" s="54">
        <v>958.53186000000005</v>
      </c>
      <c r="E97" s="54"/>
      <c r="F97" s="54"/>
      <c r="G97" s="54"/>
      <c r="H97" s="55"/>
    </row>
    <row r="98" spans="2:8">
      <c r="B98" s="50">
        <v>2460718.4327194709</v>
      </c>
      <c r="C98" s="57">
        <f t="shared" si="2"/>
        <v>-0.17986258585005999</v>
      </c>
      <c r="D98" s="54">
        <v>964.29269999999997</v>
      </c>
      <c r="E98" s="54"/>
      <c r="F98" s="54"/>
      <c r="G98" s="54"/>
      <c r="H98" s="55"/>
    </row>
    <row r="99" spans="2:8">
      <c r="B99" s="50">
        <v>2460718.4341083709</v>
      </c>
      <c r="C99" s="57">
        <f t="shared" si="2"/>
        <v>-0.17847368586808443</v>
      </c>
      <c r="D99" s="54">
        <v>962.43110000000001</v>
      </c>
      <c r="E99" s="54"/>
      <c r="F99" s="54"/>
      <c r="G99" s="54"/>
      <c r="H99" s="55"/>
    </row>
    <row r="100" spans="2:8">
      <c r="B100" s="50">
        <v>2460718.4354972709</v>
      </c>
      <c r="C100" s="57">
        <f t="shared" si="2"/>
        <v>-0.17708478588610888</v>
      </c>
      <c r="D100" s="54">
        <v>967.58230000000003</v>
      </c>
      <c r="E100" s="54"/>
      <c r="F100" s="54"/>
      <c r="G100" s="54"/>
      <c r="H100" s="55"/>
    </row>
    <row r="101" spans="2:8">
      <c r="B101" s="50">
        <v>2460718.4368861709</v>
      </c>
      <c r="C101" s="57">
        <f t="shared" si="2"/>
        <v>-0.17569588590413332</v>
      </c>
      <c r="D101" s="54">
        <v>965.92345999999998</v>
      </c>
      <c r="E101" s="54"/>
      <c r="F101" s="54"/>
      <c r="G101" s="54"/>
      <c r="H101" s="55"/>
    </row>
    <row r="102" spans="2:8">
      <c r="B102" s="50">
        <v>2460718.4382750709</v>
      </c>
      <c r="C102" s="57">
        <f t="shared" si="2"/>
        <v>-0.17430698592215776</v>
      </c>
      <c r="D102" s="54">
        <v>965.22220000000004</v>
      </c>
      <c r="E102" s="54"/>
      <c r="F102" s="54"/>
      <c r="G102" s="54"/>
      <c r="H102" s="55"/>
    </row>
    <row r="103" spans="2:8">
      <c r="B103" s="50">
        <v>2460718.4396639708</v>
      </c>
      <c r="C103" s="57">
        <f t="shared" si="2"/>
        <v>-0.17291808594018221</v>
      </c>
      <c r="D103" s="54">
        <v>962.33014000000003</v>
      </c>
      <c r="E103" s="54"/>
      <c r="F103" s="54"/>
      <c r="G103" s="54"/>
      <c r="H103" s="55"/>
    </row>
    <row r="104" spans="2:8">
      <c r="B104" s="50">
        <v>2460718.4410528708</v>
      </c>
      <c r="C104" s="57">
        <f t="shared" si="2"/>
        <v>-0.17152918595820665</v>
      </c>
      <c r="D104" s="54">
        <v>964.39099999999996</v>
      </c>
      <c r="E104" s="54"/>
      <c r="F104" s="54"/>
      <c r="G104" s="54"/>
      <c r="H104" s="55"/>
    </row>
    <row r="105" spans="2:8">
      <c r="B105" s="50">
        <v>2460718.4424417713</v>
      </c>
      <c r="C105" s="57">
        <f t="shared" si="2"/>
        <v>-0.17014028551056981</v>
      </c>
      <c r="D105" s="54">
        <v>973.41430000000003</v>
      </c>
      <c r="E105" s="54"/>
      <c r="F105" s="54"/>
      <c r="G105" s="54"/>
      <c r="H105" s="55"/>
    </row>
    <row r="106" spans="2:8">
      <c r="B106" s="50">
        <v>2460718.4438306713</v>
      </c>
      <c r="C106" s="57">
        <f t="shared" si="2"/>
        <v>-0.16875138552859426</v>
      </c>
      <c r="D106" s="54">
        <v>960.06286999999998</v>
      </c>
      <c r="E106" s="54"/>
      <c r="F106" s="54"/>
      <c r="G106" s="54"/>
      <c r="H106" s="55"/>
    </row>
    <row r="107" spans="2:8">
      <c r="B107" s="50">
        <v>2460718.4452195712</v>
      </c>
      <c r="C107" s="57">
        <f t="shared" si="2"/>
        <v>-0.1673624855466187</v>
      </c>
      <c r="D107" s="54">
        <v>963.88964999999996</v>
      </c>
      <c r="E107" s="54"/>
      <c r="F107" s="54"/>
      <c r="G107" s="54"/>
      <c r="H107" s="55"/>
    </row>
    <row r="108" spans="2:8">
      <c r="B108" s="50">
        <v>2460718.4466084712</v>
      </c>
      <c r="C108" s="57">
        <f t="shared" si="2"/>
        <v>-0.16597358556464314</v>
      </c>
      <c r="D108" s="54">
        <v>967.47344999999996</v>
      </c>
      <c r="E108" s="54"/>
      <c r="F108" s="54"/>
      <c r="G108" s="54"/>
      <c r="H108" s="55"/>
    </row>
    <row r="109" spans="2:8">
      <c r="B109" s="50">
        <v>2460718.4479973712</v>
      </c>
      <c r="C109" s="57">
        <f t="shared" si="2"/>
        <v>-0.16458468558266759</v>
      </c>
      <c r="D109" s="54">
        <v>961.88120000000004</v>
      </c>
      <c r="E109" s="54"/>
      <c r="F109" s="54"/>
      <c r="G109" s="54"/>
      <c r="H109" s="55"/>
    </row>
    <row r="110" spans="2:8">
      <c r="B110" s="50">
        <v>2460718.4493862712</v>
      </c>
      <c r="C110" s="57">
        <f t="shared" si="2"/>
        <v>-0.16319578560069203</v>
      </c>
      <c r="D110" s="54">
        <v>965.22680000000003</v>
      </c>
      <c r="E110" s="54"/>
      <c r="F110" s="54"/>
      <c r="G110" s="54"/>
      <c r="H110" s="55"/>
    </row>
    <row r="111" spans="2:8">
      <c r="B111" s="50">
        <v>2460718.4507751712</v>
      </c>
      <c r="C111" s="57">
        <f t="shared" si="2"/>
        <v>-0.16180688561871648</v>
      </c>
      <c r="D111" s="54">
        <v>965.59979999999996</v>
      </c>
      <c r="E111" s="54"/>
      <c r="F111" s="54"/>
      <c r="G111" s="54"/>
      <c r="H111" s="55"/>
    </row>
    <row r="112" spans="2:8">
      <c r="B112" s="50">
        <v>2460718.4521640711</v>
      </c>
      <c r="C112" s="57">
        <f t="shared" si="2"/>
        <v>-0.16041798563674092</v>
      </c>
      <c r="D112" s="54">
        <v>961.09289999999999</v>
      </c>
      <c r="E112" s="54"/>
      <c r="F112" s="54"/>
      <c r="G112" s="54"/>
      <c r="H112" s="55"/>
    </row>
    <row r="113" spans="2:8">
      <c r="B113" s="50">
        <v>2460718.4535529716</v>
      </c>
      <c r="C113" s="57">
        <f t="shared" si="2"/>
        <v>-0.15902908518910408</v>
      </c>
      <c r="D113" s="54">
        <v>963.81569999999999</v>
      </c>
      <c r="E113" s="54"/>
      <c r="F113" s="54"/>
      <c r="G113" s="54"/>
      <c r="H113" s="55"/>
    </row>
    <row r="114" spans="2:8">
      <c r="B114" s="50">
        <v>2460718.4549418716</v>
      </c>
      <c r="C114" s="57">
        <f t="shared" si="2"/>
        <v>-0.15764018520712852</v>
      </c>
      <c r="D114" s="54">
        <v>960.35950000000003</v>
      </c>
      <c r="E114" s="54"/>
      <c r="F114" s="54"/>
      <c r="G114" s="54"/>
      <c r="H114" s="55"/>
    </row>
    <row r="115" spans="2:8">
      <c r="B115" s="50">
        <v>2460718.4563307716</v>
      </c>
      <c r="C115" s="57">
        <f t="shared" si="2"/>
        <v>-0.15625128522515297</v>
      </c>
      <c r="D115" s="54">
        <v>969.89954</v>
      </c>
      <c r="E115" s="54"/>
      <c r="F115" s="54"/>
      <c r="G115" s="54"/>
      <c r="H115" s="55"/>
    </row>
    <row r="116" spans="2:8">
      <c r="B116" s="50">
        <v>2460718.4577196715</v>
      </c>
      <c r="C116" s="57">
        <f t="shared" si="2"/>
        <v>-0.15486238524317741</v>
      </c>
      <c r="D116" s="54">
        <v>960.96673999999996</v>
      </c>
      <c r="E116" s="54"/>
      <c r="F116" s="54"/>
      <c r="G116" s="54"/>
      <c r="H116" s="55"/>
    </row>
    <row r="117" spans="2:8">
      <c r="B117" s="50">
        <v>2460718.4591085715</v>
      </c>
      <c r="C117" s="57">
        <f t="shared" si="2"/>
        <v>-0.15347348526120186</v>
      </c>
      <c r="D117" s="54">
        <v>966.63980000000004</v>
      </c>
      <c r="E117" s="54"/>
      <c r="F117" s="54"/>
      <c r="G117" s="54"/>
      <c r="H117" s="55"/>
    </row>
    <row r="118" spans="2:8">
      <c r="B118" s="50">
        <v>2460718.4604974715</v>
      </c>
      <c r="C118" s="57">
        <f t="shared" si="2"/>
        <v>-0.1520845852792263</v>
      </c>
      <c r="D118" s="54">
        <v>968.25829999999996</v>
      </c>
      <c r="E118" s="54"/>
      <c r="F118" s="54"/>
      <c r="G118" s="54"/>
      <c r="H118" s="55"/>
    </row>
    <row r="119" spans="2:8">
      <c r="B119" s="50">
        <v>2460718.461886372</v>
      </c>
      <c r="C119" s="57">
        <f t="shared" si="2"/>
        <v>-0.15069568483158946</v>
      </c>
      <c r="D119" s="54">
        <v>967.86289999999997</v>
      </c>
      <c r="E119" s="54"/>
      <c r="F119" s="54"/>
      <c r="G119" s="54"/>
      <c r="H119" s="55"/>
    </row>
    <row r="120" spans="2:8">
      <c r="B120" s="50">
        <v>2460718.4632752719</v>
      </c>
      <c r="C120" s="57">
        <f t="shared" si="2"/>
        <v>-0.1493067848496139</v>
      </c>
      <c r="D120" s="54">
        <v>961.07354999999995</v>
      </c>
      <c r="E120" s="54"/>
      <c r="F120" s="54"/>
      <c r="G120" s="54"/>
      <c r="H120" s="55"/>
    </row>
    <row r="121" spans="2:8">
      <c r="B121" s="50">
        <v>2460718.4646641719</v>
      </c>
      <c r="C121" s="57">
        <f t="shared" si="2"/>
        <v>-0.14791788486763835</v>
      </c>
      <c r="D121" s="54">
        <v>958.39954</v>
      </c>
      <c r="E121" s="54"/>
      <c r="F121" s="54"/>
      <c r="G121" s="54"/>
      <c r="H121" s="55"/>
    </row>
    <row r="122" spans="2:8">
      <c r="B122" s="50">
        <v>2460718.4660530719</v>
      </c>
      <c r="C122" s="57">
        <f t="shared" si="2"/>
        <v>-0.14652898488566279</v>
      </c>
      <c r="D122" s="54">
        <v>960.77246000000002</v>
      </c>
      <c r="E122" s="54"/>
      <c r="F122" s="54"/>
      <c r="G122" s="54"/>
      <c r="H122" s="55"/>
    </row>
    <row r="123" spans="2:8">
      <c r="B123" s="50">
        <v>2460718.4674419723</v>
      </c>
      <c r="C123" s="57">
        <f t="shared" si="2"/>
        <v>-0.14514008443802595</v>
      </c>
      <c r="D123" s="54">
        <v>962.36260000000004</v>
      </c>
      <c r="E123" s="54"/>
      <c r="F123" s="54"/>
      <c r="G123" s="54"/>
      <c r="H123" s="55"/>
    </row>
    <row r="124" spans="2:8">
      <c r="B124" s="50">
        <v>2460718.4688308723</v>
      </c>
      <c r="C124" s="57">
        <f t="shared" si="2"/>
        <v>-0.1437511844560504</v>
      </c>
      <c r="D124" s="54">
        <v>960.32060000000001</v>
      </c>
      <c r="E124" s="54"/>
      <c r="F124" s="54"/>
      <c r="G124" s="54"/>
      <c r="H124" s="55"/>
    </row>
    <row r="125" spans="2:8">
      <c r="B125" s="50">
        <v>2460718.4702197723</v>
      </c>
      <c r="C125" s="57">
        <f t="shared" si="2"/>
        <v>-0.14236228447407484</v>
      </c>
      <c r="D125" s="54">
        <v>961.13649999999996</v>
      </c>
      <c r="E125" s="54"/>
      <c r="F125" s="54"/>
      <c r="G125" s="54"/>
      <c r="H125" s="55"/>
    </row>
    <row r="126" spans="2:8">
      <c r="B126" s="50">
        <v>2460718.4716086723</v>
      </c>
      <c r="C126" s="57">
        <f t="shared" si="2"/>
        <v>-0.14097338449209929</v>
      </c>
      <c r="D126" s="54">
        <v>963.54560000000004</v>
      </c>
      <c r="E126" s="54"/>
      <c r="F126" s="54"/>
      <c r="G126" s="54"/>
      <c r="H126" s="55"/>
    </row>
    <row r="127" spans="2:8">
      <c r="B127" s="50">
        <v>2460718.4729975727</v>
      </c>
      <c r="C127" s="57">
        <f t="shared" si="2"/>
        <v>-0.13958448404446244</v>
      </c>
      <c r="D127" s="54">
        <v>962.23929999999996</v>
      </c>
      <c r="E127" s="54"/>
      <c r="F127" s="54"/>
      <c r="G127" s="54"/>
      <c r="H127" s="55"/>
    </row>
    <row r="128" spans="2:8">
      <c r="B128" s="50">
        <v>2460718.4743864727</v>
      </c>
      <c r="C128" s="57">
        <f t="shared" si="2"/>
        <v>-0.13819558406248689</v>
      </c>
      <c r="D128" s="54">
        <v>959.55740000000003</v>
      </c>
      <c r="E128" s="54"/>
      <c r="F128" s="54"/>
      <c r="G128" s="54"/>
      <c r="H128" s="55"/>
    </row>
    <row r="129" spans="1:8">
      <c r="B129" s="50">
        <v>2460718.4757753727</v>
      </c>
      <c r="C129" s="57">
        <f t="shared" si="2"/>
        <v>-0.13680668408051133</v>
      </c>
      <c r="D129" s="54">
        <v>956.46789999999999</v>
      </c>
      <c r="E129" s="54"/>
      <c r="F129" s="54"/>
      <c r="G129" s="54"/>
      <c r="H129" s="55"/>
    </row>
    <row r="130" spans="1:8">
      <c r="B130" s="50">
        <v>2460718.4771642732</v>
      </c>
      <c r="C130" s="57">
        <f t="shared" si="2"/>
        <v>-0.13541778363287449</v>
      </c>
      <c r="D130" s="54">
        <v>966.31529999999998</v>
      </c>
      <c r="E130" s="54"/>
      <c r="F130" s="54"/>
      <c r="G130" s="54"/>
      <c r="H130" s="55"/>
    </row>
    <row r="131" spans="1:8">
      <c r="B131" s="50">
        <v>2460718.4785531731</v>
      </c>
      <c r="C131" s="57">
        <f t="shared" ref="C131:C194" si="3">B131-$K$30</f>
        <v>-0.13402888365089893</v>
      </c>
      <c r="D131" s="54">
        <v>962.52319999999997</v>
      </c>
      <c r="E131" s="54"/>
      <c r="F131" s="54"/>
      <c r="G131" s="54"/>
      <c r="H131" s="55"/>
    </row>
    <row r="132" spans="1:8">
      <c r="B132" s="50">
        <v>2460718.4799420731</v>
      </c>
      <c r="C132" s="57">
        <f t="shared" si="3"/>
        <v>-0.13263998366892338</v>
      </c>
      <c r="D132" s="54">
        <v>959.50336000000004</v>
      </c>
      <c r="E132" s="54"/>
      <c r="F132" s="54"/>
      <c r="G132" s="54"/>
      <c r="H132" s="55"/>
    </row>
    <row r="133" spans="1:8">
      <c r="B133" s="50">
        <v>2460718.4813309736</v>
      </c>
      <c r="C133" s="57">
        <f t="shared" si="3"/>
        <v>-0.13125108322128654</v>
      </c>
      <c r="D133" s="54">
        <v>952.86710000000005</v>
      </c>
      <c r="E133" s="54"/>
      <c r="F133" s="54"/>
      <c r="G133" s="54"/>
      <c r="H133" s="55"/>
    </row>
    <row r="134" spans="1:8">
      <c r="B134" s="50">
        <v>2460718.4827198735</v>
      </c>
      <c r="C134" s="57">
        <f t="shared" si="3"/>
        <v>-0.12986218323931098</v>
      </c>
      <c r="D134" s="54">
        <v>961.44460000000004</v>
      </c>
      <c r="E134" s="54"/>
      <c r="F134" s="54"/>
      <c r="G134" s="54"/>
      <c r="H134" s="55"/>
    </row>
    <row r="135" spans="1:8">
      <c r="B135" s="50">
        <v>2460718.4841087735</v>
      </c>
      <c r="C135" s="57">
        <f t="shared" si="3"/>
        <v>-0.12847328325733542</v>
      </c>
      <c r="D135" s="54">
        <v>959.66156000000001</v>
      </c>
      <c r="E135" s="54"/>
      <c r="F135" s="54"/>
      <c r="G135" s="54"/>
      <c r="H135" s="55"/>
    </row>
    <row r="136" spans="1:8">
      <c r="B136" s="50">
        <v>2460718.485497674</v>
      </c>
      <c r="C136" s="57">
        <f t="shared" si="3"/>
        <v>-0.12708438280969858</v>
      </c>
      <c r="D136" s="54">
        <v>963.54219999999998</v>
      </c>
      <c r="E136" s="54"/>
      <c r="F136" s="54"/>
      <c r="G136" s="54"/>
      <c r="H136" s="55"/>
    </row>
    <row r="137" spans="1:8">
      <c r="B137" s="50">
        <v>2460718.486886574</v>
      </c>
      <c r="C137" s="57">
        <f t="shared" si="3"/>
        <v>-0.12569548282772303</v>
      </c>
      <c r="D137" s="54">
        <v>970.42505000000006</v>
      </c>
      <c r="E137" s="54"/>
      <c r="F137" s="54"/>
      <c r="G137" s="54"/>
      <c r="H137" s="55"/>
    </row>
    <row r="138" spans="1:8">
      <c r="A138" s="49" t="s">
        <v>37</v>
      </c>
      <c r="B138" s="50">
        <v>2460718.4882754739</v>
      </c>
      <c r="C138" s="57">
        <f t="shared" si="3"/>
        <v>-0.12430658284574747</v>
      </c>
      <c r="D138" s="54"/>
      <c r="E138" s="54">
        <v>959.86990000000003</v>
      </c>
      <c r="F138" s="54"/>
      <c r="G138" s="54"/>
      <c r="H138" s="55"/>
    </row>
    <row r="139" spans="1:8">
      <c r="B139" s="50">
        <v>2460718.4896643744</v>
      </c>
      <c r="C139" s="57">
        <f t="shared" si="3"/>
        <v>-0.12291768239811063</v>
      </c>
      <c r="D139" s="54"/>
      <c r="E139" s="54">
        <v>956.97979999999995</v>
      </c>
      <c r="F139" s="54"/>
      <c r="G139" s="54"/>
      <c r="H139" s="55"/>
    </row>
    <row r="140" spans="1:8">
      <c r="B140" s="50">
        <v>2460718.4910532744</v>
      </c>
      <c r="C140" s="57">
        <f t="shared" si="3"/>
        <v>-0.12152878241613507</v>
      </c>
      <c r="D140" s="54"/>
      <c r="E140" s="54">
        <v>964.39306999999997</v>
      </c>
      <c r="F140" s="54"/>
      <c r="G140" s="54"/>
      <c r="H140" s="55"/>
    </row>
    <row r="141" spans="1:8">
      <c r="B141" s="50">
        <v>2460718.4924421748</v>
      </c>
      <c r="C141" s="57">
        <f t="shared" si="3"/>
        <v>-0.12013988196849823</v>
      </c>
      <c r="D141" s="54"/>
      <c r="E141" s="54">
        <v>962.84343999999999</v>
      </c>
      <c r="F141" s="54"/>
      <c r="G141" s="54"/>
      <c r="H141" s="55"/>
    </row>
    <row r="142" spans="1:8">
      <c r="B142" s="50">
        <v>2460718.4938310748</v>
      </c>
      <c r="C142" s="57">
        <f t="shared" si="3"/>
        <v>-0.11875098198652267</v>
      </c>
      <c r="D142" s="54"/>
      <c r="E142" s="54">
        <v>961.5874</v>
      </c>
      <c r="F142" s="54"/>
      <c r="G142" s="54"/>
      <c r="H142" s="55"/>
    </row>
    <row r="143" spans="1:8">
      <c r="B143" s="50">
        <v>2460718.4952199752</v>
      </c>
      <c r="C143" s="57">
        <f t="shared" si="3"/>
        <v>-0.11736208153888583</v>
      </c>
      <c r="D143" s="54"/>
      <c r="E143" s="54">
        <v>959.70844</v>
      </c>
      <c r="F143" s="54"/>
      <c r="G143" s="54"/>
      <c r="H143" s="55"/>
    </row>
    <row r="144" spans="1:8">
      <c r="B144" s="50">
        <v>2460718.4966088752</v>
      </c>
      <c r="C144" s="57">
        <f t="shared" si="3"/>
        <v>-0.11597318155691028</v>
      </c>
      <c r="D144" s="54"/>
      <c r="E144" s="54">
        <v>957.85360000000003</v>
      </c>
      <c r="F144" s="54"/>
      <c r="G144" s="54"/>
      <c r="H144" s="55"/>
    </row>
    <row r="145" spans="1:8">
      <c r="B145" s="50">
        <v>2460718.4979977752</v>
      </c>
      <c r="C145" s="57">
        <f t="shared" si="3"/>
        <v>-0.11458428157493472</v>
      </c>
      <c r="D145" s="54"/>
      <c r="E145" s="54">
        <v>964.68933000000004</v>
      </c>
      <c r="F145" s="54"/>
      <c r="G145" s="54"/>
      <c r="H145" s="55"/>
    </row>
    <row r="146" spans="1:8">
      <c r="B146" s="50">
        <v>2460718.4993866757</v>
      </c>
      <c r="C146" s="57">
        <f t="shared" si="3"/>
        <v>-0.11319538112729788</v>
      </c>
      <c r="D146" s="54"/>
      <c r="E146" s="54">
        <v>957.45899999999995</v>
      </c>
      <c r="F146" s="54"/>
      <c r="G146" s="54"/>
      <c r="H146" s="55"/>
    </row>
    <row r="147" spans="1:8">
      <c r="B147" s="50">
        <v>2460718.5007755756</v>
      </c>
      <c r="C147" s="57">
        <f t="shared" si="3"/>
        <v>-0.11180648114532232</v>
      </c>
      <c r="D147" s="54"/>
      <c r="E147" s="54">
        <v>957.28250000000003</v>
      </c>
      <c r="F147" s="54"/>
      <c r="G147" s="54"/>
      <c r="H147" s="55"/>
    </row>
    <row r="148" spans="1:8">
      <c r="B148" s="50">
        <v>2460718.5021644761</v>
      </c>
      <c r="C148" s="57">
        <f t="shared" si="3"/>
        <v>-0.11041758069768548</v>
      </c>
      <c r="D148" s="54"/>
      <c r="E148" s="54">
        <v>960.02009999999996</v>
      </c>
      <c r="F148" s="54"/>
      <c r="G148" s="54"/>
      <c r="H148" s="55"/>
    </row>
    <row r="149" spans="1:8">
      <c r="B149" s="50">
        <v>2460718.5035533761</v>
      </c>
      <c r="C149" s="57">
        <f t="shared" si="3"/>
        <v>-0.10902868071570992</v>
      </c>
      <c r="D149" s="54"/>
      <c r="E149" s="54">
        <v>967.47095000000002</v>
      </c>
      <c r="F149" s="54"/>
      <c r="G149" s="54"/>
      <c r="H149" s="55"/>
    </row>
    <row r="150" spans="1:8">
      <c r="B150" s="50">
        <v>2460718.5049422765</v>
      </c>
      <c r="C150" s="57">
        <f t="shared" si="3"/>
        <v>-0.10763978026807308</v>
      </c>
      <c r="D150" s="54"/>
      <c r="E150" s="54">
        <v>954.55640000000005</v>
      </c>
      <c r="F150" s="54"/>
      <c r="G150" s="54"/>
      <c r="H150" s="55"/>
    </row>
    <row r="151" spans="1:8">
      <c r="B151" s="50">
        <v>2460718.5063311765</v>
      </c>
      <c r="C151" s="57">
        <f t="shared" si="3"/>
        <v>-0.10625088028609753</v>
      </c>
      <c r="D151" s="54"/>
      <c r="E151" s="54">
        <v>957.01049999999998</v>
      </c>
      <c r="F151" s="54"/>
      <c r="G151" s="54"/>
      <c r="H151" s="55"/>
    </row>
    <row r="152" spans="1:8">
      <c r="B152" s="50">
        <v>2460718.5077200769</v>
      </c>
      <c r="C152" s="57">
        <f t="shared" si="3"/>
        <v>-0.10486197983846068</v>
      </c>
      <c r="D152" s="54"/>
      <c r="E152" s="54">
        <v>954.78340000000003</v>
      </c>
      <c r="F152" s="54"/>
      <c r="G152" s="54"/>
      <c r="H152" s="55"/>
    </row>
    <row r="153" spans="1:8">
      <c r="B153" s="50">
        <v>2460718.5091089769</v>
      </c>
      <c r="C153" s="57">
        <f t="shared" si="3"/>
        <v>-0.10347307985648513</v>
      </c>
      <c r="D153" s="54"/>
      <c r="E153" s="54">
        <v>955.65110000000004</v>
      </c>
      <c r="F153" s="54"/>
      <c r="G153" s="54"/>
      <c r="H153" s="55"/>
    </row>
    <row r="154" spans="1:8">
      <c r="B154" s="50">
        <v>2460718.5104978774</v>
      </c>
      <c r="C154" s="57">
        <f t="shared" si="3"/>
        <v>-0.10208417940884829</v>
      </c>
      <c r="D154" s="54"/>
      <c r="E154" s="54">
        <v>958.88292999999999</v>
      </c>
      <c r="F154" s="54"/>
      <c r="G154" s="54"/>
      <c r="H154" s="55"/>
    </row>
    <row r="155" spans="1:8">
      <c r="B155" s="50">
        <v>2460718.5118867778</v>
      </c>
      <c r="C155" s="57">
        <f t="shared" si="3"/>
        <v>-0.10069527896121144</v>
      </c>
      <c r="D155" s="54"/>
      <c r="E155" s="54">
        <v>953.00580000000002</v>
      </c>
      <c r="F155" s="54"/>
      <c r="G155" s="54"/>
      <c r="H155" s="55"/>
    </row>
    <row r="156" spans="1:8">
      <c r="B156" s="50">
        <v>2460718.5132756778</v>
      </c>
      <c r="C156" s="57">
        <f t="shared" si="3"/>
        <v>-9.9306378979235888E-2</v>
      </c>
      <c r="D156" s="54"/>
      <c r="E156" s="54">
        <v>951.20159999999998</v>
      </c>
      <c r="F156" s="54"/>
      <c r="G156" s="54"/>
      <c r="H156" s="55"/>
    </row>
    <row r="157" spans="1:8">
      <c r="B157" s="50">
        <v>2460718.5146645783</v>
      </c>
      <c r="C157" s="57">
        <f t="shared" si="3"/>
        <v>-9.7917478531599045E-2</v>
      </c>
      <c r="D157" s="54"/>
      <c r="E157" s="54">
        <v>952.67303000000004</v>
      </c>
      <c r="F157" s="54"/>
      <c r="G157" s="54"/>
      <c r="H157" s="55"/>
    </row>
    <row r="158" spans="1:8">
      <c r="B158" s="50">
        <v>2460718.5160534782</v>
      </c>
      <c r="C158" s="57">
        <f t="shared" si="3"/>
        <v>-9.6528578549623489E-2</v>
      </c>
      <c r="D158" s="54"/>
      <c r="E158" s="54">
        <v>956.10720000000003</v>
      </c>
      <c r="F158" s="54"/>
      <c r="G158" s="54"/>
      <c r="H158" s="55"/>
    </row>
    <row r="159" spans="1:8">
      <c r="B159" s="50">
        <v>2460718.5174423787</v>
      </c>
      <c r="C159" s="57">
        <f t="shared" si="3"/>
        <v>-9.5139678101986647E-2</v>
      </c>
      <c r="D159" s="54"/>
      <c r="E159" s="54">
        <v>961.79309999999998</v>
      </c>
      <c r="F159" s="54"/>
      <c r="G159" s="54"/>
      <c r="H159" s="55"/>
    </row>
    <row r="160" spans="1:8">
      <c r="A160" s="49" t="s">
        <v>38</v>
      </c>
      <c r="B160" s="50">
        <v>2460718.5188312791</v>
      </c>
      <c r="C160" s="57">
        <f t="shared" si="3"/>
        <v>-9.3750777654349804E-2</v>
      </c>
      <c r="D160" s="54"/>
      <c r="E160" s="54"/>
      <c r="F160" s="54">
        <v>951.71387000000004</v>
      </c>
      <c r="G160" s="54"/>
      <c r="H160" s="55"/>
    </row>
    <row r="161" spans="2:9">
      <c r="B161" s="50">
        <v>2460718.5202201791</v>
      </c>
      <c r="C161" s="57">
        <f t="shared" si="3"/>
        <v>-9.2361877672374249E-2</v>
      </c>
      <c r="D161" s="54"/>
      <c r="E161" s="54"/>
      <c r="F161" s="54">
        <v>956.14813000000004</v>
      </c>
      <c r="G161" s="54"/>
      <c r="H161" s="55"/>
    </row>
    <row r="162" spans="2:9">
      <c r="B162" s="50">
        <v>2460718.5216090796</v>
      </c>
      <c r="C162" s="57">
        <f t="shared" si="3"/>
        <v>-9.0972977224737406E-2</v>
      </c>
      <c r="D162" s="54"/>
      <c r="E162" s="54"/>
      <c r="F162" s="54">
        <v>952.8048</v>
      </c>
      <c r="G162" s="54"/>
      <c r="H162" s="55"/>
    </row>
    <row r="163" spans="2:9">
      <c r="B163" s="50">
        <v>2460718.5229979795</v>
      </c>
      <c r="C163" s="57">
        <f t="shared" si="3"/>
        <v>-8.958407724276185E-2</v>
      </c>
      <c r="D163" s="54"/>
      <c r="E163" s="54"/>
      <c r="F163" s="54">
        <v>953.34069999999997</v>
      </c>
      <c r="G163" s="54"/>
      <c r="H163" s="55"/>
    </row>
    <row r="164" spans="2:9">
      <c r="B164" s="50">
        <v>2460718.52438688</v>
      </c>
      <c r="C164" s="57">
        <f t="shared" si="3"/>
        <v>-8.8195176795125008E-2</v>
      </c>
      <c r="D164" s="54"/>
      <c r="E164" s="54"/>
      <c r="F164" s="54">
        <v>949.68579999999997</v>
      </c>
      <c r="G164" s="54"/>
      <c r="H164" s="55"/>
    </row>
    <row r="165" spans="2:9">
      <c r="B165" s="50">
        <v>2460718.5257757804</v>
      </c>
      <c r="C165" s="57">
        <f t="shared" si="3"/>
        <v>-8.6806276347488165E-2</v>
      </c>
      <c r="D165" s="54"/>
      <c r="E165" s="54"/>
      <c r="F165" s="54">
        <v>951.89729999999997</v>
      </c>
      <c r="G165" s="54"/>
      <c r="H165" s="55"/>
    </row>
    <row r="166" spans="2:9">
      <c r="B166" s="50">
        <v>2460718.5271646804</v>
      </c>
      <c r="C166" s="57">
        <f t="shared" si="3"/>
        <v>-8.5417376365512609E-2</v>
      </c>
      <c r="D166" s="54"/>
      <c r="E166" s="54"/>
      <c r="F166" s="54">
        <v>949.82539999999995</v>
      </c>
      <c r="G166" s="54"/>
      <c r="H166" s="55"/>
    </row>
    <row r="167" spans="2:9">
      <c r="B167" s="50">
        <v>2460718.5285535809</v>
      </c>
      <c r="C167" s="57">
        <f t="shared" si="3"/>
        <v>-8.4028475917875767E-2</v>
      </c>
      <c r="D167" s="54"/>
      <c r="E167" s="54"/>
      <c r="F167" s="54">
        <v>950.21405000000004</v>
      </c>
      <c r="G167" s="54"/>
      <c r="H167" s="55"/>
    </row>
    <row r="168" spans="2:9">
      <c r="B168" s="50">
        <v>2460718.5299424813</v>
      </c>
      <c r="C168" s="57">
        <f t="shared" si="3"/>
        <v>-8.2639575470238924E-2</v>
      </c>
      <c r="D168" s="54"/>
      <c r="E168" s="54"/>
      <c r="F168" s="54">
        <v>951.83879999999999</v>
      </c>
      <c r="G168" s="54"/>
      <c r="H168" s="55"/>
    </row>
    <row r="169" spans="2:9">
      <c r="B169" s="50">
        <v>2460718.5313313813</v>
      </c>
      <c r="C169" s="57">
        <f t="shared" si="3"/>
        <v>-8.1250675488263369E-2</v>
      </c>
      <c r="D169" s="54"/>
      <c r="E169" s="54"/>
      <c r="F169" s="54">
        <v>952.59064000000001</v>
      </c>
      <c r="G169" s="54"/>
      <c r="H169" s="55"/>
    </row>
    <row r="170" spans="2:9">
      <c r="B170" s="50">
        <v>2460718.5327202817</v>
      </c>
      <c r="C170" s="57">
        <f t="shared" si="3"/>
        <v>-7.9861775040626526E-2</v>
      </c>
      <c r="D170" s="54"/>
      <c r="E170" s="54"/>
      <c r="F170" s="54">
        <v>948.13699999999994</v>
      </c>
      <c r="G170" s="54"/>
      <c r="H170" s="55"/>
    </row>
    <row r="171" spans="2:9">
      <c r="B171" s="50">
        <v>2460718.5341091822</v>
      </c>
      <c r="C171" s="57">
        <f t="shared" si="3"/>
        <v>-7.8472874592989683E-2</v>
      </c>
      <c r="D171" s="54"/>
      <c r="E171" s="54"/>
      <c r="F171" s="54">
        <v>949.42163000000005</v>
      </c>
      <c r="G171" s="54"/>
      <c r="H171" s="55"/>
      <c r="I171" s="63"/>
    </row>
    <row r="172" spans="2:9">
      <c r="B172" s="50">
        <v>2460718.5354980822</v>
      </c>
      <c r="C172" s="57">
        <f t="shared" si="3"/>
        <v>-7.7083974611014128E-2</v>
      </c>
      <c r="D172" s="54"/>
      <c r="E172" s="54"/>
      <c r="F172" s="54">
        <v>954.14702999999997</v>
      </c>
      <c r="G172" s="54"/>
      <c r="H172" s="55"/>
      <c r="I172" s="63"/>
    </row>
    <row r="173" spans="2:9">
      <c r="B173" s="50">
        <v>2460718.5368869826</v>
      </c>
      <c r="C173" s="57">
        <f t="shared" si="3"/>
        <v>-7.5695074163377285E-2</v>
      </c>
      <c r="D173" s="54"/>
      <c r="E173" s="54"/>
      <c r="F173" s="54">
        <v>947.96939999999995</v>
      </c>
      <c r="G173" s="54"/>
      <c r="H173" s="55"/>
      <c r="I173" s="63"/>
    </row>
    <row r="174" spans="2:9">
      <c r="B174" s="50">
        <v>2460718.5382758831</v>
      </c>
      <c r="C174" s="57">
        <f t="shared" si="3"/>
        <v>-7.4306173715740442E-2</v>
      </c>
      <c r="D174" s="54"/>
      <c r="E174" s="54"/>
      <c r="F174" s="54">
        <v>952.02750000000003</v>
      </c>
      <c r="G174" s="54"/>
      <c r="H174" s="55"/>
      <c r="I174" s="63"/>
    </row>
    <row r="175" spans="2:9">
      <c r="B175" s="50">
        <v>2460718.5396647835</v>
      </c>
      <c r="C175" s="57">
        <f t="shared" si="3"/>
        <v>-7.29172732681036E-2</v>
      </c>
      <c r="D175" s="54"/>
      <c r="E175" s="54"/>
      <c r="F175" s="54">
        <v>943.73140000000001</v>
      </c>
      <c r="G175" s="54"/>
      <c r="H175" s="55"/>
      <c r="I175" s="63"/>
    </row>
    <row r="176" spans="2:9">
      <c r="B176" s="50">
        <v>2460718.5410536835</v>
      </c>
      <c r="C176" s="57">
        <f t="shared" si="3"/>
        <v>-7.1528373286128044E-2</v>
      </c>
      <c r="D176" s="54"/>
      <c r="E176" s="54"/>
      <c r="F176" s="54">
        <v>952.14746000000002</v>
      </c>
      <c r="G176" s="54"/>
      <c r="H176" s="55"/>
      <c r="I176" s="63"/>
    </row>
    <row r="177" spans="2:8">
      <c r="B177" s="50">
        <v>2460718.5424425839</v>
      </c>
      <c r="C177" s="57">
        <f t="shared" si="3"/>
        <v>-7.0139472838491201E-2</v>
      </c>
      <c r="D177" s="54"/>
      <c r="E177" s="54"/>
      <c r="F177" s="54">
        <v>959.78679999999997</v>
      </c>
      <c r="G177" s="54"/>
      <c r="H177" s="55"/>
    </row>
    <row r="178" spans="2:8">
      <c r="B178" s="50">
        <v>2460718.5438314844</v>
      </c>
      <c r="C178" s="57">
        <f t="shared" si="3"/>
        <v>-6.8750572390854359E-2</v>
      </c>
      <c r="D178" s="54"/>
      <c r="E178" s="54"/>
      <c r="F178" s="54">
        <v>951.79589999999996</v>
      </c>
      <c r="G178" s="54"/>
      <c r="H178" s="55"/>
    </row>
    <row r="179" spans="2:8">
      <c r="B179" s="50">
        <v>2460718.5452203848</v>
      </c>
      <c r="C179" s="57">
        <f t="shared" si="3"/>
        <v>-6.7361671943217516E-2</v>
      </c>
      <c r="D179" s="54"/>
      <c r="E179" s="54"/>
      <c r="F179" s="54">
        <v>957.04639999999995</v>
      </c>
      <c r="G179" s="54"/>
      <c r="H179" s="55"/>
    </row>
    <row r="180" spans="2:8">
      <c r="B180" s="50">
        <v>2460718.5466092853</v>
      </c>
      <c r="C180" s="57">
        <f t="shared" si="3"/>
        <v>-6.5972771495580673E-2</v>
      </c>
      <c r="D180" s="54"/>
      <c r="E180" s="54"/>
      <c r="F180" s="54">
        <v>948.57825000000003</v>
      </c>
      <c r="G180" s="54"/>
      <c r="H180" s="55"/>
    </row>
    <row r="181" spans="2:8">
      <c r="B181" s="50">
        <v>2460718.5479981853</v>
      </c>
      <c r="C181" s="57">
        <f t="shared" si="3"/>
        <v>-6.4583871513605118E-2</v>
      </c>
      <c r="D181" s="54"/>
      <c r="E181" s="54"/>
      <c r="F181" s="54">
        <v>955.7133</v>
      </c>
      <c r="G181" s="54"/>
      <c r="H181" s="55"/>
    </row>
    <row r="182" spans="2:8">
      <c r="B182" s="50">
        <v>2460718.5493870857</v>
      </c>
      <c r="C182" s="57">
        <f t="shared" si="3"/>
        <v>-6.3194971065968275E-2</v>
      </c>
      <c r="D182" s="54"/>
      <c r="E182" s="54"/>
      <c r="F182" s="54">
        <v>947.04570000000001</v>
      </c>
      <c r="G182" s="54"/>
      <c r="H182" s="55"/>
    </row>
    <row r="183" spans="2:8">
      <c r="B183" s="50">
        <v>2460718.5507759862</v>
      </c>
      <c r="C183" s="57">
        <f t="shared" si="3"/>
        <v>-6.1806070618331432E-2</v>
      </c>
      <c r="D183" s="54"/>
      <c r="E183" s="54"/>
      <c r="F183" s="54">
        <v>949.20885999999996</v>
      </c>
      <c r="G183" s="54"/>
      <c r="H183" s="55"/>
    </row>
    <row r="184" spans="2:8">
      <c r="B184" s="50">
        <v>2460718.5521648866</v>
      </c>
      <c r="C184" s="57">
        <f t="shared" si="3"/>
        <v>-6.041717017069459E-2</v>
      </c>
      <c r="D184" s="54"/>
      <c r="E184" s="54"/>
      <c r="F184" s="54">
        <v>951.24614999999994</v>
      </c>
      <c r="G184" s="54"/>
      <c r="H184" s="55"/>
    </row>
    <row r="185" spans="2:8">
      <c r="B185" s="50">
        <v>2460718.5535537871</v>
      </c>
      <c r="C185" s="57">
        <f t="shared" si="3"/>
        <v>-5.9028269723057747E-2</v>
      </c>
      <c r="D185" s="54"/>
      <c r="E185" s="54"/>
      <c r="F185" s="54">
        <v>953.44479999999999</v>
      </c>
      <c r="G185" s="54"/>
      <c r="H185" s="55"/>
    </row>
    <row r="186" spans="2:8">
      <c r="B186" s="50">
        <v>2460718.554942687</v>
      </c>
      <c r="C186" s="57">
        <f t="shared" si="3"/>
        <v>-5.7639369741082191E-2</v>
      </c>
      <c r="D186" s="54"/>
      <c r="E186" s="54"/>
      <c r="F186" s="54">
        <v>954.40062999999998</v>
      </c>
      <c r="G186" s="54"/>
      <c r="H186" s="55"/>
    </row>
    <row r="187" spans="2:8">
      <c r="B187" s="50">
        <v>2460718.5563315875</v>
      </c>
      <c r="C187" s="57">
        <f t="shared" si="3"/>
        <v>-5.6250469293445349E-2</v>
      </c>
      <c r="D187" s="54"/>
      <c r="E187" s="54"/>
      <c r="F187" s="54">
        <v>948.17729999999995</v>
      </c>
      <c r="G187" s="54"/>
      <c r="H187" s="55"/>
    </row>
    <row r="188" spans="2:8">
      <c r="B188" s="50">
        <v>2460718.5577204879</v>
      </c>
      <c r="C188" s="57">
        <f t="shared" si="3"/>
        <v>-5.4861568845808506E-2</v>
      </c>
      <c r="D188" s="54"/>
      <c r="E188" s="54"/>
      <c r="F188" s="54">
        <v>950.61379999999997</v>
      </c>
      <c r="G188" s="54"/>
      <c r="H188" s="55"/>
    </row>
    <row r="189" spans="2:8">
      <c r="B189" s="50">
        <v>2460718.5591093884</v>
      </c>
      <c r="C189" s="57">
        <f t="shared" si="3"/>
        <v>-5.3472668398171663E-2</v>
      </c>
      <c r="D189" s="54"/>
      <c r="E189" s="54"/>
      <c r="F189" s="54">
        <v>947.95650000000001</v>
      </c>
      <c r="G189" s="54"/>
      <c r="H189" s="55"/>
    </row>
    <row r="190" spans="2:8">
      <c r="B190" s="50">
        <v>2460718.5604982888</v>
      </c>
      <c r="C190" s="57">
        <f t="shared" si="3"/>
        <v>-5.2083767950534821E-2</v>
      </c>
      <c r="D190" s="54"/>
      <c r="E190" s="54"/>
      <c r="F190" s="54">
        <v>957.61224000000004</v>
      </c>
      <c r="G190" s="54"/>
      <c r="H190" s="55"/>
    </row>
    <row r="191" spans="2:8">
      <c r="B191" s="50">
        <v>2460718.5618871893</v>
      </c>
      <c r="C191" s="57">
        <f t="shared" si="3"/>
        <v>-5.0694867502897978E-2</v>
      </c>
      <c r="D191" s="54"/>
      <c r="E191" s="54"/>
      <c r="F191" s="54">
        <v>954.44460000000004</v>
      </c>
      <c r="G191" s="54"/>
      <c r="H191" s="55"/>
    </row>
    <row r="192" spans="2:8">
      <c r="B192" s="50">
        <v>2460718.5632760897</v>
      </c>
      <c r="C192" s="57">
        <f t="shared" si="3"/>
        <v>-4.9305967055261135E-2</v>
      </c>
      <c r="D192" s="54"/>
      <c r="E192" s="54"/>
      <c r="F192" s="54">
        <v>957.69240000000002</v>
      </c>
      <c r="G192" s="54"/>
      <c r="H192" s="55"/>
    </row>
    <row r="193" spans="2:8">
      <c r="B193" s="50">
        <v>2460718.5646649902</v>
      </c>
      <c r="C193" s="57">
        <f t="shared" si="3"/>
        <v>-4.7917066607624292E-2</v>
      </c>
      <c r="D193" s="54"/>
      <c r="E193" s="54"/>
      <c r="F193" s="54">
        <v>947.35149999999999</v>
      </c>
      <c r="G193" s="54"/>
      <c r="H193" s="55"/>
    </row>
    <row r="194" spans="2:8">
      <c r="B194" s="50">
        <v>2460718.5660538906</v>
      </c>
      <c r="C194" s="57">
        <f t="shared" si="3"/>
        <v>-4.652816615998745E-2</v>
      </c>
      <c r="D194" s="54"/>
      <c r="E194" s="54"/>
      <c r="F194" s="54">
        <v>944.66583000000003</v>
      </c>
      <c r="G194" s="54"/>
      <c r="H194" s="55"/>
    </row>
    <row r="195" spans="2:8">
      <c r="B195" s="50">
        <v>2460718.5674427911</v>
      </c>
      <c r="C195" s="57">
        <f t="shared" ref="C195:C258" si="4">B195-$K$30</f>
        <v>-4.5139265712350607E-2</v>
      </c>
      <c r="D195" s="54"/>
      <c r="E195" s="54"/>
      <c r="F195" s="54">
        <v>957.72014999999999</v>
      </c>
      <c r="G195" s="54"/>
      <c r="H195" s="55"/>
    </row>
    <row r="196" spans="2:8">
      <c r="B196" s="50">
        <v>2460718.5688316911</v>
      </c>
      <c r="C196" s="57">
        <f t="shared" si="4"/>
        <v>-4.3750365730375051E-2</v>
      </c>
      <c r="D196" s="54"/>
      <c r="E196" s="54"/>
      <c r="F196" s="54">
        <v>957.54003999999998</v>
      </c>
      <c r="G196" s="54"/>
      <c r="H196" s="55"/>
    </row>
    <row r="197" spans="2:8">
      <c r="B197" s="50">
        <v>2460718.5702205915</v>
      </c>
      <c r="C197" s="57">
        <f t="shared" si="4"/>
        <v>-4.2361465282738209E-2</v>
      </c>
      <c r="D197" s="54"/>
      <c r="E197" s="54"/>
      <c r="F197" s="54">
        <v>956.04899999999998</v>
      </c>
      <c r="G197" s="54"/>
      <c r="H197" s="55"/>
    </row>
    <row r="198" spans="2:8">
      <c r="B198" s="50">
        <v>2460718.5716094919</v>
      </c>
      <c r="C198" s="57">
        <f t="shared" si="4"/>
        <v>-4.0972564835101366E-2</v>
      </c>
      <c r="D198" s="54"/>
      <c r="E198" s="54"/>
      <c r="F198" s="54">
        <v>953.04160000000002</v>
      </c>
      <c r="G198" s="54"/>
      <c r="H198" s="55"/>
    </row>
    <row r="199" spans="2:8">
      <c r="B199" s="50">
        <v>2460718.5729983924</v>
      </c>
      <c r="C199" s="57">
        <f t="shared" si="4"/>
        <v>-3.9583664387464523E-2</v>
      </c>
      <c r="D199" s="54"/>
      <c r="E199" s="54"/>
      <c r="F199" s="54">
        <v>950.55340000000001</v>
      </c>
      <c r="G199" s="54"/>
      <c r="H199" s="55"/>
    </row>
    <row r="200" spans="2:8">
      <c r="B200" s="50">
        <v>2460718.5743872928</v>
      </c>
      <c r="C200" s="57">
        <f t="shared" si="4"/>
        <v>-3.8194763939827681E-2</v>
      </c>
      <c r="D200" s="54"/>
      <c r="E200" s="54"/>
      <c r="F200" s="54">
        <v>954.41099999999994</v>
      </c>
      <c r="G200" s="54"/>
      <c r="H200" s="55"/>
    </row>
    <row r="201" spans="2:8">
      <c r="B201" s="50">
        <v>2460718.5757761933</v>
      </c>
      <c r="C201" s="57">
        <f t="shared" si="4"/>
        <v>-3.6805863492190838E-2</v>
      </c>
      <c r="D201" s="54"/>
      <c r="E201" s="54"/>
      <c r="F201" s="54">
        <v>955.04060000000004</v>
      </c>
      <c r="G201" s="54"/>
      <c r="H201" s="55"/>
    </row>
    <row r="202" spans="2:8">
      <c r="B202" s="50">
        <v>2460718.5771650937</v>
      </c>
      <c r="C202" s="57">
        <f t="shared" si="4"/>
        <v>-3.5416963044553995E-2</v>
      </c>
      <c r="D202" s="54"/>
      <c r="E202" s="54"/>
      <c r="F202" s="54">
        <v>953.44213999999999</v>
      </c>
      <c r="G202" s="54"/>
      <c r="H202" s="55"/>
    </row>
    <row r="203" spans="2:8">
      <c r="B203" s="50">
        <v>2460718.5785539942</v>
      </c>
      <c r="C203" s="57">
        <f t="shared" si="4"/>
        <v>-3.4028062596917152E-2</v>
      </c>
      <c r="D203" s="54"/>
      <c r="E203" s="54"/>
      <c r="F203" s="54">
        <v>948.26390000000004</v>
      </c>
      <c r="G203" s="54"/>
      <c r="H203" s="55"/>
    </row>
    <row r="204" spans="2:8">
      <c r="B204" s="50">
        <v>2460718.5799428946</v>
      </c>
      <c r="C204" s="57">
        <f t="shared" si="4"/>
        <v>-3.263916214928031E-2</v>
      </c>
      <c r="D204" s="54"/>
      <c r="E204" s="54"/>
      <c r="F204" s="54">
        <v>950.26329999999996</v>
      </c>
      <c r="G204" s="54"/>
      <c r="H204" s="55"/>
    </row>
    <row r="205" spans="2:8">
      <c r="B205" s="50">
        <v>2460718.5813317951</v>
      </c>
      <c r="C205" s="57">
        <f t="shared" si="4"/>
        <v>-3.1250261701643467E-2</v>
      </c>
      <c r="D205" s="54"/>
      <c r="E205" s="54"/>
      <c r="F205" s="54">
        <v>951.09704999999997</v>
      </c>
      <c r="G205" s="54"/>
      <c r="H205" s="55"/>
    </row>
    <row r="206" spans="2:8">
      <c r="B206" s="50">
        <v>2460718.5827206955</v>
      </c>
      <c r="C206" s="57">
        <f t="shared" si="4"/>
        <v>-2.9861361254006624E-2</v>
      </c>
      <c r="D206" s="54"/>
      <c r="E206" s="54"/>
      <c r="F206" s="54">
        <v>957.16179999999997</v>
      </c>
      <c r="G206" s="54"/>
      <c r="H206" s="55"/>
    </row>
    <row r="207" spans="2:8">
      <c r="B207" s="50">
        <v>2460718.584109596</v>
      </c>
      <c r="C207" s="57">
        <f t="shared" si="4"/>
        <v>-2.8472460806369781E-2</v>
      </c>
      <c r="D207" s="54"/>
      <c r="E207" s="54"/>
      <c r="F207" s="54">
        <v>954.06140000000005</v>
      </c>
      <c r="G207" s="54"/>
      <c r="H207" s="55"/>
    </row>
    <row r="208" spans="2:8">
      <c r="B208" s="50">
        <v>2460718.5854984964</v>
      </c>
      <c r="C208" s="57">
        <f t="shared" si="4"/>
        <v>-2.7083560358732939E-2</v>
      </c>
      <c r="D208" s="54"/>
      <c r="E208" s="54"/>
      <c r="F208" s="54">
        <v>952.55820000000006</v>
      </c>
      <c r="G208" s="54"/>
      <c r="H208" s="55"/>
    </row>
    <row r="209" spans="2:8">
      <c r="B209" s="50">
        <v>2460718.5868873969</v>
      </c>
      <c r="C209" s="57">
        <f t="shared" si="4"/>
        <v>-2.5694659911096096E-2</v>
      </c>
      <c r="D209" s="54"/>
      <c r="E209" s="54"/>
      <c r="F209" s="54">
        <v>957.34029999999996</v>
      </c>
      <c r="G209" s="54"/>
      <c r="H209" s="55"/>
    </row>
    <row r="210" spans="2:8">
      <c r="B210" s="50">
        <v>2460718.5882762973</v>
      </c>
      <c r="C210" s="57">
        <f t="shared" si="4"/>
        <v>-2.4305759463459253E-2</v>
      </c>
      <c r="D210" s="54"/>
      <c r="E210" s="54"/>
      <c r="F210" s="54">
        <v>957.19884999999999</v>
      </c>
      <c r="G210" s="54"/>
      <c r="H210" s="55"/>
    </row>
    <row r="211" spans="2:8">
      <c r="B211" s="50">
        <v>2460718.5896651982</v>
      </c>
      <c r="C211" s="57">
        <f t="shared" si="4"/>
        <v>-2.2916858550161123E-2</v>
      </c>
      <c r="D211" s="54"/>
      <c r="E211" s="54"/>
      <c r="F211" s="54">
        <v>956.71079999999995</v>
      </c>
      <c r="G211" s="54"/>
      <c r="H211" s="55"/>
    </row>
    <row r="212" spans="2:8">
      <c r="B212" s="50">
        <v>2460718.5910540987</v>
      </c>
      <c r="C212" s="57">
        <f t="shared" si="4"/>
        <v>-2.1527958102524281E-2</v>
      </c>
      <c r="D212" s="54"/>
      <c r="E212" s="54"/>
      <c r="F212" s="54">
        <v>953.87463000000002</v>
      </c>
      <c r="G212" s="54"/>
      <c r="H212" s="55"/>
    </row>
    <row r="213" spans="2:8">
      <c r="B213" s="50">
        <v>2460718.5924429991</v>
      </c>
      <c r="C213" s="57">
        <f t="shared" si="4"/>
        <v>-2.0139057654887438E-2</v>
      </c>
      <c r="D213" s="54"/>
      <c r="E213" s="54"/>
      <c r="F213" s="54">
        <v>951.70489999999995</v>
      </c>
      <c r="G213" s="54"/>
      <c r="H213" s="55"/>
    </row>
    <row r="214" spans="2:8">
      <c r="B214" s="50">
        <v>2460718.5938318996</v>
      </c>
      <c r="C214" s="57">
        <f t="shared" si="4"/>
        <v>-1.8750157207250595E-2</v>
      </c>
      <c r="D214" s="54"/>
      <c r="E214" s="54"/>
      <c r="F214" s="54">
        <v>948.10360000000003</v>
      </c>
      <c r="G214" s="54"/>
      <c r="H214" s="55"/>
    </row>
    <row r="215" spans="2:8">
      <c r="B215" s="50">
        <v>2460718.5952208</v>
      </c>
      <c r="C215" s="57">
        <f t="shared" si="4"/>
        <v>-1.7361256759613752E-2</v>
      </c>
      <c r="D215" s="54"/>
      <c r="E215" s="54"/>
      <c r="F215" s="54">
        <v>956.08410000000003</v>
      </c>
      <c r="G215" s="54"/>
      <c r="H215" s="55"/>
    </row>
    <row r="216" spans="2:8">
      <c r="B216" s="50">
        <v>2460718.5966097005</v>
      </c>
      <c r="C216" s="57">
        <f t="shared" si="4"/>
        <v>-1.597235631197691E-2</v>
      </c>
      <c r="D216" s="54"/>
      <c r="E216" s="54"/>
      <c r="F216" s="54">
        <v>960.26025000000004</v>
      </c>
      <c r="G216" s="54"/>
      <c r="H216" s="55"/>
    </row>
    <row r="217" spans="2:8">
      <c r="B217" s="50">
        <v>2460718.5979986009</v>
      </c>
      <c r="C217" s="57">
        <f t="shared" si="4"/>
        <v>-1.4583455864340067E-2</v>
      </c>
      <c r="D217" s="54"/>
      <c r="E217" s="54"/>
      <c r="F217" s="54">
        <v>951.36303999999996</v>
      </c>
      <c r="G217" s="54"/>
      <c r="H217" s="55"/>
    </row>
    <row r="218" spans="2:8">
      <c r="B218" s="50">
        <v>2460718.5993875014</v>
      </c>
      <c r="C218" s="57">
        <f t="shared" si="4"/>
        <v>-1.3194555416703224E-2</v>
      </c>
      <c r="D218" s="54"/>
      <c r="E218" s="54"/>
      <c r="F218" s="54">
        <v>951.81079999999997</v>
      </c>
      <c r="G218" s="54"/>
      <c r="H218" s="55"/>
    </row>
    <row r="219" spans="2:8">
      <c r="B219" s="50">
        <v>2460718.6007764023</v>
      </c>
      <c r="C219" s="57">
        <f t="shared" si="4"/>
        <v>-1.1805654503405094E-2</v>
      </c>
      <c r="D219" s="54"/>
      <c r="E219" s="54"/>
      <c r="F219" s="54">
        <v>952.16980000000001</v>
      </c>
      <c r="G219" s="54"/>
      <c r="H219" s="55"/>
    </row>
    <row r="220" spans="2:8">
      <c r="B220" s="50">
        <v>2460718.6021653027</v>
      </c>
      <c r="C220" s="57">
        <f t="shared" si="4"/>
        <v>-1.0416754055768251E-2</v>
      </c>
      <c r="D220" s="54"/>
      <c r="E220" s="54"/>
      <c r="F220" s="54">
        <v>945.77419999999995</v>
      </c>
      <c r="G220" s="54"/>
      <c r="H220" s="55"/>
    </row>
    <row r="221" spans="2:8">
      <c r="B221" s="50">
        <v>2460718.6035542032</v>
      </c>
      <c r="C221" s="57">
        <f t="shared" si="4"/>
        <v>-9.0278536081314087E-3</v>
      </c>
      <c r="D221" s="54"/>
      <c r="E221" s="54"/>
      <c r="F221" s="54">
        <v>945.27844000000005</v>
      </c>
      <c r="G221" s="54"/>
      <c r="H221" s="55"/>
    </row>
    <row r="222" spans="2:8">
      <c r="B222" s="50">
        <v>2460718.6049431036</v>
      </c>
      <c r="C222" s="57">
        <f t="shared" si="4"/>
        <v>-7.638953160494566E-3</v>
      </c>
      <c r="D222" s="54"/>
      <c r="E222" s="54"/>
      <c r="F222" s="54">
        <v>943.90060000000005</v>
      </c>
      <c r="G222" s="54"/>
      <c r="H222" s="55"/>
    </row>
    <row r="223" spans="2:8">
      <c r="B223" s="50">
        <v>2460718.6063320041</v>
      </c>
      <c r="C223" s="57">
        <f t="shared" si="4"/>
        <v>-6.2500527128577232E-3</v>
      </c>
      <c r="D223" s="54"/>
      <c r="E223" s="54"/>
      <c r="F223" s="54">
        <v>953.02575999999999</v>
      </c>
      <c r="G223" s="54"/>
      <c r="H223" s="55"/>
    </row>
    <row r="224" spans="2:8">
      <c r="B224" s="50">
        <v>2460718.607720905</v>
      </c>
      <c r="C224" s="57">
        <f t="shared" si="4"/>
        <v>-4.8611517995595932E-3</v>
      </c>
      <c r="D224" s="54"/>
      <c r="E224" s="54"/>
      <c r="F224" s="54">
        <v>955.80724999999995</v>
      </c>
      <c r="G224" s="54"/>
      <c r="H224" s="55"/>
    </row>
    <row r="225" spans="2:9">
      <c r="B225" s="50">
        <v>2460718.6091098054</v>
      </c>
      <c r="C225" s="57">
        <f t="shared" si="4"/>
        <v>-3.4722513519227505E-3</v>
      </c>
      <c r="D225" s="54"/>
      <c r="E225" s="54"/>
      <c r="F225" s="54">
        <v>947.62634000000003</v>
      </c>
      <c r="G225" s="54"/>
      <c r="H225" s="55"/>
    </row>
    <row r="226" spans="2:9">
      <c r="B226" s="50">
        <v>2460718.6104987059</v>
      </c>
      <c r="C226" s="57">
        <f t="shared" si="4"/>
        <v>-2.0833509042859077E-3</v>
      </c>
      <c r="D226" s="54"/>
      <c r="E226" s="54"/>
      <c r="F226" s="54">
        <v>954.90110000000004</v>
      </c>
      <c r="G226" s="54"/>
      <c r="H226" s="55"/>
    </row>
    <row r="227" spans="2:9">
      <c r="B227" s="50">
        <v>2460718.6118876063</v>
      </c>
      <c r="C227" s="57">
        <f t="shared" si="4"/>
        <v>-6.9445045664906502E-4</v>
      </c>
      <c r="D227" s="54"/>
      <c r="E227" s="54"/>
      <c r="F227" s="54">
        <v>944.82489999999996</v>
      </c>
      <c r="G227" s="54"/>
      <c r="H227" s="55"/>
      <c r="I227" s="63"/>
    </row>
    <row r="228" spans="2:9">
      <c r="B228" s="50">
        <v>2460718.6132765068</v>
      </c>
      <c r="C228" s="57">
        <f t="shared" si="4"/>
        <v>6.9444999098777771E-4</v>
      </c>
      <c r="D228" s="54"/>
      <c r="E228" s="54"/>
      <c r="F228" s="54">
        <v>948.69556</v>
      </c>
      <c r="G228" s="54"/>
      <c r="H228" s="55"/>
      <c r="I228" s="63">
        <f>(B227+B228)/2</f>
        <v>2460718.6125820568</v>
      </c>
    </row>
    <row r="229" spans="2:9">
      <c r="B229" s="50">
        <v>2460718.6146654077</v>
      </c>
      <c r="C229" s="57">
        <f t="shared" si="4"/>
        <v>2.0833509042859077E-3</v>
      </c>
      <c r="D229" s="54"/>
      <c r="E229" s="54"/>
      <c r="F229" s="54">
        <v>944.71180000000004</v>
      </c>
      <c r="G229" s="54"/>
      <c r="H229" s="55"/>
    </row>
    <row r="230" spans="2:9">
      <c r="B230" s="50">
        <v>2460718.6160543081</v>
      </c>
      <c r="C230" s="57">
        <f t="shared" si="4"/>
        <v>3.4722513519227505E-3</v>
      </c>
      <c r="D230" s="54"/>
      <c r="E230" s="54"/>
      <c r="F230" s="54">
        <v>949.96514999999999</v>
      </c>
      <c r="G230" s="54"/>
      <c r="H230" s="55"/>
    </row>
    <row r="231" spans="2:9">
      <c r="B231" s="50">
        <v>2460718.6174432086</v>
      </c>
      <c r="C231" s="57">
        <f t="shared" si="4"/>
        <v>4.8611517995595932E-3</v>
      </c>
      <c r="D231" s="54"/>
      <c r="E231" s="54"/>
      <c r="F231" s="54">
        <v>950.17190000000005</v>
      </c>
      <c r="G231" s="54"/>
      <c r="H231" s="55"/>
    </row>
    <row r="232" spans="2:9">
      <c r="B232" s="50">
        <v>2460718.6188321095</v>
      </c>
      <c r="C232" s="57">
        <f t="shared" si="4"/>
        <v>6.2500527128577232E-3</v>
      </c>
      <c r="D232" s="54"/>
      <c r="E232" s="54"/>
      <c r="F232" s="54">
        <v>953.46510000000001</v>
      </c>
      <c r="G232" s="54"/>
      <c r="H232" s="55"/>
    </row>
    <row r="233" spans="2:9">
      <c r="B233" s="50">
        <v>2460718.6202210099</v>
      </c>
      <c r="C233" s="57">
        <f t="shared" si="4"/>
        <v>7.638953160494566E-3</v>
      </c>
      <c r="D233" s="54"/>
      <c r="E233" s="54"/>
      <c r="F233" s="54">
        <v>956.70965999999999</v>
      </c>
      <c r="G233" s="54"/>
      <c r="H233" s="54"/>
    </row>
    <row r="234" spans="2:9">
      <c r="B234" s="50">
        <v>2460718.6216099104</v>
      </c>
      <c r="C234" s="57">
        <f t="shared" si="4"/>
        <v>9.0278536081314087E-3</v>
      </c>
      <c r="D234" s="54"/>
      <c r="E234" s="54"/>
      <c r="F234" s="54">
        <v>948.52344000000005</v>
      </c>
      <c r="G234" s="54"/>
      <c r="H234" s="54"/>
    </row>
    <row r="235" spans="2:9">
      <c r="B235" s="50">
        <v>2460718.6229988108</v>
      </c>
      <c r="C235" s="57">
        <f t="shared" si="4"/>
        <v>1.0416754055768251E-2</v>
      </c>
      <c r="D235" s="54"/>
      <c r="E235" s="54"/>
      <c r="F235" s="54">
        <v>953.81460000000004</v>
      </c>
      <c r="G235" s="54"/>
      <c r="H235" s="54"/>
    </row>
    <row r="236" spans="2:9">
      <c r="B236" s="50">
        <v>2460718.6243877118</v>
      </c>
      <c r="C236" s="57">
        <f t="shared" si="4"/>
        <v>1.1805654969066381E-2</v>
      </c>
      <c r="D236" s="54"/>
      <c r="E236" s="54"/>
      <c r="F236" s="54">
        <v>952.45989999999995</v>
      </c>
      <c r="G236" s="54"/>
      <c r="H236" s="54"/>
    </row>
    <row r="237" spans="2:9">
      <c r="B237" s="50">
        <v>2460718.6257766122</v>
      </c>
      <c r="C237" s="57">
        <f t="shared" si="4"/>
        <v>1.3194555416703224E-2</v>
      </c>
      <c r="D237" s="54"/>
      <c r="E237" s="54"/>
      <c r="F237" s="54">
        <v>948.82209999999998</v>
      </c>
      <c r="G237" s="54"/>
      <c r="H237" s="54"/>
    </row>
    <row r="238" spans="2:9">
      <c r="B238" s="50">
        <v>2460718.6271655126</v>
      </c>
      <c r="C238" s="57">
        <f t="shared" si="4"/>
        <v>1.4583455864340067E-2</v>
      </c>
      <c r="D238" s="54"/>
      <c r="E238" s="54"/>
      <c r="F238" s="54">
        <v>948.39099999999996</v>
      </c>
      <c r="G238" s="54"/>
      <c r="H238" s="54"/>
    </row>
    <row r="239" spans="2:9">
      <c r="B239" s="50">
        <v>2460718.6285544136</v>
      </c>
      <c r="C239" s="57">
        <f t="shared" si="4"/>
        <v>1.5972356777638197E-2</v>
      </c>
      <c r="D239" s="54"/>
      <c r="E239" s="54"/>
      <c r="F239" s="54">
        <v>948.45336999999995</v>
      </c>
      <c r="G239" s="54"/>
      <c r="H239" s="54"/>
    </row>
    <row r="240" spans="2:9">
      <c r="B240" s="50">
        <v>2460718.629943314</v>
      </c>
      <c r="C240" s="57">
        <f t="shared" si="4"/>
        <v>1.736125722527504E-2</v>
      </c>
      <c r="D240" s="54"/>
      <c r="E240" s="54"/>
      <c r="F240" s="54">
        <v>947.82117000000005</v>
      </c>
      <c r="G240" s="54"/>
      <c r="H240" s="54"/>
    </row>
    <row r="241" spans="2:8">
      <c r="B241" s="50">
        <v>2460718.6313322149</v>
      </c>
      <c r="C241" s="57">
        <f t="shared" si="4"/>
        <v>1.875015813857317E-2</v>
      </c>
      <c r="D241" s="54"/>
      <c r="E241" s="54"/>
      <c r="F241" s="54">
        <v>957.10140000000001</v>
      </c>
      <c r="G241" s="54"/>
      <c r="H241" s="54"/>
    </row>
    <row r="242" spans="2:8">
      <c r="B242" s="50">
        <v>2460718.6327211154</v>
      </c>
      <c r="C242" s="57">
        <f t="shared" si="4"/>
        <v>2.0139058586210012E-2</v>
      </c>
      <c r="D242" s="54"/>
      <c r="E242" s="54"/>
      <c r="F242" s="54">
        <v>954.548</v>
      </c>
      <c r="G242" s="54"/>
      <c r="H242" s="54"/>
    </row>
    <row r="243" spans="2:8">
      <c r="B243" s="50">
        <v>2460718.6341100158</v>
      </c>
      <c r="C243" s="57">
        <f t="shared" si="4"/>
        <v>2.1527959033846855E-2</v>
      </c>
      <c r="D243" s="54"/>
      <c r="E243" s="54"/>
      <c r="F243" s="54">
        <v>959.74710000000005</v>
      </c>
      <c r="G243" s="54"/>
      <c r="H243" s="54"/>
    </row>
    <row r="244" spans="2:8">
      <c r="B244" s="50">
        <v>2460718.6354989167</v>
      </c>
      <c r="C244" s="57">
        <f t="shared" si="4"/>
        <v>2.2916859947144985E-2</v>
      </c>
      <c r="D244" s="54"/>
      <c r="E244" s="54"/>
      <c r="F244" s="54">
        <v>948.65186000000006</v>
      </c>
      <c r="G244" s="54"/>
      <c r="H244" s="54"/>
    </row>
    <row r="245" spans="2:8">
      <c r="B245" s="50">
        <v>2460718.6368878172</v>
      </c>
      <c r="C245" s="57">
        <f t="shared" si="4"/>
        <v>2.4305760394781828E-2</v>
      </c>
      <c r="D245" s="54"/>
      <c r="E245" s="54"/>
      <c r="F245" s="54">
        <v>948.28283999999996</v>
      </c>
      <c r="G245" s="54"/>
      <c r="H245" s="54"/>
    </row>
    <row r="246" spans="2:8">
      <c r="B246" s="50">
        <v>2460718.6382767176</v>
      </c>
      <c r="C246" s="57">
        <f t="shared" si="4"/>
        <v>2.5694660842418671E-2</v>
      </c>
      <c r="D246" s="54"/>
      <c r="E246" s="54"/>
      <c r="F246" s="54">
        <v>953.92052999999999</v>
      </c>
      <c r="G246" s="54"/>
      <c r="H246" s="54"/>
    </row>
    <row r="247" spans="2:8">
      <c r="B247" s="50">
        <v>2460718.6396656185</v>
      </c>
      <c r="C247" s="57">
        <f t="shared" si="4"/>
        <v>2.7083561755716801E-2</v>
      </c>
      <c r="D247" s="54"/>
      <c r="E247" s="54"/>
      <c r="F247" s="54">
        <v>955.25792999999999</v>
      </c>
      <c r="G247" s="54"/>
      <c r="H247" s="54"/>
    </row>
    <row r="248" spans="2:8">
      <c r="B248" s="50">
        <v>2460718.641054519</v>
      </c>
      <c r="C248" s="57">
        <f t="shared" si="4"/>
        <v>2.8472462203353643E-2</v>
      </c>
      <c r="D248" s="54"/>
      <c r="E248" s="54"/>
      <c r="F248" s="54">
        <v>955.9348</v>
      </c>
      <c r="G248" s="54"/>
      <c r="H248" s="54"/>
    </row>
    <row r="249" spans="2:8">
      <c r="B249" s="50">
        <v>2460718.6424434199</v>
      </c>
      <c r="C249" s="57">
        <f t="shared" si="4"/>
        <v>2.9861363116651773E-2</v>
      </c>
      <c r="D249" s="54"/>
      <c r="E249" s="54"/>
      <c r="F249" s="54">
        <v>947.79876999999999</v>
      </c>
      <c r="G249" s="54"/>
      <c r="H249" s="54"/>
    </row>
    <row r="250" spans="2:8">
      <c r="B250" s="50">
        <v>2460718.6438323203</v>
      </c>
      <c r="C250" s="57">
        <f t="shared" si="4"/>
        <v>3.1250263564288616E-2</v>
      </c>
      <c r="D250" s="54"/>
      <c r="E250" s="54"/>
      <c r="F250" s="54">
        <v>960.39246000000003</v>
      </c>
      <c r="G250" s="54"/>
      <c r="H250" s="54"/>
    </row>
    <row r="251" spans="2:8">
      <c r="B251" s="50">
        <v>2460718.6452212213</v>
      </c>
      <c r="C251" s="57">
        <f t="shared" si="4"/>
        <v>3.2639164477586746E-2</v>
      </c>
      <c r="D251" s="54"/>
      <c r="E251" s="54"/>
      <c r="F251" s="54">
        <v>950.86929999999995</v>
      </c>
      <c r="G251" s="54"/>
      <c r="H251" s="54"/>
    </row>
    <row r="252" spans="2:8">
      <c r="B252" s="50">
        <v>2460718.6466101217</v>
      </c>
      <c r="C252" s="57">
        <f t="shared" si="4"/>
        <v>3.4028064925223589E-2</v>
      </c>
      <c r="D252" s="54"/>
      <c r="E252" s="54"/>
      <c r="F252" s="54">
        <v>952.24369999999999</v>
      </c>
      <c r="G252" s="54"/>
      <c r="H252" s="54"/>
    </row>
    <row r="253" spans="2:8">
      <c r="B253" s="50">
        <v>2460718.6479990226</v>
      </c>
      <c r="C253" s="57">
        <f t="shared" si="4"/>
        <v>3.5416965838521719E-2</v>
      </c>
      <c r="D253" s="54"/>
      <c r="E253" s="54"/>
      <c r="F253" s="54">
        <v>952.4384</v>
      </c>
      <c r="G253" s="54"/>
      <c r="H253" s="54"/>
    </row>
    <row r="254" spans="2:8">
      <c r="B254" s="50">
        <v>2460718.6493879231</v>
      </c>
      <c r="C254" s="57">
        <f t="shared" si="4"/>
        <v>3.6805866286158562E-2</v>
      </c>
      <c r="D254" s="54"/>
      <c r="E254" s="54"/>
      <c r="F254" s="54">
        <v>955.36490000000003</v>
      </c>
      <c r="G254" s="54"/>
      <c r="H254" s="54"/>
    </row>
    <row r="255" spans="2:8">
      <c r="B255" s="50">
        <v>2460718.6507768235</v>
      </c>
      <c r="C255" s="57">
        <f t="shared" si="4"/>
        <v>3.8194766733795404E-2</v>
      </c>
      <c r="D255" s="54"/>
      <c r="E255" s="54"/>
      <c r="F255" s="54">
        <v>952.82209999999998</v>
      </c>
      <c r="G255" s="54"/>
      <c r="H255" s="54"/>
    </row>
    <row r="256" spans="2:8">
      <c r="B256" s="50">
        <v>2460718.6535546249</v>
      </c>
      <c r="C256" s="57">
        <f t="shared" si="4"/>
        <v>4.0972568094730377E-2</v>
      </c>
      <c r="D256" s="54"/>
      <c r="E256" s="54"/>
      <c r="F256" s="54">
        <v>953.77459999999996</v>
      </c>
      <c r="G256" s="54"/>
      <c r="H256" s="54"/>
    </row>
    <row r="257" spans="2:8">
      <c r="B257" s="50">
        <v>2460718.6549435258</v>
      </c>
      <c r="C257" s="57">
        <f t="shared" si="4"/>
        <v>4.2361469008028507E-2</v>
      </c>
      <c r="D257" s="54"/>
      <c r="E257" s="54"/>
      <c r="F257" s="54">
        <v>949.21519999999998</v>
      </c>
      <c r="G257" s="54"/>
      <c r="H257" s="54"/>
    </row>
    <row r="258" spans="2:8">
      <c r="B258" s="50">
        <v>2460718.6563324262</v>
      </c>
      <c r="C258" s="57">
        <f t="shared" si="4"/>
        <v>4.375036945566535E-2</v>
      </c>
      <c r="D258" s="54"/>
      <c r="E258" s="54"/>
      <c r="F258" s="54">
        <v>945.0367</v>
      </c>
      <c r="G258" s="54"/>
      <c r="H258" s="54"/>
    </row>
    <row r="259" spans="2:8">
      <c r="B259" s="50">
        <v>2460718.6577213272</v>
      </c>
      <c r="C259" s="57">
        <f t="shared" ref="C259:C322" si="5">B259-$K$30</f>
        <v>4.513927036896348E-2</v>
      </c>
      <c r="D259" s="54"/>
      <c r="E259" s="54"/>
      <c r="F259" s="54">
        <v>956.95105000000001</v>
      </c>
      <c r="G259" s="54"/>
      <c r="H259" s="54"/>
    </row>
    <row r="260" spans="2:8">
      <c r="B260" s="50">
        <v>2460718.6591102281</v>
      </c>
      <c r="C260" s="57">
        <f t="shared" si="5"/>
        <v>4.652817128226161E-2</v>
      </c>
      <c r="D260" s="54"/>
      <c r="E260" s="54"/>
      <c r="F260" s="54">
        <v>954.90814</v>
      </c>
      <c r="G260" s="54"/>
      <c r="H260" s="54"/>
    </row>
    <row r="261" spans="2:8">
      <c r="B261" s="50">
        <v>2460718.6604991285</v>
      </c>
      <c r="C261" s="57">
        <f t="shared" si="5"/>
        <v>4.7917071729898453E-2</v>
      </c>
      <c r="D261" s="54"/>
      <c r="E261" s="54"/>
      <c r="F261" s="54">
        <v>954.97393999999997</v>
      </c>
      <c r="G261" s="54"/>
      <c r="H261" s="54"/>
    </row>
    <row r="262" spans="2:8">
      <c r="B262" s="50">
        <v>2460718.6618880294</v>
      </c>
      <c r="C262" s="57">
        <f t="shared" si="5"/>
        <v>4.9305972643196583E-2</v>
      </c>
      <c r="D262" s="54"/>
      <c r="E262" s="54"/>
      <c r="F262" s="54">
        <v>943.09849999999994</v>
      </c>
      <c r="G262" s="54"/>
      <c r="H262" s="54"/>
    </row>
    <row r="263" spans="2:8">
      <c r="B263" s="50">
        <v>2460718.6632769299</v>
      </c>
      <c r="C263" s="57">
        <f t="shared" si="5"/>
        <v>5.0694873090833426E-2</v>
      </c>
      <c r="D263" s="54"/>
      <c r="E263" s="54"/>
      <c r="F263" s="54">
        <v>955.91319999999996</v>
      </c>
      <c r="G263" s="54"/>
      <c r="H263" s="54"/>
    </row>
    <row r="264" spans="2:8">
      <c r="B264" s="50">
        <v>2460718.6646658308</v>
      </c>
      <c r="C264" s="57">
        <f t="shared" si="5"/>
        <v>5.2083774004131556E-2</v>
      </c>
      <c r="D264" s="54"/>
      <c r="E264" s="54"/>
      <c r="F264" s="54">
        <v>951.48235999999997</v>
      </c>
      <c r="G264" s="54"/>
      <c r="H264" s="54"/>
    </row>
    <row r="265" spans="2:8">
      <c r="B265" s="50">
        <v>2460718.6660547312</v>
      </c>
      <c r="C265" s="57">
        <f t="shared" si="5"/>
        <v>5.3472674451768398E-2</v>
      </c>
      <c r="D265" s="54"/>
      <c r="E265" s="54"/>
      <c r="F265" s="54">
        <v>949.53156000000001</v>
      </c>
      <c r="G265" s="54"/>
      <c r="H265" s="54"/>
    </row>
    <row r="266" spans="2:8">
      <c r="B266" s="50">
        <v>2460718.6674436321</v>
      </c>
      <c r="C266" s="57">
        <f t="shared" si="5"/>
        <v>5.4861575365066528E-2</v>
      </c>
      <c r="D266" s="54"/>
      <c r="E266" s="54"/>
      <c r="F266" s="54">
        <v>957.35199999999998</v>
      </c>
      <c r="G266" s="54"/>
      <c r="H266" s="54"/>
    </row>
    <row r="267" spans="2:8">
      <c r="B267" s="50">
        <v>2460718.6688325331</v>
      </c>
      <c r="C267" s="57">
        <f t="shared" si="5"/>
        <v>5.6250476278364658E-2</v>
      </c>
      <c r="D267" s="54"/>
      <c r="E267" s="54"/>
      <c r="F267" s="54">
        <v>961.89844000000005</v>
      </c>
      <c r="G267" s="54"/>
      <c r="H267" s="54"/>
    </row>
    <row r="268" spans="2:8">
      <c r="B268" s="50">
        <v>2460718.6702214335</v>
      </c>
      <c r="C268" s="57">
        <f t="shared" si="5"/>
        <v>5.7639376726001501E-2</v>
      </c>
      <c r="D268" s="54"/>
      <c r="E268" s="54"/>
      <c r="F268" s="54">
        <v>953.42769999999996</v>
      </c>
      <c r="G268" s="54"/>
      <c r="H268" s="54"/>
    </row>
    <row r="269" spans="2:8">
      <c r="B269" s="50">
        <v>2460718.6716103344</v>
      </c>
      <c r="C269" s="57">
        <f t="shared" si="5"/>
        <v>5.9028277639299631E-2</v>
      </c>
      <c r="D269" s="54"/>
      <c r="E269" s="54"/>
      <c r="F269" s="54">
        <v>957.72580000000005</v>
      </c>
      <c r="G269" s="54"/>
      <c r="H269" s="54"/>
    </row>
    <row r="270" spans="2:8">
      <c r="B270" s="50">
        <v>2460718.6729992353</v>
      </c>
      <c r="C270" s="57">
        <f t="shared" si="5"/>
        <v>6.0417178552597761E-2</v>
      </c>
      <c r="D270" s="54"/>
      <c r="E270" s="54"/>
      <c r="F270" s="54">
        <v>955.30346999999995</v>
      </c>
      <c r="G270" s="54"/>
      <c r="H270" s="54"/>
    </row>
    <row r="271" spans="2:8">
      <c r="B271" s="50">
        <v>2460718.6743881358</v>
      </c>
      <c r="C271" s="57">
        <f t="shared" si="5"/>
        <v>6.1806079000234604E-2</v>
      </c>
      <c r="D271" s="54"/>
      <c r="E271" s="54"/>
      <c r="F271" s="54">
        <v>957.93744000000004</v>
      </c>
      <c r="G271" s="54"/>
      <c r="H271" s="54"/>
    </row>
    <row r="272" spans="2:8">
      <c r="B272" s="50">
        <v>2460718.6757770367</v>
      </c>
      <c r="C272" s="57">
        <f t="shared" si="5"/>
        <v>6.3194979913532734E-2</v>
      </c>
      <c r="D272" s="54"/>
      <c r="E272" s="54"/>
      <c r="F272" s="54">
        <v>959.61815999999999</v>
      </c>
      <c r="G272" s="54"/>
      <c r="H272" s="54"/>
    </row>
    <row r="273" spans="2:8">
      <c r="B273" s="50">
        <v>2460718.6771659371</v>
      </c>
      <c r="C273" s="57">
        <f t="shared" si="5"/>
        <v>6.4583880361169577E-2</v>
      </c>
      <c r="D273" s="54"/>
      <c r="E273" s="54"/>
      <c r="F273" s="54">
        <v>953.98500000000001</v>
      </c>
      <c r="G273" s="54"/>
      <c r="H273" s="54"/>
    </row>
    <row r="274" spans="2:8">
      <c r="B274" s="50">
        <v>2460718.6785548381</v>
      </c>
      <c r="C274" s="57">
        <f t="shared" si="5"/>
        <v>6.5972781274467707E-2</v>
      </c>
      <c r="D274" s="54"/>
      <c r="E274" s="54"/>
      <c r="F274" s="54">
        <v>952.62645999999995</v>
      </c>
      <c r="G274" s="54"/>
      <c r="H274" s="54"/>
    </row>
    <row r="275" spans="2:8">
      <c r="B275" s="50">
        <v>2460718.679943739</v>
      </c>
      <c r="C275" s="57">
        <f t="shared" si="5"/>
        <v>6.7361682187765837E-2</v>
      </c>
      <c r="D275" s="54"/>
      <c r="E275" s="54"/>
      <c r="F275" s="54">
        <v>952.03830000000005</v>
      </c>
      <c r="G275" s="54"/>
      <c r="H275" s="54"/>
    </row>
    <row r="276" spans="2:8">
      <c r="B276" s="50">
        <v>2460718.6813326394</v>
      </c>
      <c r="C276" s="57">
        <f t="shared" si="5"/>
        <v>6.8750582635402679E-2</v>
      </c>
      <c r="D276" s="54"/>
      <c r="E276" s="54"/>
      <c r="F276" s="54">
        <v>952.08720000000005</v>
      </c>
      <c r="G276" s="54"/>
      <c r="H276" s="54"/>
    </row>
    <row r="277" spans="2:8">
      <c r="B277" s="50">
        <v>2460718.6827215403</v>
      </c>
      <c r="C277" s="57">
        <f t="shared" si="5"/>
        <v>7.0139483548700809E-2</v>
      </c>
      <c r="D277" s="54"/>
      <c r="E277" s="54"/>
      <c r="F277" s="54">
        <v>952.47749999999996</v>
      </c>
      <c r="G277" s="54"/>
      <c r="H277" s="54"/>
    </row>
    <row r="278" spans="2:8">
      <c r="B278" s="50">
        <v>2460718.6841104412</v>
      </c>
      <c r="C278" s="57">
        <f t="shared" si="5"/>
        <v>7.152838446199894E-2</v>
      </c>
      <c r="D278" s="54"/>
      <c r="E278" s="54"/>
      <c r="F278" s="54">
        <v>954.67700000000002</v>
      </c>
      <c r="G278" s="54"/>
      <c r="H278" s="54"/>
    </row>
    <row r="279" spans="2:8">
      <c r="B279" s="50">
        <v>2460718.6854993417</v>
      </c>
      <c r="C279" s="57">
        <f t="shared" si="5"/>
        <v>7.2917284909635782E-2</v>
      </c>
      <c r="D279" s="54"/>
      <c r="E279" s="54"/>
      <c r="F279" s="54">
        <v>955.97799999999995</v>
      </c>
      <c r="G279" s="54"/>
      <c r="H279" s="54"/>
    </row>
    <row r="280" spans="2:8">
      <c r="B280" s="50">
        <v>2460718.6868882426</v>
      </c>
      <c r="C280" s="57">
        <f t="shared" si="5"/>
        <v>7.4306185822933912E-2</v>
      </c>
      <c r="D280" s="54"/>
      <c r="E280" s="54"/>
      <c r="F280" s="54">
        <v>950.40845000000002</v>
      </c>
      <c r="G280" s="54"/>
      <c r="H280" s="54"/>
    </row>
    <row r="281" spans="2:8">
      <c r="B281" s="50">
        <v>2460718.6882771435</v>
      </c>
      <c r="C281" s="57">
        <f t="shared" si="5"/>
        <v>7.5695086736232042E-2</v>
      </c>
      <c r="D281" s="54"/>
      <c r="E281" s="54"/>
      <c r="F281" s="54">
        <v>955.84190000000001</v>
      </c>
      <c r="G281" s="54"/>
      <c r="H281" s="54"/>
    </row>
    <row r="282" spans="2:8">
      <c r="B282" s="50">
        <v>2460718.6896660444</v>
      </c>
      <c r="C282" s="57">
        <f t="shared" si="5"/>
        <v>7.7083987649530172E-2</v>
      </c>
      <c r="D282" s="54"/>
      <c r="E282" s="54"/>
      <c r="F282" s="54">
        <v>946.34436000000005</v>
      </c>
      <c r="G282" s="54"/>
      <c r="H282" s="54"/>
    </row>
    <row r="283" spans="2:8">
      <c r="B283" s="50">
        <v>2460718.6910549453</v>
      </c>
      <c r="C283" s="57">
        <f t="shared" si="5"/>
        <v>7.8472888562828302E-2</v>
      </c>
      <c r="D283" s="54"/>
      <c r="E283" s="54"/>
      <c r="F283" s="54">
        <v>956.97670000000005</v>
      </c>
      <c r="G283" s="54"/>
      <c r="H283" s="54"/>
    </row>
    <row r="284" spans="2:8">
      <c r="B284" s="50">
        <v>2460718.6924438458</v>
      </c>
      <c r="C284" s="57">
        <f t="shared" si="5"/>
        <v>7.9861789010465145E-2</v>
      </c>
      <c r="D284" s="54"/>
      <c r="E284" s="54"/>
      <c r="F284" s="54">
        <v>954.39795000000004</v>
      </c>
      <c r="G284" s="54"/>
      <c r="H284" s="54"/>
    </row>
    <row r="285" spans="2:8">
      <c r="B285" s="50">
        <v>2460718.6938327467</v>
      </c>
      <c r="C285" s="57">
        <f t="shared" si="5"/>
        <v>8.1250689923763275E-2</v>
      </c>
      <c r="D285" s="54"/>
      <c r="E285" s="54"/>
      <c r="F285" s="54">
        <v>959.59813999999994</v>
      </c>
      <c r="G285" s="54"/>
      <c r="H285" s="54"/>
    </row>
    <row r="286" spans="2:8">
      <c r="B286" s="50">
        <v>2460718.6952216476</v>
      </c>
      <c r="C286" s="57">
        <f t="shared" si="5"/>
        <v>8.2639590837061405E-2</v>
      </c>
      <c r="D286" s="54"/>
      <c r="E286" s="54"/>
      <c r="F286" s="54">
        <v>958.48609999999996</v>
      </c>
      <c r="G286" s="54"/>
      <c r="H286" s="54"/>
    </row>
    <row r="287" spans="2:8">
      <c r="B287" s="50">
        <v>2460718.6966105485</v>
      </c>
      <c r="C287" s="57">
        <f t="shared" si="5"/>
        <v>8.4028491750359535E-2</v>
      </c>
      <c r="D287" s="54"/>
      <c r="E287" s="54"/>
      <c r="F287" s="54">
        <v>950.26824999999997</v>
      </c>
      <c r="G287" s="54"/>
      <c r="H287" s="54"/>
    </row>
    <row r="288" spans="2:8">
      <c r="B288" s="50">
        <v>2460718.697999449</v>
      </c>
      <c r="C288" s="57">
        <f t="shared" si="5"/>
        <v>8.5417392197996378E-2</v>
      </c>
      <c r="D288" s="54"/>
      <c r="E288" s="54"/>
      <c r="F288" s="54">
        <v>954.47749999999996</v>
      </c>
      <c r="G288" s="54"/>
      <c r="H288" s="54"/>
    </row>
    <row r="289" spans="1:8">
      <c r="B289" s="50">
        <v>2460718.6993883499</v>
      </c>
      <c r="C289" s="57">
        <f t="shared" si="5"/>
        <v>8.6806293111294508E-2</v>
      </c>
      <c r="D289" s="54"/>
      <c r="E289" s="54"/>
      <c r="F289" s="54">
        <v>955.92487000000006</v>
      </c>
      <c r="G289" s="54"/>
      <c r="H289" s="54"/>
    </row>
    <row r="290" spans="1:8">
      <c r="B290" s="50">
        <v>2460718.7007772508</v>
      </c>
      <c r="C290" s="57">
        <f t="shared" si="5"/>
        <v>8.8195194024592638E-2</v>
      </c>
      <c r="D290" s="54"/>
      <c r="E290" s="54"/>
      <c r="F290" s="54">
        <v>950.37260000000003</v>
      </c>
      <c r="G290" s="54"/>
      <c r="H290" s="54"/>
    </row>
    <row r="291" spans="1:8">
      <c r="B291" s="50">
        <v>2460718.7021661517</v>
      </c>
      <c r="C291" s="57">
        <f t="shared" si="5"/>
        <v>8.9584094937890768E-2</v>
      </c>
      <c r="D291" s="54"/>
      <c r="E291" s="54"/>
      <c r="F291" s="54">
        <v>947.93555000000003</v>
      </c>
      <c r="G291" s="54"/>
      <c r="H291" s="54"/>
    </row>
    <row r="292" spans="1:8">
      <c r="A292" s="49" t="s">
        <v>39</v>
      </c>
      <c r="B292" s="50">
        <v>2460718.7035550526</v>
      </c>
      <c r="C292" s="57">
        <f t="shared" si="5"/>
        <v>9.0972995851188898E-2</v>
      </c>
      <c r="D292" s="54"/>
      <c r="E292" s="54"/>
      <c r="F292" s="54">
        <v>951.61005</v>
      </c>
      <c r="G292" s="54"/>
      <c r="H292" s="54"/>
    </row>
    <row r="293" spans="1:8">
      <c r="B293" s="50">
        <v>2460718.7049439535</v>
      </c>
      <c r="C293" s="57">
        <f t="shared" si="5"/>
        <v>9.2361896764487028E-2</v>
      </c>
      <c r="D293" s="54"/>
      <c r="E293" s="54">
        <v>961.14855999999997</v>
      </c>
      <c r="F293" s="54"/>
      <c r="G293" s="54"/>
      <c r="H293" s="54"/>
    </row>
    <row r="294" spans="1:8">
      <c r="B294" s="50">
        <v>2460718.706332854</v>
      </c>
      <c r="C294" s="57">
        <f t="shared" si="5"/>
        <v>9.3750797212123871E-2</v>
      </c>
      <c r="D294" s="54"/>
      <c r="E294" s="54">
        <v>960.98334</v>
      </c>
      <c r="F294" s="54"/>
      <c r="G294" s="54"/>
      <c r="H294" s="54"/>
    </row>
    <row r="295" spans="1:8">
      <c r="B295" s="50">
        <v>2460718.7077217549</v>
      </c>
      <c r="C295" s="57">
        <f t="shared" si="5"/>
        <v>9.5139698125422001E-2</v>
      </c>
      <c r="D295" s="54"/>
      <c r="E295" s="54">
        <v>956.84469999999999</v>
      </c>
      <c r="F295" s="54"/>
      <c r="G295" s="54"/>
      <c r="H295" s="54"/>
    </row>
    <row r="296" spans="1:8">
      <c r="B296" s="50">
        <v>2460718.7091106558</v>
      </c>
      <c r="C296" s="57">
        <f t="shared" si="5"/>
        <v>9.6528599038720131E-2</v>
      </c>
      <c r="D296" s="54"/>
      <c r="E296" s="54">
        <v>950.00609999999995</v>
      </c>
      <c r="F296" s="54"/>
      <c r="G296" s="54"/>
      <c r="H296" s="54"/>
    </row>
    <row r="297" spans="1:8">
      <c r="B297" s="50">
        <v>2460718.7104995567</v>
      </c>
      <c r="C297" s="57">
        <f t="shared" si="5"/>
        <v>9.7917499952018261E-2</v>
      </c>
      <c r="D297" s="54"/>
      <c r="E297" s="54">
        <v>957.24429999999995</v>
      </c>
      <c r="F297" s="54"/>
      <c r="G297" s="54"/>
      <c r="H297" s="54"/>
    </row>
    <row r="298" spans="1:8">
      <c r="B298" s="50">
        <v>2460718.7118884576</v>
      </c>
      <c r="C298" s="57">
        <f t="shared" si="5"/>
        <v>9.9306400865316391E-2</v>
      </c>
      <c r="D298" s="54"/>
      <c r="E298" s="54">
        <v>958.61162999999999</v>
      </c>
      <c r="F298" s="54"/>
      <c r="G298" s="54"/>
      <c r="H298" s="54"/>
    </row>
    <row r="299" spans="1:8">
      <c r="B299" s="50">
        <v>2460718.7132773586</v>
      </c>
      <c r="C299" s="57">
        <f t="shared" si="5"/>
        <v>0.10069530177861452</v>
      </c>
      <c r="D299" s="54"/>
      <c r="E299" s="54">
        <v>959.36509999999998</v>
      </c>
      <c r="F299" s="54"/>
      <c r="G299" s="54"/>
      <c r="H299" s="54"/>
    </row>
    <row r="300" spans="1:8">
      <c r="B300" s="50">
        <v>2460718.714666259</v>
      </c>
      <c r="C300" s="57">
        <f t="shared" si="5"/>
        <v>0.10208420222625136</v>
      </c>
      <c r="D300" s="54"/>
      <c r="E300" s="54">
        <v>955.56600000000003</v>
      </c>
      <c r="F300" s="54"/>
      <c r="G300" s="54"/>
      <c r="H300" s="54"/>
    </row>
    <row r="301" spans="1:8">
      <c r="B301" s="50">
        <v>2460718.7160551604</v>
      </c>
      <c r="C301" s="57">
        <f t="shared" si="5"/>
        <v>0.10347310360521078</v>
      </c>
      <c r="D301" s="54"/>
      <c r="E301" s="54">
        <v>952.75854000000004</v>
      </c>
      <c r="F301" s="54"/>
      <c r="G301" s="54"/>
      <c r="H301" s="54"/>
    </row>
    <row r="302" spans="1:8">
      <c r="B302" s="50">
        <v>2460718.7174440608</v>
      </c>
      <c r="C302" s="57">
        <f t="shared" si="5"/>
        <v>0.10486200405284762</v>
      </c>
      <c r="D302" s="54"/>
      <c r="E302" s="54">
        <v>948.56304999999998</v>
      </c>
      <c r="F302" s="54"/>
      <c r="G302" s="54"/>
      <c r="H302" s="54"/>
    </row>
    <row r="303" spans="1:8">
      <c r="B303" s="50">
        <v>2460718.7188329617</v>
      </c>
      <c r="C303" s="57">
        <f t="shared" si="5"/>
        <v>0.10625090496614575</v>
      </c>
      <c r="D303" s="54"/>
      <c r="E303" s="54">
        <v>949.03186000000005</v>
      </c>
      <c r="F303" s="54"/>
      <c r="G303" s="54"/>
      <c r="H303" s="54"/>
    </row>
    <row r="304" spans="1:8">
      <c r="B304" s="50">
        <v>2460718.7202218627</v>
      </c>
      <c r="C304" s="57">
        <f t="shared" si="5"/>
        <v>0.10763980587944388</v>
      </c>
      <c r="D304" s="54"/>
      <c r="E304" s="54">
        <v>954.97500000000002</v>
      </c>
      <c r="F304" s="54"/>
      <c r="G304" s="54"/>
      <c r="H304" s="54"/>
    </row>
    <row r="305" spans="1:8">
      <c r="B305" s="50">
        <v>2460718.7216107636</v>
      </c>
      <c r="C305" s="57">
        <f t="shared" si="5"/>
        <v>0.10902870679274201</v>
      </c>
      <c r="D305" s="54"/>
      <c r="E305" s="54">
        <v>952.05079999999998</v>
      </c>
      <c r="F305" s="54"/>
      <c r="G305" s="54"/>
      <c r="H305" s="54"/>
    </row>
    <row r="306" spans="1:8">
      <c r="B306" s="50">
        <v>2460718.7229996645</v>
      </c>
      <c r="C306" s="57">
        <f t="shared" si="5"/>
        <v>0.11041760770604014</v>
      </c>
      <c r="D306" s="54"/>
      <c r="E306" s="54">
        <v>963.79160000000002</v>
      </c>
      <c r="F306" s="54"/>
      <c r="G306" s="54"/>
      <c r="H306" s="54"/>
    </row>
    <row r="307" spans="1:8">
      <c r="B307" s="50">
        <v>2460718.7243885654</v>
      </c>
      <c r="C307" s="57">
        <f t="shared" si="5"/>
        <v>0.11180650861933827</v>
      </c>
      <c r="D307" s="54"/>
      <c r="E307" s="54">
        <v>949.22810000000004</v>
      </c>
      <c r="F307" s="54"/>
      <c r="G307" s="54"/>
      <c r="H307" s="54"/>
    </row>
    <row r="308" spans="1:8">
      <c r="B308" s="50">
        <v>2460718.7257774663</v>
      </c>
      <c r="C308" s="57">
        <f t="shared" si="5"/>
        <v>0.1131954095326364</v>
      </c>
      <c r="D308" s="54"/>
      <c r="E308" s="54">
        <v>961.88367000000005</v>
      </c>
      <c r="F308" s="54"/>
      <c r="G308" s="54"/>
      <c r="H308" s="54"/>
    </row>
    <row r="309" spans="1:8">
      <c r="B309" s="50">
        <v>2460718.7271663672</v>
      </c>
      <c r="C309" s="57">
        <f t="shared" si="5"/>
        <v>0.11458431044593453</v>
      </c>
      <c r="D309" s="54"/>
      <c r="E309" s="54">
        <v>955.17114000000004</v>
      </c>
      <c r="F309" s="54"/>
      <c r="G309" s="54"/>
      <c r="H309" s="54"/>
    </row>
    <row r="310" spans="1:8">
      <c r="B310" s="50">
        <v>2460718.7285552681</v>
      </c>
      <c r="C310" s="57">
        <f t="shared" si="5"/>
        <v>0.11597321135923266</v>
      </c>
      <c r="D310" s="54"/>
      <c r="E310" s="54">
        <v>957.03660000000002</v>
      </c>
      <c r="F310" s="54"/>
      <c r="G310" s="54"/>
      <c r="H310" s="54"/>
    </row>
    <row r="311" spans="1:8">
      <c r="B311" s="50">
        <v>2460718.7299441691</v>
      </c>
      <c r="C311" s="57">
        <f t="shared" si="5"/>
        <v>0.11736211227253079</v>
      </c>
      <c r="D311" s="54"/>
      <c r="E311" s="54">
        <v>964.14435000000003</v>
      </c>
      <c r="F311" s="54"/>
      <c r="G311" s="54"/>
      <c r="H311" s="54"/>
    </row>
    <row r="312" spans="1:8">
      <c r="B312" s="50">
        <v>2460718.73133307</v>
      </c>
      <c r="C312" s="57">
        <f t="shared" si="5"/>
        <v>0.11875101318582892</v>
      </c>
      <c r="D312" s="54"/>
      <c r="E312" s="54">
        <v>957.09154999999998</v>
      </c>
      <c r="F312" s="54"/>
      <c r="G312" s="54"/>
      <c r="H312" s="54"/>
    </row>
    <row r="313" spans="1:8">
      <c r="B313" s="50">
        <v>2460718.7327219709</v>
      </c>
      <c r="C313" s="57">
        <f t="shared" si="5"/>
        <v>0.12013991409912705</v>
      </c>
      <c r="D313" s="54"/>
      <c r="E313" s="54">
        <v>960.90329999999994</v>
      </c>
      <c r="F313" s="54"/>
      <c r="G313" s="54"/>
      <c r="H313" s="54"/>
    </row>
    <row r="314" spans="1:8">
      <c r="B314" s="50">
        <v>2460718.7341108718</v>
      </c>
      <c r="C314" s="57">
        <f t="shared" si="5"/>
        <v>0.12152881501242518</v>
      </c>
      <c r="D314" s="54"/>
      <c r="E314" s="54">
        <v>962.01044000000002</v>
      </c>
      <c r="F314" s="54"/>
      <c r="G314" s="54"/>
      <c r="H314" s="54"/>
    </row>
    <row r="315" spans="1:8">
      <c r="B315" s="50">
        <v>2460718.7354997727</v>
      </c>
      <c r="C315" s="57">
        <f t="shared" si="5"/>
        <v>0.12291771592572331</v>
      </c>
      <c r="D315" s="54"/>
      <c r="E315" s="54">
        <v>959.89264000000003</v>
      </c>
      <c r="F315" s="54"/>
      <c r="G315" s="54"/>
      <c r="H315" s="54"/>
    </row>
    <row r="316" spans="1:8">
      <c r="B316" s="50">
        <v>2460718.7368886736</v>
      </c>
      <c r="C316" s="57">
        <f t="shared" si="5"/>
        <v>0.12430661683902144</v>
      </c>
      <c r="D316" s="54"/>
      <c r="E316" s="54">
        <v>963.31664999999998</v>
      </c>
      <c r="F316" s="54"/>
      <c r="G316" s="54"/>
      <c r="H316" s="54"/>
    </row>
    <row r="317" spans="1:8">
      <c r="B317" s="50">
        <v>2460718.7382775745</v>
      </c>
      <c r="C317" s="57">
        <f t="shared" si="5"/>
        <v>0.12569551775231957</v>
      </c>
      <c r="D317" s="54"/>
      <c r="E317" s="54">
        <v>965.67412999999999</v>
      </c>
      <c r="F317" s="54"/>
      <c r="G317" s="54"/>
      <c r="H317" s="54"/>
    </row>
    <row r="318" spans="1:8">
      <c r="B318" s="50">
        <v>2460718.7396664754</v>
      </c>
      <c r="C318" s="57">
        <f t="shared" si="5"/>
        <v>0.1270844186656177</v>
      </c>
      <c r="D318" s="54"/>
      <c r="E318" s="54">
        <v>966.06066999999996</v>
      </c>
      <c r="F318" s="54"/>
      <c r="G318" s="54"/>
      <c r="H318" s="54"/>
    </row>
    <row r="319" spans="1:8">
      <c r="A319" s="49" t="s">
        <v>71</v>
      </c>
      <c r="B319" s="50">
        <v>2460718.7410553764</v>
      </c>
      <c r="C319" s="57">
        <f t="shared" si="5"/>
        <v>0.12847331957891583</v>
      </c>
      <c r="D319" s="54"/>
      <c r="E319" s="54">
        <v>954.93470000000002</v>
      </c>
      <c r="F319" s="54"/>
      <c r="G319" s="54"/>
      <c r="H319" s="54"/>
    </row>
    <row r="320" spans="1:8">
      <c r="B320" s="50">
        <v>2460718.7424442773</v>
      </c>
      <c r="C320" s="57">
        <f t="shared" si="5"/>
        <v>0.12986222049221396</v>
      </c>
      <c r="D320" s="54">
        <v>971.54139999999995</v>
      </c>
      <c r="E320" s="54"/>
      <c r="F320" s="54"/>
      <c r="G320" s="54"/>
      <c r="H320" s="54"/>
    </row>
    <row r="321" spans="2:8">
      <c r="B321" s="50">
        <v>2460718.7438331787</v>
      </c>
      <c r="C321" s="57">
        <f t="shared" si="5"/>
        <v>0.13125112187117338</v>
      </c>
      <c r="D321" s="54">
        <v>959.24850000000004</v>
      </c>
      <c r="E321" s="54"/>
      <c r="F321" s="54"/>
      <c r="G321" s="54"/>
      <c r="H321" s="54"/>
    </row>
    <row r="322" spans="2:8">
      <c r="B322" s="50">
        <v>2460718.7452220796</v>
      </c>
      <c r="C322" s="57">
        <f t="shared" si="5"/>
        <v>0.13264002278447151</v>
      </c>
      <c r="D322" s="54">
        <v>960.6019</v>
      </c>
      <c r="E322" s="54"/>
      <c r="F322" s="54"/>
      <c r="G322" s="54"/>
      <c r="H322" s="54"/>
    </row>
    <row r="323" spans="2:8">
      <c r="B323" s="50">
        <v>2460718.7466109805</v>
      </c>
      <c r="C323" s="57">
        <f t="shared" ref="C323:C386" si="6">B323-$K$30</f>
        <v>0.13402892369776964</v>
      </c>
      <c r="D323" s="54">
        <v>962.33860000000004</v>
      </c>
      <c r="E323" s="54"/>
      <c r="F323" s="54"/>
      <c r="G323" s="54"/>
      <c r="H323" s="54"/>
    </row>
    <row r="324" spans="2:8">
      <c r="B324" s="50">
        <v>2460718.7479998814</v>
      </c>
      <c r="C324" s="57">
        <f t="shared" si="6"/>
        <v>0.13541782461106777</v>
      </c>
      <c r="D324" s="54">
        <v>966.04359999999997</v>
      </c>
      <c r="E324" s="54"/>
      <c r="F324" s="54"/>
      <c r="G324" s="54"/>
      <c r="H324" s="54"/>
    </row>
    <row r="325" spans="2:8">
      <c r="B325" s="50">
        <v>2460718.7493887823</v>
      </c>
      <c r="C325" s="57">
        <f t="shared" si="6"/>
        <v>0.1368067255243659</v>
      </c>
      <c r="D325" s="54">
        <v>959.67345999999998</v>
      </c>
      <c r="E325" s="54"/>
      <c r="F325" s="54"/>
      <c r="G325" s="54"/>
      <c r="H325" s="54"/>
    </row>
    <row r="326" spans="2:8">
      <c r="B326" s="50">
        <v>2460718.7507776832</v>
      </c>
      <c r="C326" s="57">
        <f t="shared" si="6"/>
        <v>0.13819562643766403</v>
      </c>
      <c r="D326" s="54">
        <v>967.7269</v>
      </c>
      <c r="E326" s="54"/>
      <c r="F326" s="54"/>
      <c r="G326" s="54"/>
      <c r="H326" s="54"/>
    </row>
    <row r="327" spans="2:8">
      <c r="B327" s="50">
        <v>2460718.7521665841</v>
      </c>
      <c r="C327" s="57">
        <f t="shared" si="6"/>
        <v>0.13958452735096216</v>
      </c>
      <c r="D327" s="54">
        <v>959.62743999999998</v>
      </c>
      <c r="E327" s="54"/>
      <c r="F327" s="54"/>
      <c r="G327" s="54"/>
      <c r="H327" s="54"/>
    </row>
    <row r="328" spans="2:8">
      <c r="B328" s="50">
        <v>2460718.753555485</v>
      </c>
      <c r="C328" s="57">
        <f t="shared" si="6"/>
        <v>0.14097342826426029</v>
      </c>
      <c r="D328" s="54">
        <v>960.29849999999999</v>
      </c>
      <c r="E328" s="54"/>
      <c r="F328" s="54"/>
      <c r="G328" s="54"/>
      <c r="H328" s="54"/>
    </row>
    <row r="329" spans="2:8">
      <c r="B329" s="50">
        <v>2460718.754944386</v>
      </c>
      <c r="C329" s="57">
        <f t="shared" si="6"/>
        <v>0.14236232917755842</v>
      </c>
      <c r="D329" s="54">
        <v>967.85500000000002</v>
      </c>
      <c r="E329" s="54"/>
      <c r="F329" s="54"/>
      <c r="G329" s="54"/>
      <c r="H329" s="54"/>
    </row>
    <row r="330" spans="2:8">
      <c r="B330" s="50">
        <v>2460718.7563332869</v>
      </c>
      <c r="C330" s="57">
        <f t="shared" si="6"/>
        <v>0.14375123009085655</v>
      </c>
      <c r="D330" s="54">
        <v>970.39559999999994</v>
      </c>
      <c r="E330" s="54"/>
      <c r="F330" s="54"/>
      <c r="G330" s="54"/>
      <c r="H330" s="54"/>
    </row>
    <row r="331" spans="2:8">
      <c r="B331" s="50">
        <v>2460718.7577221883</v>
      </c>
      <c r="C331" s="57">
        <f t="shared" si="6"/>
        <v>0.14514013146981597</v>
      </c>
      <c r="D331" s="54">
        <v>965.57920000000001</v>
      </c>
      <c r="E331" s="54"/>
      <c r="F331" s="54"/>
      <c r="G331" s="54"/>
      <c r="H331" s="54"/>
    </row>
    <row r="332" spans="2:8">
      <c r="B332" s="50">
        <v>2460718.7591110892</v>
      </c>
      <c r="C332" s="57">
        <f t="shared" si="6"/>
        <v>0.1465290323831141</v>
      </c>
      <c r="D332" s="54">
        <v>965.59640000000002</v>
      </c>
      <c r="E332" s="54"/>
      <c r="F332" s="54"/>
      <c r="G332" s="54"/>
      <c r="H332" s="54"/>
    </row>
    <row r="333" spans="2:8">
      <c r="B333" s="50">
        <v>2460718.7604999901</v>
      </c>
      <c r="C333" s="57">
        <f t="shared" si="6"/>
        <v>0.14791793329641223</v>
      </c>
      <c r="D333" s="54">
        <v>966.20385999999996</v>
      </c>
      <c r="E333" s="54"/>
      <c r="F333" s="54"/>
      <c r="G333" s="54"/>
      <c r="H333" s="54"/>
    </row>
    <row r="334" spans="2:8">
      <c r="B334" s="50">
        <v>2460718.761888891</v>
      </c>
      <c r="C334" s="57">
        <f t="shared" si="6"/>
        <v>0.14930683420971036</v>
      </c>
      <c r="D334" s="54">
        <v>968.66970000000003</v>
      </c>
      <c r="E334" s="54"/>
      <c r="F334" s="54"/>
      <c r="G334" s="54"/>
      <c r="H334" s="54"/>
    </row>
    <row r="335" spans="2:8">
      <c r="B335" s="50">
        <v>2460718.7632777919</v>
      </c>
      <c r="C335" s="57">
        <f t="shared" si="6"/>
        <v>0.15069573512300849</v>
      </c>
      <c r="D335" s="54">
        <v>964.32324000000006</v>
      </c>
      <c r="E335" s="54"/>
      <c r="F335" s="54"/>
      <c r="G335" s="54"/>
      <c r="H335" s="54"/>
    </row>
    <row r="336" spans="2:8">
      <c r="B336" s="50">
        <v>2460718.7646666933</v>
      </c>
      <c r="C336" s="57">
        <f t="shared" si="6"/>
        <v>0.15208463650196791</v>
      </c>
      <c r="D336" s="54">
        <v>968.83905000000004</v>
      </c>
      <c r="E336" s="54"/>
      <c r="F336" s="54"/>
      <c r="G336" s="54"/>
      <c r="H336" s="54"/>
    </row>
    <row r="337" spans="2:8">
      <c r="B337" s="50">
        <v>2460718.7660555942</v>
      </c>
      <c r="C337" s="57">
        <f t="shared" si="6"/>
        <v>0.15347353741526604</v>
      </c>
      <c r="D337" s="54">
        <v>966.42539999999997</v>
      </c>
      <c r="E337" s="54"/>
      <c r="F337" s="54"/>
      <c r="G337" s="54"/>
      <c r="H337" s="54"/>
    </row>
    <row r="338" spans="2:8">
      <c r="B338" s="50">
        <v>2460718.7674444951</v>
      </c>
      <c r="C338" s="57">
        <f t="shared" si="6"/>
        <v>0.15486243832856417</v>
      </c>
      <c r="D338" s="54">
        <v>965.27769999999998</v>
      </c>
      <c r="E338" s="54"/>
      <c r="F338" s="54"/>
      <c r="G338" s="54"/>
      <c r="H338" s="54"/>
    </row>
    <row r="339" spans="2:8">
      <c r="B339" s="50">
        <v>2460718.768833396</v>
      </c>
      <c r="C339" s="57">
        <f t="shared" si="6"/>
        <v>0.1562513392418623</v>
      </c>
      <c r="D339" s="54">
        <v>958.55269999999996</v>
      </c>
      <c r="E339" s="54"/>
      <c r="F339" s="54"/>
      <c r="G339" s="54"/>
      <c r="H339" s="54"/>
    </row>
    <row r="340" spans="2:8">
      <c r="B340" s="50">
        <v>2460718.7702222969</v>
      </c>
      <c r="C340" s="57">
        <f t="shared" si="6"/>
        <v>0.15764024015516043</v>
      </c>
      <c r="D340" s="54">
        <v>972.67376999999999</v>
      </c>
      <c r="E340" s="54"/>
      <c r="F340" s="54"/>
      <c r="G340" s="54"/>
      <c r="H340" s="54"/>
    </row>
    <row r="341" spans="2:8">
      <c r="B341" s="50">
        <v>2460718.7716111983</v>
      </c>
      <c r="C341" s="57">
        <f t="shared" si="6"/>
        <v>0.15902914153411984</v>
      </c>
      <c r="D341" s="54">
        <v>967.66330000000005</v>
      </c>
      <c r="E341" s="54"/>
      <c r="F341" s="54"/>
      <c r="G341" s="54"/>
      <c r="H341" s="54"/>
    </row>
    <row r="342" spans="2:8">
      <c r="B342" s="50">
        <v>2460718.7730000992</v>
      </c>
      <c r="C342" s="57">
        <f t="shared" si="6"/>
        <v>0.16041804244741797</v>
      </c>
      <c r="D342" s="54">
        <v>964.12134000000003</v>
      </c>
      <c r="E342" s="54"/>
      <c r="F342" s="54"/>
      <c r="G342" s="54"/>
      <c r="H342" s="54"/>
    </row>
    <row r="343" spans="2:8">
      <c r="B343" s="50">
        <v>2460718.7743890001</v>
      </c>
      <c r="C343" s="57">
        <f t="shared" si="6"/>
        <v>0.1618069433607161</v>
      </c>
      <c r="D343" s="54">
        <v>972.10350000000005</v>
      </c>
      <c r="E343" s="54"/>
      <c r="F343" s="54"/>
      <c r="G343" s="54"/>
      <c r="H343" s="54"/>
    </row>
    <row r="344" spans="2:8">
      <c r="B344" s="50">
        <v>2460718.7757779015</v>
      </c>
      <c r="C344" s="57">
        <f t="shared" si="6"/>
        <v>0.16319584473967552</v>
      </c>
      <c r="D344" s="54">
        <v>968.08574999999996</v>
      </c>
      <c r="E344" s="54"/>
      <c r="F344" s="54"/>
      <c r="G344" s="54"/>
      <c r="H344" s="54"/>
    </row>
    <row r="345" spans="2:8">
      <c r="B345" s="50">
        <v>2460718.7771668024</v>
      </c>
      <c r="C345" s="57">
        <f t="shared" si="6"/>
        <v>0.16458474565297365</v>
      </c>
      <c r="D345" s="54">
        <v>959.39153999999996</v>
      </c>
      <c r="E345" s="54"/>
      <c r="F345" s="54"/>
      <c r="G345" s="54"/>
      <c r="H345" s="54"/>
    </row>
    <row r="346" spans="2:8">
      <c r="B346" s="50">
        <v>2460718.7785557033</v>
      </c>
      <c r="C346" s="57">
        <f t="shared" si="6"/>
        <v>0.16597364656627178</v>
      </c>
      <c r="D346" s="54">
        <v>968.4624</v>
      </c>
      <c r="E346" s="54"/>
      <c r="F346" s="54"/>
      <c r="G346" s="54"/>
      <c r="H346" s="54"/>
    </row>
    <row r="347" spans="2:8">
      <c r="B347" s="50">
        <v>2460718.7799446043</v>
      </c>
      <c r="C347" s="57">
        <f t="shared" si="6"/>
        <v>0.16736254747956991</v>
      </c>
      <c r="D347" s="54">
        <v>966.50665000000004</v>
      </c>
      <c r="E347" s="54"/>
      <c r="F347" s="54"/>
      <c r="G347" s="54"/>
      <c r="H347" s="54"/>
    </row>
    <row r="348" spans="2:8">
      <c r="B348" s="50">
        <v>2460718.7813335056</v>
      </c>
      <c r="C348" s="57">
        <f t="shared" si="6"/>
        <v>0.16875144885852933</v>
      </c>
      <c r="D348" s="54">
        <v>959.58190000000002</v>
      </c>
      <c r="E348" s="54"/>
      <c r="F348" s="54"/>
      <c r="G348" s="54"/>
      <c r="H348" s="54"/>
    </row>
    <row r="349" spans="2:8">
      <c r="B349" s="50">
        <v>2460718.7827224066</v>
      </c>
      <c r="C349" s="57">
        <f t="shared" si="6"/>
        <v>0.17014034977182746</v>
      </c>
      <c r="D349" s="54">
        <v>973.0806</v>
      </c>
      <c r="E349" s="54"/>
      <c r="F349" s="54"/>
      <c r="G349" s="54"/>
      <c r="H349" s="54"/>
    </row>
    <row r="350" spans="2:8">
      <c r="B350" s="50">
        <v>2460718.7841113075</v>
      </c>
      <c r="C350" s="57">
        <f t="shared" si="6"/>
        <v>0.17152925068512559</v>
      </c>
      <c r="D350" s="54">
        <v>966.41125</v>
      </c>
      <c r="E350" s="54"/>
      <c r="F350" s="54"/>
      <c r="G350" s="54"/>
      <c r="H350" s="54"/>
    </row>
    <row r="351" spans="2:8">
      <c r="B351" s="50">
        <v>2460718.7855002088</v>
      </c>
      <c r="C351" s="57">
        <f t="shared" si="6"/>
        <v>0.17291815206408501</v>
      </c>
      <c r="D351" s="54">
        <v>963.22515999999996</v>
      </c>
      <c r="E351" s="54"/>
      <c r="F351" s="54"/>
      <c r="G351" s="54"/>
      <c r="H351" s="54"/>
    </row>
    <row r="352" spans="2:8">
      <c r="B352" s="50">
        <v>2460718.7868891098</v>
      </c>
      <c r="C352" s="57">
        <f t="shared" si="6"/>
        <v>0.17430705297738314</v>
      </c>
      <c r="D352" s="54">
        <v>971.76589999999999</v>
      </c>
      <c r="E352" s="54"/>
      <c r="F352" s="54"/>
      <c r="G352" s="54"/>
      <c r="H352" s="54"/>
    </row>
    <row r="353" spans="2:8">
      <c r="B353" s="50">
        <v>2460718.7882780111</v>
      </c>
      <c r="C353" s="57">
        <f t="shared" si="6"/>
        <v>0.17569595435634255</v>
      </c>
      <c r="D353" s="54">
        <v>964.15710000000001</v>
      </c>
      <c r="E353" s="54"/>
      <c r="F353" s="54"/>
      <c r="G353" s="54"/>
      <c r="H353" s="54"/>
    </row>
    <row r="354" spans="2:8">
      <c r="B354" s="50">
        <v>2460718.7896669121</v>
      </c>
      <c r="C354" s="57">
        <f t="shared" si="6"/>
        <v>0.17708485526964068</v>
      </c>
      <c r="D354" s="54">
        <v>970.23284999999998</v>
      </c>
      <c r="E354" s="54"/>
      <c r="F354" s="54"/>
      <c r="G354" s="54"/>
      <c r="H354" s="54"/>
    </row>
    <row r="355" spans="2:8">
      <c r="B355" s="50">
        <v>2460718.791055813</v>
      </c>
      <c r="C355" s="57">
        <f t="shared" si="6"/>
        <v>0.17847375618293881</v>
      </c>
      <c r="D355" s="54">
        <v>973.19970000000001</v>
      </c>
      <c r="E355" s="54"/>
      <c r="F355" s="54"/>
      <c r="G355" s="54"/>
      <c r="H355" s="54"/>
    </row>
    <row r="356" spans="2:8">
      <c r="B356" s="50">
        <v>2460718.7924447143</v>
      </c>
      <c r="C356" s="57">
        <f t="shared" si="6"/>
        <v>0.17986265756189823</v>
      </c>
      <c r="D356" s="54">
        <v>970.35486000000003</v>
      </c>
      <c r="E356" s="54"/>
      <c r="F356" s="54"/>
      <c r="G356" s="54"/>
      <c r="H356" s="54"/>
    </row>
    <row r="357" spans="2:8">
      <c r="B357" s="50">
        <v>2460718.7938336153</v>
      </c>
      <c r="C357" s="57">
        <f t="shared" si="6"/>
        <v>0.18125155847519636</v>
      </c>
      <c r="D357" s="54">
        <v>961.84320000000002</v>
      </c>
      <c r="E357" s="54"/>
      <c r="F357" s="54"/>
      <c r="G357" s="54"/>
      <c r="H357" s="54"/>
    </row>
    <row r="358" spans="2:8">
      <c r="B358" s="50">
        <v>2460718.7952225162</v>
      </c>
      <c r="C358" s="57">
        <f t="shared" si="6"/>
        <v>0.18264045938849449</v>
      </c>
      <c r="D358" s="54">
        <v>967.18240000000003</v>
      </c>
      <c r="E358" s="54"/>
      <c r="F358" s="54"/>
      <c r="G358" s="54"/>
      <c r="H358" s="54"/>
    </row>
    <row r="359" spans="2:8">
      <c r="B359" s="50">
        <v>2460718.7966114176</v>
      </c>
      <c r="C359" s="57">
        <f t="shared" si="6"/>
        <v>0.18402936076745391</v>
      </c>
      <c r="D359" s="54">
        <v>966.75250000000005</v>
      </c>
      <c r="E359" s="54"/>
      <c r="F359" s="54"/>
      <c r="G359" s="54"/>
      <c r="H359" s="54"/>
    </row>
    <row r="360" spans="2:8">
      <c r="B360" s="50">
        <v>2460718.7980003185</v>
      </c>
      <c r="C360" s="57">
        <f t="shared" si="6"/>
        <v>0.18541826168075204</v>
      </c>
      <c r="D360" s="54">
        <v>969.83600000000001</v>
      </c>
      <c r="E360" s="54"/>
      <c r="F360" s="54"/>
      <c r="G360" s="54"/>
      <c r="H360" s="54"/>
    </row>
    <row r="361" spans="2:8">
      <c r="B361" s="50">
        <v>2460718.7993892198</v>
      </c>
      <c r="C361" s="57">
        <f t="shared" si="6"/>
        <v>0.18680716305971146</v>
      </c>
      <c r="D361" s="54">
        <v>963.39</v>
      </c>
      <c r="E361" s="54"/>
      <c r="F361" s="54"/>
      <c r="G361" s="54"/>
      <c r="H361" s="54"/>
    </row>
    <row r="362" spans="2:8">
      <c r="B362" s="50">
        <v>2460718.8007781208</v>
      </c>
      <c r="C362" s="57">
        <f t="shared" si="6"/>
        <v>0.18819606397300959</v>
      </c>
      <c r="D362" s="54">
        <v>970.56384000000003</v>
      </c>
      <c r="E362" s="54"/>
      <c r="F362" s="54"/>
      <c r="G362" s="54"/>
      <c r="H362" s="54"/>
    </row>
    <row r="363" spans="2:8">
      <c r="B363" s="50">
        <v>2460718.8021670221</v>
      </c>
      <c r="C363" s="57">
        <f t="shared" si="6"/>
        <v>0.189584965351969</v>
      </c>
      <c r="D363" s="54">
        <v>969.97460000000001</v>
      </c>
      <c r="E363" s="54"/>
      <c r="F363" s="54"/>
      <c r="G363" s="54"/>
      <c r="H363" s="54"/>
    </row>
    <row r="364" spans="2:8">
      <c r="B364" s="50">
        <v>2460718.803555923</v>
      </c>
      <c r="C364" s="57">
        <f t="shared" si="6"/>
        <v>0.19097386626526713</v>
      </c>
      <c r="D364" s="54">
        <v>964.75684000000001</v>
      </c>
      <c r="E364" s="54"/>
      <c r="F364" s="54"/>
      <c r="G364" s="54"/>
      <c r="H364" s="54"/>
    </row>
    <row r="365" spans="2:8">
      <c r="B365" s="50">
        <v>2460718.804944824</v>
      </c>
      <c r="C365" s="57">
        <f t="shared" si="6"/>
        <v>0.19236276717856526</v>
      </c>
      <c r="D365" s="54">
        <v>962.06849999999997</v>
      </c>
      <c r="E365" s="54"/>
      <c r="F365" s="54"/>
      <c r="G365" s="54"/>
      <c r="H365" s="54"/>
    </row>
    <row r="366" spans="2:8">
      <c r="B366" s="50">
        <v>2460718.8063337253</v>
      </c>
      <c r="C366" s="57">
        <f t="shared" si="6"/>
        <v>0.19375166855752468</v>
      </c>
      <c r="D366" s="54">
        <v>962.55690000000004</v>
      </c>
      <c r="E366" s="54"/>
      <c r="F366" s="54"/>
      <c r="G366" s="54"/>
      <c r="H366" s="54"/>
    </row>
    <row r="367" spans="2:8">
      <c r="B367" s="50">
        <v>2460718.8077226263</v>
      </c>
      <c r="C367" s="57">
        <f t="shared" si="6"/>
        <v>0.19514056947082281</v>
      </c>
      <c r="D367" s="54">
        <v>960.87270000000001</v>
      </c>
      <c r="E367" s="54"/>
      <c r="F367" s="54"/>
      <c r="G367" s="54"/>
      <c r="H367" s="54"/>
    </row>
    <row r="368" spans="2:8">
      <c r="B368" s="50">
        <v>2460718.8091115276</v>
      </c>
      <c r="C368" s="57">
        <f t="shared" si="6"/>
        <v>0.19652947084978223</v>
      </c>
      <c r="D368" s="54">
        <v>960.97199999999998</v>
      </c>
      <c r="E368" s="54"/>
      <c r="F368" s="54"/>
      <c r="G368" s="54"/>
      <c r="H368" s="54"/>
    </row>
    <row r="369" spans="2:8">
      <c r="B369" s="50">
        <v>2460718.8105004285</v>
      </c>
      <c r="C369" s="57">
        <f t="shared" si="6"/>
        <v>0.19791837176308036</v>
      </c>
      <c r="D369" s="54">
        <v>961.92645000000005</v>
      </c>
      <c r="E369" s="54"/>
      <c r="F369" s="54"/>
      <c r="G369" s="54"/>
      <c r="H369" s="54"/>
    </row>
    <row r="370" spans="2:8">
      <c r="B370" s="50">
        <v>2460718.8118893299</v>
      </c>
      <c r="C370" s="57">
        <f t="shared" si="6"/>
        <v>0.19930727314203978</v>
      </c>
      <c r="D370" s="54">
        <v>968.96019999999999</v>
      </c>
      <c r="E370" s="54"/>
      <c r="F370" s="54"/>
      <c r="G370" s="54"/>
      <c r="H370" s="54"/>
    </row>
    <row r="371" spans="2:8">
      <c r="B371" s="50">
        <v>2460718.8132782308</v>
      </c>
      <c r="C371" s="57">
        <f t="shared" si="6"/>
        <v>0.20069617405533791</v>
      </c>
      <c r="D371" s="54">
        <v>959.73170000000005</v>
      </c>
      <c r="E371" s="54"/>
      <c r="F371" s="54"/>
      <c r="G371" s="54"/>
      <c r="H371" s="54"/>
    </row>
    <row r="372" spans="2:8">
      <c r="B372" s="50">
        <v>2460718.8146671322</v>
      </c>
      <c r="C372" s="57">
        <f t="shared" si="6"/>
        <v>0.20208507543429732</v>
      </c>
      <c r="D372" s="54">
        <v>968.07090000000005</v>
      </c>
      <c r="E372" s="54"/>
      <c r="F372" s="54"/>
      <c r="G372" s="54"/>
      <c r="H372" s="54"/>
    </row>
    <row r="373" spans="2:8">
      <c r="B373" s="50">
        <v>2460718.8160560331</v>
      </c>
      <c r="C373" s="57">
        <f t="shared" si="6"/>
        <v>0.20347397634759545</v>
      </c>
      <c r="D373" s="54">
        <v>961.2056</v>
      </c>
      <c r="E373" s="54"/>
      <c r="F373" s="54"/>
      <c r="G373" s="54"/>
      <c r="H373" s="54"/>
    </row>
    <row r="374" spans="2:8">
      <c r="B374" s="50">
        <v>2460718.8174449345</v>
      </c>
      <c r="C374" s="57">
        <f t="shared" si="6"/>
        <v>0.20486287772655487</v>
      </c>
      <c r="D374" s="54">
        <v>964.02390000000003</v>
      </c>
      <c r="E374" s="54"/>
      <c r="F374" s="54"/>
      <c r="G374" s="54"/>
      <c r="H374" s="54"/>
    </row>
    <row r="375" spans="2:8">
      <c r="B375" s="50">
        <v>2460718.8188338354</v>
      </c>
      <c r="C375" s="57">
        <f t="shared" si="6"/>
        <v>0.206251778639853</v>
      </c>
      <c r="D375" s="54">
        <v>960.26279999999997</v>
      </c>
      <c r="E375" s="54"/>
      <c r="F375" s="54"/>
      <c r="G375" s="54"/>
      <c r="H375" s="54"/>
    </row>
    <row r="376" spans="2:8">
      <c r="B376" s="50">
        <v>2460718.8202227368</v>
      </c>
      <c r="C376" s="57">
        <f t="shared" si="6"/>
        <v>0.20764068001881242</v>
      </c>
      <c r="D376" s="54">
        <v>965.73302999999999</v>
      </c>
      <c r="E376" s="54"/>
      <c r="F376" s="54"/>
      <c r="G376" s="54"/>
      <c r="H376" s="54"/>
    </row>
    <row r="377" spans="2:8">
      <c r="B377" s="50">
        <v>2460718.8216116377</v>
      </c>
      <c r="C377" s="57">
        <f t="shared" si="6"/>
        <v>0.20902958093211055</v>
      </c>
      <c r="D377" s="54">
        <v>963.28650000000005</v>
      </c>
      <c r="E377" s="54"/>
      <c r="F377" s="54"/>
      <c r="G377" s="54"/>
      <c r="H377" s="54"/>
    </row>
    <row r="378" spans="2:8">
      <c r="B378" s="50">
        <v>2460718.8230005391</v>
      </c>
      <c r="C378" s="57">
        <f t="shared" si="6"/>
        <v>0.21041848231106997</v>
      </c>
      <c r="D378" s="54">
        <v>967.29736000000003</v>
      </c>
      <c r="E378" s="54"/>
      <c r="F378" s="54"/>
      <c r="G378" s="54"/>
      <c r="H378" s="54"/>
    </row>
    <row r="379" spans="2:8">
      <c r="B379" s="50">
        <v>2460718.82438944</v>
      </c>
      <c r="C379" s="57">
        <f t="shared" si="6"/>
        <v>0.2118073832243681</v>
      </c>
      <c r="D379" s="54">
        <v>956.32227</v>
      </c>
      <c r="E379" s="54"/>
      <c r="F379" s="54"/>
      <c r="G379" s="54"/>
      <c r="H379" s="54"/>
    </row>
    <row r="380" spans="2:8">
      <c r="B380" s="50">
        <v>2460718.8257783414</v>
      </c>
      <c r="C380" s="57">
        <f t="shared" si="6"/>
        <v>0.21319628460332751</v>
      </c>
      <c r="D380" s="54">
        <v>967.25170000000003</v>
      </c>
      <c r="E380" s="54"/>
      <c r="F380" s="54"/>
      <c r="G380" s="54"/>
      <c r="H380" s="54"/>
    </row>
    <row r="381" spans="2:8">
      <c r="B381" s="50">
        <v>2460718.8271672428</v>
      </c>
      <c r="C381" s="57">
        <f t="shared" si="6"/>
        <v>0.21458518598228693</v>
      </c>
      <c r="D381" s="54">
        <v>960.27499999999998</v>
      </c>
      <c r="E381" s="54"/>
      <c r="F381" s="54"/>
      <c r="G381" s="54"/>
      <c r="H381" s="54"/>
    </row>
    <row r="382" spans="2:8">
      <c r="B382" s="50">
        <v>2460718.8285561437</v>
      </c>
      <c r="C382" s="57">
        <f t="shared" si="6"/>
        <v>0.21597408689558506</v>
      </c>
      <c r="D382" s="54">
        <v>962.27940000000001</v>
      </c>
      <c r="E382" s="54"/>
      <c r="F382" s="54"/>
      <c r="G382" s="54"/>
      <c r="H382" s="54"/>
    </row>
    <row r="383" spans="2:8">
      <c r="B383" s="50">
        <v>2460718.8299450451</v>
      </c>
      <c r="C383" s="57">
        <f t="shared" si="6"/>
        <v>0.21736298827454448</v>
      </c>
      <c r="D383" s="54">
        <v>964.7364</v>
      </c>
      <c r="E383" s="54"/>
      <c r="F383" s="54"/>
      <c r="G383" s="54"/>
      <c r="H383" s="54"/>
    </row>
    <row r="384" spans="2:8">
      <c r="B384" s="50">
        <v>2460718.8313339464</v>
      </c>
      <c r="C384" s="57">
        <f t="shared" si="6"/>
        <v>0.21875188965350389</v>
      </c>
      <c r="D384" s="54">
        <v>973.64739999999995</v>
      </c>
      <c r="E384" s="54"/>
      <c r="F384" s="54"/>
      <c r="G384" s="54"/>
      <c r="H384" s="54"/>
    </row>
    <row r="385" spans="2:8">
      <c r="B385" s="50">
        <v>2460718.8327228473</v>
      </c>
      <c r="C385" s="57">
        <f t="shared" si="6"/>
        <v>0.22014079056680202</v>
      </c>
      <c r="D385" s="54">
        <v>958.21469999999999</v>
      </c>
      <c r="E385" s="54"/>
      <c r="F385" s="54"/>
      <c r="G385" s="54"/>
      <c r="H385" s="54"/>
    </row>
    <row r="386" spans="2:8">
      <c r="B386" s="50">
        <v>2460718.8341117487</v>
      </c>
      <c r="C386" s="57">
        <f t="shared" si="6"/>
        <v>0.22152969194576144</v>
      </c>
      <c r="D386" s="54">
        <v>966.96299999999997</v>
      </c>
      <c r="E386" s="54"/>
      <c r="F386" s="54"/>
      <c r="G386" s="54"/>
      <c r="H386" s="54"/>
    </row>
    <row r="387" spans="2:8">
      <c r="B387" s="50">
        <v>2460718.8355006496</v>
      </c>
      <c r="C387" s="57">
        <f t="shared" ref="C387:C433" si="7">B387-$K$30</f>
        <v>0.22291859285905957</v>
      </c>
      <c r="D387" s="54">
        <v>967.8777</v>
      </c>
      <c r="E387" s="54"/>
      <c r="F387" s="54"/>
      <c r="G387" s="54"/>
      <c r="H387" s="54"/>
    </row>
    <row r="388" spans="2:8">
      <c r="B388" s="50">
        <v>2460718.836889551</v>
      </c>
      <c r="C388" s="57">
        <f t="shared" si="7"/>
        <v>0.22430749423801899</v>
      </c>
      <c r="D388" s="54">
        <v>969.24329999999998</v>
      </c>
      <c r="E388" s="54"/>
      <c r="F388" s="54"/>
      <c r="G388" s="54"/>
      <c r="H388" s="54"/>
    </row>
    <row r="389" spans="2:8">
      <c r="B389" s="50">
        <v>2460718.8382784524</v>
      </c>
      <c r="C389" s="57">
        <f t="shared" si="7"/>
        <v>0.22569639561697841</v>
      </c>
      <c r="D389" s="54">
        <v>962.03930000000003</v>
      </c>
      <c r="E389" s="54"/>
      <c r="F389" s="54"/>
      <c r="G389" s="54"/>
      <c r="H389" s="54"/>
    </row>
    <row r="390" spans="2:8">
      <c r="B390" s="50">
        <v>2460718.8396673533</v>
      </c>
      <c r="C390" s="57">
        <f t="shared" si="7"/>
        <v>0.22708529653027654</v>
      </c>
      <c r="D390" s="54">
        <v>969.17939999999999</v>
      </c>
      <c r="E390" s="54"/>
      <c r="F390" s="54"/>
      <c r="G390" s="54"/>
      <c r="H390" s="54"/>
    </row>
    <row r="391" spans="2:8">
      <c r="B391" s="50">
        <v>2460718.8410562547</v>
      </c>
      <c r="C391" s="57">
        <f t="shared" si="7"/>
        <v>0.22847419790923595</v>
      </c>
      <c r="D391" s="54">
        <v>964.25836000000004</v>
      </c>
      <c r="E391" s="54"/>
      <c r="F391" s="54"/>
      <c r="G391" s="54"/>
      <c r="H391" s="54"/>
    </row>
    <row r="392" spans="2:8">
      <c r="B392" s="50">
        <v>2460718.8424451561</v>
      </c>
      <c r="C392" s="57">
        <f t="shared" si="7"/>
        <v>0.22986309928819537</v>
      </c>
      <c r="D392" s="54">
        <v>961.33550000000002</v>
      </c>
      <c r="E392" s="54"/>
      <c r="F392" s="54"/>
      <c r="G392" s="54"/>
      <c r="H392" s="54"/>
    </row>
    <row r="393" spans="2:8">
      <c r="B393" s="50">
        <v>2460718.843834057</v>
      </c>
      <c r="C393" s="57">
        <f t="shared" si="7"/>
        <v>0.2312520002014935</v>
      </c>
      <c r="D393" s="54">
        <v>964.19349999999997</v>
      </c>
      <c r="E393" s="54"/>
      <c r="F393" s="54"/>
      <c r="G393" s="54"/>
      <c r="H393" s="54"/>
    </row>
    <row r="394" spans="2:8">
      <c r="B394" s="50">
        <v>2460718.8452229584</v>
      </c>
      <c r="C394" s="57">
        <f t="shared" si="7"/>
        <v>0.23264090158045292</v>
      </c>
      <c r="D394" s="54">
        <v>964.34094000000005</v>
      </c>
      <c r="E394" s="54"/>
      <c r="F394" s="54"/>
      <c r="G394" s="54"/>
      <c r="H394" s="54"/>
    </row>
    <row r="395" spans="2:8">
      <c r="B395" s="50">
        <v>2460718.8466118597</v>
      </c>
      <c r="C395" s="57">
        <f t="shared" si="7"/>
        <v>0.23402980295941234</v>
      </c>
      <c r="D395" s="54">
        <v>961.38684000000001</v>
      </c>
      <c r="E395" s="54"/>
      <c r="F395" s="54"/>
      <c r="G395" s="54"/>
      <c r="H395" s="54"/>
    </row>
    <row r="396" spans="2:8">
      <c r="B396" s="50">
        <v>2460718.8480007607</v>
      </c>
      <c r="C396" s="57">
        <f t="shared" si="7"/>
        <v>0.23541870387271047</v>
      </c>
      <c r="D396" s="54">
        <v>965.18259999999998</v>
      </c>
      <c r="E396" s="54"/>
      <c r="F396" s="54"/>
      <c r="G396" s="54"/>
      <c r="H396" s="54"/>
    </row>
    <row r="397" spans="2:8">
      <c r="B397" s="50">
        <v>2460718.849389662</v>
      </c>
      <c r="C397" s="57">
        <f t="shared" si="7"/>
        <v>0.23680760525166988</v>
      </c>
      <c r="D397" s="54">
        <v>967.20579999999995</v>
      </c>
      <c r="E397" s="54"/>
      <c r="F397" s="54"/>
      <c r="G397" s="54"/>
      <c r="H397" s="54"/>
    </row>
    <row r="398" spans="2:8">
      <c r="B398" s="50">
        <v>2460718.8507785634</v>
      </c>
      <c r="C398" s="57">
        <f t="shared" si="7"/>
        <v>0.2381965066306293</v>
      </c>
      <c r="D398" s="54">
        <v>960.45165999999995</v>
      </c>
      <c r="E398" s="54"/>
      <c r="F398" s="54"/>
      <c r="G398" s="54"/>
      <c r="H398" s="54"/>
    </row>
    <row r="399" spans="2:8">
      <c r="B399" s="50">
        <v>2460718.8521674643</v>
      </c>
      <c r="C399" s="57">
        <f t="shared" si="7"/>
        <v>0.23958540754392743</v>
      </c>
      <c r="D399" s="54">
        <v>972.34059999999999</v>
      </c>
      <c r="E399" s="54"/>
      <c r="F399" s="54"/>
      <c r="G399" s="54"/>
      <c r="H399" s="54"/>
    </row>
    <row r="400" spans="2:8">
      <c r="B400" s="50">
        <v>2460718.8535563657</v>
      </c>
      <c r="C400" s="57">
        <f t="shared" si="7"/>
        <v>0.24097430892288685</v>
      </c>
      <c r="D400" s="54">
        <v>966.04456000000005</v>
      </c>
      <c r="E400" s="54"/>
      <c r="F400" s="54"/>
      <c r="G400" s="54"/>
      <c r="H400" s="54"/>
    </row>
    <row r="401" spans="2:8">
      <c r="B401" s="50">
        <v>2460718.8549452671</v>
      </c>
      <c r="C401" s="57">
        <f t="shared" si="7"/>
        <v>0.24236321030184627</v>
      </c>
      <c r="D401" s="54">
        <v>957.1979</v>
      </c>
      <c r="E401" s="54"/>
      <c r="F401" s="54"/>
      <c r="G401" s="54"/>
      <c r="H401" s="54"/>
    </row>
    <row r="402" spans="2:8">
      <c r="B402" s="50">
        <v>2460718.8563341685</v>
      </c>
      <c r="C402" s="57">
        <f t="shared" si="7"/>
        <v>0.24375211168080568</v>
      </c>
      <c r="D402" s="54">
        <v>962.21519999999998</v>
      </c>
      <c r="E402" s="54"/>
      <c r="F402" s="54"/>
      <c r="G402" s="54"/>
      <c r="H402" s="54"/>
    </row>
    <row r="403" spans="2:8">
      <c r="B403" s="50">
        <v>2460718.8577230698</v>
      </c>
      <c r="C403" s="57">
        <f t="shared" si="7"/>
        <v>0.2451410130597651</v>
      </c>
      <c r="D403" s="54">
        <v>965.08594000000005</v>
      </c>
      <c r="E403" s="54"/>
      <c r="F403" s="54"/>
      <c r="G403" s="54"/>
      <c r="H403" s="54"/>
    </row>
    <row r="404" spans="2:8">
      <c r="B404" s="50">
        <v>2460718.8591119708</v>
      </c>
      <c r="C404" s="57">
        <f t="shared" si="7"/>
        <v>0.24652991397306323</v>
      </c>
      <c r="D404" s="54">
        <v>965.08154000000002</v>
      </c>
      <c r="E404" s="54"/>
      <c r="F404" s="54"/>
      <c r="G404" s="54"/>
      <c r="H404" s="54"/>
    </row>
    <row r="405" spans="2:8">
      <c r="B405" s="50">
        <v>2460718.8605008721</v>
      </c>
      <c r="C405" s="57">
        <f t="shared" si="7"/>
        <v>0.24791881535202265</v>
      </c>
      <c r="D405" s="54">
        <v>966.26085999999998</v>
      </c>
      <c r="E405" s="54"/>
      <c r="F405" s="54"/>
      <c r="G405" s="54"/>
      <c r="H405" s="54"/>
    </row>
    <row r="406" spans="2:8">
      <c r="B406" s="50">
        <v>2460718.8618897735</v>
      </c>
      <c r="C406" s="57">
        <f t="shared" si="7"/>
        <v>0.24930771673098207</v>
      </c>
      <c r="D406" s="54">
        <v>970.7627</v>
      </c>
      <c r="E406" s="54"/>
      <c r="F406" s="54"/>
      <c r="G406" s="54"/>
      <c r="H406" s="54"/>
    </row>
    <row r="407" spans="2:8">
      <c r="B407" s="50">
        <v>2460718.8632786749</v>
      </c>
      <c r="C407" s="57">
        <f t="shared" si="7"/>
        <v>0.25069661810994148</v>
      </c>
      <c r="D407" s="54">
        <v>967.72500000000002</v>
      </c>
      <c r="E407" s="54"/>
      <c r="F407" s="54"/>
      <c r="G407" s="54"/>
      <c r="H407" s="54"/>
    </row>
    <row r="408" spans="2:8">
      <c r="B408" s="50">
        <v>2460718.8646675758</v>
      </c>
      <c r="C408" s="57">
        <f t="shared" si="7"/>
        <v>0.25208551902323961</v>
      </c>
      <c r="D408" s="54">
        <v>961.3528</v>
      </c>
      <c r="E408" s="54"/>
      <c r="F408" s="54"/>
      <c r="G408" s="54"/>
      <c r="H408" s="54"/>
    </row>
    <row r="409" spans="2:8">
      <c r="B409" s="50">
        <v>2460718.8660564772</v>
      </c>
      <c r="C409" s="57">
        <f t="shared" si="7"/>
        <v>0.25347442040219903</v>
      </c>
      <c r="D409" s="54">
        <v>964.99770000000001</v>
      </c>
      <c r="E409" s="54"/>
      <c r="F409" s="54"/>
      <c r="G409" s="54"/>
      <c r="H409" s="54"/>
    </row>
    <row r="410" spans="2:8">
      <c r="B410" s="50">
        <v>2460718.8674453786</v>
      </c>
      <c r="C410" s="57">
        <f t="shared" si="7"/>
        <v>0.25486332178115845</v>
      </c>
      <c r="D410" s="54">
        <v>965.11739999999998</v>
      </c>
      <c r="E410" s="54"/>
      <c r="F410" s="54"/>
      <c r="G410" s="54"/>
      <c r="H410" s="54"/>
    </row>
    <row r="411" spans="2:8">
      <c r="B411" s="50">
        <v>2460718.8688342799</v>
      </c>
      <c r="C411" s="57">
        <f t="shared" si="7"/>
        <v>0.25625222316011786</v>
      </c>
      <c r="D411" s="54">
        <v>961.94446000000005</v>
      </c>
      <c r="E411" s="54"/>
      <c r="F411" s="54"/>
      <c r="G411" s="54"/>
      <c r="H411" s="54"/>
    </row>
    <row r="412" spans="2:8">
      <c r="B412" s="50">
        <v>2460718.8702231813</v>
      </c>
      <c r="C412" s="57">
        <f t="shared" si="7"/>
        <v>0.25764112453907728</v>
      </c>
      <c r="D412" s="54">
        <v>965.49710000000005</v>
      </c>
      <c r="E412" s="54"/>
      <c r="F412" s="54"/>
      <c r="G412" s="54"/>
      <c r="H412" s="54"/>
    </row>
    <row r="413" spans="2:8">
      <c r="B413" s="50">
        <v>2460718.8716120827</v>
      </c>
      <c r="C413" s="57">
        <f t="shared" si="7"/>
        <v>0.2590300259180367</v>
      </c>
      <c r="D413" s="54">
        <v>966.28563999999994</v>
      </c>
      <c r="E413" s="54"/>
      <c r="F413" s="54"/>
      <c r="G413" s="54"/>
      <c r="H413" s="54"/>
    </row>
    <row r="414" spans="2:8">
      <c r="B414" s="50">
        <v>2460718.8730009836</v>
      </c>
      <c r="C414" s="57">
        <f t="shared" si="7"/>
        <v>0.26041892683133483</v>
      </c>
      <c r="D414" s="54">
        <v>963.07885999999996</v>
      </c>
      <c r="E414" s="54"/>
      <c r="F414" s="54"/>
      <c r="G414" s="54"/>
      <c r="H414" s="54"/>
    </row>
    <row r="415" spans="2:8">
      <c r="B415" s="50">
        <v>2460718.874389885</v>
      </c>
      <c r="C415" s="57">
        <f t="shared" si="7"/>
        <v>0.26180782821029425</v>
      </c>
      <c r="D415" s="54">
        <v>968.45929999999998</v>
      </c>
      <c r="E415" s="54"/>
      <c r="F415" s="54"/>
      <c r="G415" s="54"/>
      <c r="H415" s="54"/>
    </row>
    <row r="416" spans="2:8">
      <c r="B416" s="50">
        <v>2460718.8757787864</v>
      </c>
      <c r="C416" s="57">
        <f t="shared" si="7"/>
        <v>0.26319672958925366</v>
      </c>
      <c r="D416" s="54">
        <v>957.73833999999999</v>
      </c>
      <c r="E416" s="54"/>
      <c r="F416" s="54"/>
      <c r="G416" s="54"/>
      <c r="H416" s="54"/>
    </row>
    <row r="417" spans="2:8">
      <c r="B417" s="50">
        <v>2460718.8771676878</v>
      </c>
      <c r="C417" s="57">
        <f t="shared" si="7"/>
        <v>0.26458563096821308</v>
      </c>
      <c r="D417" s="54">
        <v>961.70399999999995</v>
      </c>
      <c r="E417" s="54"/>
      <c r="F417" s="54"/>
      <c r="G417" s="54"/>
      <c r="H417" s="54"/>
    </row>
    <row r="418" spans="2:8">
      <c r="B418" s="50">
        <v>2460718.8785565891</v>
      </c>
      <c r="C418" s="57">
        <f t="shared" si="7"/>
        <v>0.2659745323471725</v>
      </c>
      <c r="D418" s="54">
        <v>965.32709999999997</v>
      </c>
      <c r="E418" s="54"/>
      <c r="F418" s="54"/>
      <c r="G418" s="54"/>
      <c r="H418" s="54"/>
    </row>
    <row r="419" spans="2:8">
      <c r="B419" s="50">
        <v>2460718.8799454905</v>
      </c>
      <c r="C419" s="57">
        <f t="shared" si="7"/>
        <v>0.26736343372613192</v>
      </c>
      <c r="D419" s="54">
        <v>968.80029999999999</v>
      </c>
      <c r="E419" s="54"/>
      <c r="F419" s="54"/>
      <c r="G419" s="54"/>
      <c r="H419" s="54"/>
    </row>
    <row r="420" spans="2:8">
      <c r="B420" s="50">
        <v>2460718.8813343919</v>
      </c>
      <c r="C420" s="57">
        <f t="shared" si="7"/>
        <v>0.26875233510509133</v>
      </c>
      <c r="D420" s="54">
        <v>965.23170000000005</v>
      </c>
      <c r="E420" s="54"/>
      <c r="F420" s="54"/>
      <c r="G420" s="54"/>
      <c r="H420" s="54"/>
    </row>
    <row r="421" spans="2:8">
      <c r="B421" s="50">
        <v>2460718.8827232933</v>
      </c>
      <c r="C421" s="57">
        <f t="shared" si="7"/>
        <v>0.27014123648405075</v>
      </c>
      <c r="D421" s="54">
        <v>967.00329999999997</v>
      </c>
      <c r="E421" s="54"/>
      <c r="F421" s="54"/>
      <c r="G421" s="54"/>
      <c r="H421" s="54"/>
    </row>
    <row r="422" spans="2:8">
      <c r="B422" s="50">
        <v>2460718.8841121946</v>
      </c>
      <c r="C422" s="57">
        <f t="shared" si="7"/>
        <v>0.27153013786301017</v>
      </c>
      <c r="D422" s="54">
        <v>965.55600000000004</v>
      </c>
      <c r="E422" s="54"/>
      <c r="F422" s="54"/>
      <c r="G422" s="54"/>
      <c r="H422" s="54"/>
    </row>
    <row r="423" spans="2:8">
      <c r="B423" s="50">
        <v>2460718.8855010956</v>
      </c>
      <c r="C423" s="57">
        <f t="shared" si="7"/>
        <v>0.2729190387763083</v>
      </c>
      <c r="D423" s="54">
        <v>951.91076999999996</v>
      </c>
      <c r="E423" s="54"/>
      <c r="F423" s="54"/>
      <c r="G423" s="54"/>
      <c r="H423" s="54"/>
    </row>
    <row r="424" spans="2:8">
      <c r="B424" s="50">
        <v>2460718.8868899969</v>
      </c>
      <c r="C424" s="57">
        <f t="shared" si="7"/>
        <v>0.27430794015526772</v>
      </c>
      <c r="D424" s="54">
        <v>968.11680000000001</v>
      </c>
      <c r="E424" s="54"/>
      <c r="F424" s="54"/>
      <c r="G424" s="54"/>
      <c r="H424" s="54"/>
    </row>
    <row r="425" spans="2:8">
      <c r="B425" s="50">
        <v>2460718.8882788983</v>
      </c>
      <c r="C425" s="57">
        <f t="shared" si="7"/>
        <v>0.27569684153422713</v>
      </c>
      <c r="D425" s="54">
        <v>965.87805000000003</v>
      </c>
      <c r="E425" s="54"/>
      <c r="F425" s="54"/>
      <c r="G425" s="54"/>
      <c r="H425" s="54"/>
    </row>
    <row r="426" spans="2:8">
      <c r="B426" s="50">
        <v>2460718.8896677997</v>
      </c>
      <c r="C426" s="57">
        <f t="shared" si="7"/>
        <v>0.27708574291318655</v>
      </c>
      <c r="D426" s="54">
        <v>968.67846999999995</v>
      </c>
      <c r="E426" s="54"/>
      <c r="F426" s="54"/>
      <c r="G426" s="54"/>
      <c r="H426" s="54"/>
    </row>
    <row r="427" spans="2:8">
      <c r="B427" s="50">
        <v>2460718.8910567011</v>
      </c>
      <c r="C427" s="57">
        <f t="shared" si="7"/>
        <v>0.27847464429214597</v>
      </c>
      <c r="D427" s="54">
        <v>956.90899999999999</v>
      </c>
      <c r="E427" s="54"/>
      <c r="F427" s="54"/>
      <c r="G427" s="54"/>
      <c r="H427" s="54"/>
    </row>
    <row r="428" spans="2:8">
      <c r="B428" s="50">
        <v>2460718.8924456025</v>
      </c>
      <c r="C428" s="57">
        <f t="shared" si="7"/>
        <v>0.27986354567110538</v>
      </c>
      <c r="D428" s="54">
        <v>966.40137000000004</v>
      </c>
      <c r="E428" s="54"/>
      <c r="F428" s="54"/>
      <c r="G428" s="54"/>
      <c r="H428" s="54"/>
    </row>
    <row r="429" spans="2:8">
      <c r="B429" s="50">
        <v>2460718.8938345038</v>
      </c>
      <c r="C429" s="57">
        <f t="shared" si="7"/>
        <v>0.2812524470500648</v>
      </c>
      <c r="D429" s="54">
        <v>964.01764000000003</v>
      </c>
      <c r="E429" s="54"/>
      <c r="F429" s="54"/>
      <c r="G429" s="54"/>
      <c r="H429" s="54"/>
    </row>
    <row r="430" spans="2:8">
      <c r="B430" s="50">
        <v>2460718.8952234052</v>
      </c>
      <c r="C430" s="57">
        <f t="shared" si="7"/>
        <v>0.28264134842902422</v>
      </c>
      <c r="D430" s="54">
        <v>974.44323999999995</v>
      </c>
      <c r="E430" s="54"/>
      <c r="F430" s="54"/>
      <c r="G430" s="54"/>
      <c r="H430" s="54"/>
    </row>
    <row r="431" spans="2:8">
      <c r="B431" s="50">
        <v>2460718.8966123066</v>
      </c>
      <c r="C431" s="57">
        <f t="shared" si="7"/>
        <v>0.28403024980798364</v>
      </c>
      <c r="D431" s="54">
        <v>958.11710000000005</v>
      </c>
      <c r="E431" s="54"/>
      <c r="F431" s="54"/>
      <c r="G431" s="54"/>
      <c r="H431" s="54"/>
    </row>
    <row r="432" spans="2:8">
      <c r="B432" s="50">
        <v>2460718.898001208</v>
      </c>
      <c r="C432" s="57">
        <f t="shared" si="7"/>
        <v>0.28541915118694305</v>
      </c>
      <c r="D432" s="54">
        <v>967.72940000000006</v>
      </c>
      <c r="E432" s="54"/>
      <c r="F432" s="54"/>
      <c r="G432" s="54"/>
      <c r="H432" s="54"/>
    </row>
    <row r="433" spans="2:8">
      <c r="B433" s="50">
        <v>2460718.8993901093</v>
      </c>
      <c r="C433" s="57">
        <f t="shared" si="7"/>
        <v>0.28680805256590247</v>
      </c>
      <c r="D433" s="54">
        <v>970.69713999999999</v>
      </c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74F4-D76A-47F6-9D1A-E9D3885434E8}">
  <sheetPr>
    <tabColor rgb="FF00B050"/>
  </sheetPr>
  <dimension ref="A1:V503"/>
  <sheetViews>
    <sheetView zoomScaleNormal="100" workbookViewId="0">
      <pane xSplit="2" ySplit="2" topLeftCell="C6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288</v>
      </c>
      <c r="D1" s="44">
        <f t="shared" ref="D1:H1" si="0">COUNT(D3:D100134)</f>
        <v>208</v>
      </c>
      <c r="E1" s="45">
        <f t="shared" si="0"/>
        <v>14</v>
      </c>
      <c r="F1" s="44">
        <f t="shared" si="0"/>
        <v>66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2460695.3005204233</v>
      </c>
      <c r="C3" s="57">
        <f t="shared" ref="C3:C66" si="1">B3-$K$30</f>
        <v>-0.23403143649920821</v>
      </c>
      <c r="D3" s="54">
        <v>1207.1687999999999</v>
      </c>
      <c r="E3" s="54"/>
      <c r="F3" s="54"/>
      <c r="G3" s="54"/>
      <c r="H3" s="55"/>
    </row>
    <row r="4" spans="1:9">
      <c r="B4" s="50">
        <v>2460695.301909334</v>
      </c>
      <c r="C4" s="57">
        <f t="shared" si="1"/>
        <v>-0.23264252580702305</v>
      </c>
      <c r="D4" s="54">
        <v>1197.1610000000001</v>
      </c>
      <c r="E4" s="54"/>
      <c r="F4" s="54"/>
      <c r="G4" s="54"/>
      <c r="H4" s="55"/>
    </row>
    <row r="5" spans="1:9">
      <c r="B5" s="50">
        <v>2460695.3032982447</v>
      </c>
      <c r="C5" s="57">
        <f t="shared" si="1"/>
        <v>-0.23125361511483788</v>
      </c>
      <c r="D5" s="54">
        <v>1201.5755999999999</v>
      </c>
      <c r="E5" s="54"/>
      <c r="F5" s="54"/>
      <c r="G5" s="54"/>
      <c r="H5" s="55"/>
    </row>
    <row r="6" spans="1:9">
      <c r="B6" s="50">
        <v>2460695.3046871559</v>
      </c>
      <c r="C6" s="57">
        <f t="shared" si="1"/>
        <v>-0.22986470395699143</v>
      </c>
      <c r="D6" s="54">
        <v>1203.6654000000001</v>
      </c>
      <c r="E6" s="54"/>
      <c r="F6" s="54"/>
      <c r="G6" s="54"/>
      <c r="H6" s="55"/>
    </row>
    <row r="7" spans="1:9">
      <c r="B7" s="50">
        <v>2460695.3060760666</v>
      </c>
      <c r="C7" s="57">
        <f t="shared" si="1"/>
        <v>-0.22847579326480627</v>
      </c>
      <c r="D7" s="54">
        <v>1207.2518</v>
      </c>
      <c r="E7" s="54"/>
      <c r="F7" s="54"/>
      <c r="G7" s="54"/>
      <c r="H7" s="55"/>
    </row>
    <row r="8" spans="1:9">
      <c r="B8" s="50">
        <v>2460695.3074649773</v>
      </c>
      <c r="C8" s="57">
        <f t="shared" si="1"/>
        <v>-0.22708688257262111</v>
      </c>
      <c r="D8" s="54">
        <v>1199.2645</v>
      </c>
      <c r="E8" s="54"/>
      <c r="F8" s="54"/>
      <c r="G8" s="54"/>
      <c r="H8" s="55"/>
    </row>
    <row r="9" spans="1:9">
      <c r="B9" s="50">
        <v>2460695.308853888</v>
      </c>
      <c r="C9" s="57">
        <f t="shared" si="1"/>
        <v>-0.22569797188043594</v>
      </c>
      <c r="D9" s="54">
        <v>1202.9514999999999</v>
      </c>
      <c r="E9" s="54"/>
      <c r="F9" s="54"/>
      <c r="G9" s="54"/>
      <c r="H9" s="55"/>
    </row>
    <row r="10" spans="1:9">
      <c r="B10" s="50">
        <v>2460695.3102427986</v>
      </c>
      <c r="C10" s="57">
        <f t="shared" si="1"/>
        <v>-0.22430906118825078</v>
      </c>
      <c r="D10" s="54">
        <v>1205.6467</v>
      </c>
      <c r="E10" s="54"/>
      <c r="F10" s="54"/>
      <c r="G10" s="54"/>
      <c r="H10" s="55"/>
    </row>
    <row r="11" spans="1:9">
      <c r="B11" s="50">
        <v>2460695.3116317093</v>
      </c>
      <c r="C11" s="57">
        <f t="shared" si="1"/>
        <v>-0.22292015049606562</v>
      </c>
      <c r="D11" s="54">
        <v>1192.2240999999999</v>
      </c>
      <c r="E11" s="54"/>
      <c r="F11" s="54"/>
      <c r="G11" s="54"/>
      <c r="H11" s="55"/>
    </row>
    <row r="12" spans="1:9">
      <c r="B12" s="50">
        <v>2460695.31302062</v>
      </c>
      <c r="C12" s="57">
        <f t="shared" si="1"/>
        <v>-0.22153123980388045</v>
      </c>
      <c r="D12" s="54">
        <v>1193.3273999999999</v>
      </c>
      <c r="E12" s="54"/>
      <c r="F12" s="54"/>
      <c r="G12" s="54"/>
      <c r="H12" s="55"/>
    </row>
    <row r="13" spans="1:9">
      <c r="B13" s="50">
        <v>2460695.3144095307</v>
      </c>
      <c r="C13" s="57">
        <f t="shared" si="1"/>
        <v>-0.22014232911169529</v>
      </c>
      <c r="D13" s="54">
        <v>1205.2257999999999</v>
      </c>
      <c r="E13" s="54"/>
      <c r="F13" s="54"/>
      <c r="G13" s="54"/>
      <c r="H13" s="55"/>
    </row>
    <row r="14" spans="1:9">
      <c r="B14" s="50">
        <v>2460695.3157984414</v>
      </c>
      <c r="C14" s="57">
        <f t="shared" si="1"/>
        <v>-0.21875341841951013</v>
      </c>
      <c r="D14" s="54">
        <v>1197.0929000000001</v>
      </c>
      <c r="E14" s="54"/>
      <c r="F14" s="54"/>
      <c r="G14" s="54"/>
      <c r="H14" s="55"/>
    </row>
    <row r="15" spans="1:9">
      <c r="B15" s="50">
        <v>2460695.3171873521</v>
      </c>
      <c r="C15" s="57">
        <f t="shared" si="1"/>
        <v>-0.21736450772732496</v>
      </c>
      <c r="D15" s="54">
        <v>1212.8101999999999</v>
      </c>
      <c r="E15" s="54"/>
      <c r="F15" s="54"/>
      <c r="G15" s="54"/>
      <c r="H15" s="55"/>
    </row>
    <row r="16" spans="1:9">
      <c r="B16" s="50">
        <v>2460695.3185762628</v>
      </c>
      <c r="C16" s="57">
        <f t="shared" si="1"/>
        <v>-0.2159755970351398</v>
      </c>
      <c r="D16" s="54">
        <v>1206.3065999999999</v>
      </c>
      <c r="E16" s="54"/>
      <c r="F16" s="54"/>
      <c r="G16" s="54"/>
      <c r="H16" s="55"/>
    </row>
    <row r="17" spans="2:12">
      <c r="B17" s="50">
        <v>2460695.3199651735</v>
      </c>
      <c r="C17" s="57">
        <f t="shared" si="1"/>
        <v>-0.21458668634295464</v>
      </c>
      <c r="D17" s="54">
        <v>1201.3113000000001</v>
      </c>
      <c r="E17" s="54"/>
      <c r="F17" s="54"/>
      <c r="G17" s="54"/>
      <c r="H17" s="55"/>
    </row>
    <row r="18" spans="2:12">
      <c r="B18" s="50">
        <v>2460695.3213540842</v>
      </c>
      <c r="C18" s="57">
        <f t="shared" si="1"/>
        <v>-0.21319777565076947</v>
      </c>
      <c r="D18" s="54">
        <v>1203.7805000000001</v>
      </c>
      <c r="E18" s="54"/>
      <c r="F18" s="54"/>
      <c r="G18" s="54"/>
      <c r="H18" s="55"/>
    </row>
    <row r="19" spans="2:12">
      <c r="B19" s="50">
        <v>2460695.3227429949</v>
      </c>
      <c r="C19" s="57">
        <f t="shared" si="1"/>
        <v>-0.21180886495858431</v>
      </c>
      <c r="D19" s="54">
        <v>1197.4016999999999</v>
      </c>
      <c r="E19" s="54"/>
      <c r="F19" s="54"/>
      <c r="G19" s="54"/>
      <c r="H19" s="55"/>
    </row>
    <row r="20" spans="2:12">
      <c r="B20" s="50">
        <v>2460695.3241319056</v>
      </c>
      <c r="C20" s="57">
        <f t="shared" si="1"/>
        <v>-0.21041995426639915</v>
      </c>
      <c r="D20" s="54">
        <v>1192.3617999999999</v>
      </c>
      <c r="E20" s="54"/>
      <c r="F20" s="54"/>
      <c r="G20" s="54"/>
      <c r="H20" s="55"/>
    </row>
    <row r="21" spans="2:12">
      <c r="B21" s="50">
        <v>2460695.3255208163</v>
      </c>
      <c r="C21" s="57">
        <f t="shared" si="1"/>
        <v>-0.20903104357421398</v>
      </c>
      <c r="D21" s="54">
        <v>1188.8114</v>
      </c>
      <c r="E21" s="54"/>
      <c r="F21" s="54"/>
      <c r="G21" s="54"/>
      <c r="H21" s="55"/>
    </row>
    <row r="22" spans="2:12">
      <c r="B22" s="50">
        <v>2460695.326909727</v>
      </c>
      <c r="C22" s="57">
        <f t="shared" si="1"/>
        <v>-0.20764213288202882</v>
      </c>
      <c r="D22" s="54">
        <v>1204.0565999999999</v>
      </c>
      <c r="E22" s="54"/>
      <c r="F22" s="54"/>
      <c r="G22" s="54"/>
      <c r="H22" s="55"/>
    </row>
    <row r="23" spans="2:12">
      <c r="B23" s="50">
        <v>2460695.3282986376</v>
      </c>
      <c r="C23" s="57">
        <f t="shared" si="1"/>
        <v>-0.20625322218984365</v>
      </c>
      <c r="D23" s="54">
        <v>1195.4066</v>
      </c>
      <c r="E23" s="54"/>
      <c r="F23" s="54"/>
      <c r="G23" s="54"/>
      <c r="H23" s="55"/>
    </row>
    <row r="24" spans="2:12">
      <c r="B24" s="50">
        <v>2460695.3296875483</v>
      </c>
      <c r="C24" s="57">
        <f t="shared" si="1"/>
        <v>-0.20486431149765849</v>
      </c>
      <c r="D24" s="54">
        <v>1197.2910999999999</v>
      </c>
      <c r="E24" s="54"/>
      <c r="F24" s="54"/>
      <c r="G24" s="54"/>
      <c r="H24" s="55"/>
    </row>
    <row r="25" spans="2:12">
      <c r="B25" s="50">
        <v>2460695.331076459</v>
      </c>
      <c r="C25" s="57">
        <f t="shared" si="1"/>
        <v>-0.20347540080547333</v>
      </c>
      <c r="D25" s="54">
        <v>1208.0181</v>
      </c>
      <c r="E25" s="54"/>
      <c r="F25" s="54"/>
      <c r="G25" s="54"/>
      <c r="H25" s="55"/>
    </row>
    <row r="26" spans="2:12">
      <c r="B26" s="50">
        <v>2460695.3324653697</v>
      </c>
      <c r="C26" s="57">
        <f t="shared" si="1"/>
        <v>-0.20208649011328816</v>
      </c>
      <c r="D26" s="54">
        <v>1199.953</v>
      </c>
      <c r="E26" s="54"/>
      <c r="F26" s="54"/>
      <c r="G26" s="54"/>
      <c r="H26" s="55"/>
    </row>
    <row r="27" spans="2:12">
      <c r="B27" s="50">
        <v>2460695.3338542804</v>
      </c>
      <c r="C27" s="57">
        <f t="shared" si="1"/>
        <v>-0.200697579421103</v>
      </c>
      <c r="D27" s="54">
        <v>1207.2819999999999</v>
      </c>
      <c r="E27" s="54"/>
      <c r="F27" s="54"/>
      <c r="G27" s="54"/>
      <c r="H27" s="55"/>
    </row>
    <row r="28" spans="2:12">
      <c r="B28" s="50">
        <v>2460695.3352431911</v>
      </c>
      <c r="C28" s="57">
        <f t="shared" si="1"/>
        <v>-0.19930866872891784</v>
      </c>
      <c r="D28" s="54">
        <v>1197.4081000000001</v>
      </c>
      <c r="E28" s="54"/>
      <c r="F28" s="54"/>
      <c r="G28" s="54"/>
      <c r="H28" s="55"/>
    </row>
    <row r="29" spans="2:12">
      <c r="B29" s="50">
        <v>2460695.3366321018</v>
      </c>
      <c r="C29" s="57">
        <f t="shared" si="1"/>
        <v>-0.19791975803673267</v>
      </c>
      <c r="D29" s="54">
        <v>1195.0625</v>
      </c>
      <c r="E29" s="54"/>
      <c r="F29" s="54"/>
      <c r="G29" s="54"/>
      <c r="H29" s="55"/>
    </row>
    <row r="30" spans="2:12">
      <c r="B30" s="50">
        <v>2460695.3380210125</v>
      </c>
      <c r="C30" s="57">
        <f t="shared" si="1"/>
        <v>-0.19653084734454751</v>
      </c>
      <c r="D30" s="54">
        <v>1196.6669999999999</v>
      </c>
      <c r="E30" s="54"/>
      <c r="F30" s="54"/>
      <c r="G30" s="54"/>
      <c r="H30" s="55"/>
      <c r="J30" s="36" t="s">
        <v>72</v>
      </c>
      <c r="K30" s="59">
        <f>I172</f>
        <v>2460695.5345518598</v>
      </c>
      <c r="L30" s="96">
        <f>K30-'Planet c'!$G$228</f>
        <v>45676.534551859833</v>
      </c>
    </row>
    <row r="31" spans="2:12">
      <c r="B31" s="50">
        <v>2460695.3394099232</v>
      </c>
      <c r="C31" s="57">
        <f t="shared" si="1"/>
        <v>-0.19514193665236235</v>
      </c>
      <c r="D31" s="54">
        <v>1202.8658</v>
      </c>
      <c r="E31" s="54"/>
      <c r="F31" s="54"/>
      <c r="G31" s="54"/>
      <c r="H31" s="55"/>
      <c r="J31" s="36" t="s">
        <v>37</v>
      </c>
      <c r="K31" s="58">
        <f>INDEX(B:B,MATCH(J31,A:A,0))</f>
        <v>2460695.4796898947</v>
      </c>
    </row>
    <row r="32" spans="2:12">
      <c r="B32" s="50">
        <v>2460695.3407988339</v>
      </c>
      <c r="C32" s="57">
        <f t="shared" si="1"/>
        <v>-0.19375302596017718</v>
      </c>
      <c r="D32" s="54">
        <v>1197.7383</v>
      </c>
      <c r="E32" s="54"/>
      <c r="F32" s="54"/>
      <c r="G32" s="54"/>
      <c r="H32" s="55"/>
      <c r="J32" s="36" t="s">
        <v>38</v>
      </c>
      <c r="K32" s="58">
        <f>INDEX(B:B,MATCH(J32,A:A,0))</f>
        <v>2460695.4894122686</v>
      </c>
    </row>
    <row r="33" spans="2:11">
      <c r="B33" s="50">
        <v>2460695.3421877446</v>
      </c>
      <c r="C33" s="57">
        <f t="shared" si="1"/>
        <v>-0.19236411526799202</v>
      </c>
      <c r="D33" s="54">
        <v>1196.4907000000001</v>
      </c>
      <c r="E33" s="54"/>
      <c r="F33" s="54"/>
      <c r="G33" s="54"/>
      <c r="H33" s="55"/>
      <c r="J33" s="36" t="s">
        <v>39</v>
      </c>
      <c r="K33" s="58">
        <f>INDEX(B:B,MATCH(J33,A:A,0))</f>
        <v>2460695.5796914501</v>
      </c>
    </row>
    <row r="34" spans="2:11">
      <c r="B34" s="50">
        <v>2460695.3435766553</v>
      </c>
      <c r="C34" s="57">
        <f t="shared" si="1"/>
        <v>-0.19097520457580686</v>
      </c>
      <c r="D34" s="54">
        <v>1192.7853</v>
      </c>
      <c r="E34" s="54"/>
      <c r="F34" s="54"/>
      <c r="G34" s="56"/>
      <c r="H34" s="55"/>
      <c r="J34" s="36" t="s">
        <v>71</v>
      </c>
      <c r="K34" s="58">
        <f>INDEX(B:B,MATCH(J34,A:A,0))</f>
        <v>2460695.5894138231</v>
      </c>
    </row>
    <row r="35" spans="2:11">
      <c r="B35" s="50">
        <v>2460695.3449655659</v>
      </c>
      <c r="C35" s="57">
        <f t="shared" si="1"/>
        <v>-0.18958629388362169</v>
      </c>
      <c r="D35" s="54">
        <v>1195.4756</v>
      </c>
      <c r="E35" s="54"/>
      <c r="F35" s="54"/>
      <c r="G35" s="56"/>
      <c r="H35" s="55"/>
      <c r="J35" s="38"/>
      <c r="K35" s="39"/>
    </row>
    <row r="36" spans="2:11">
      <c r="B36" s="50">
        <v>2460695.3463544766</v>
      </c>
      <c r="C36" s="57">
        <f t="shared" si="1"/>
        <v>-0.18819738319143653</v>
      </c>
      <c r="D36" s="54">
        <v>1198.8396</v>
      </c>
      <c r="E36" s="54"/>
      <c r="F36" s="54"/>
      <c r="G36" s="56"/>
      <c r="H36" s="55"/>
      <c r="J36" s="36" t="s">
        <v>76</v>
      </c>
      <c r="K36" s="37">
        <f>K32-K31</f>
        <v>9.7223739139735699E-3</v>
      </c>
    </row>
    <row r="37" spans="2:11">
      <c r="B37" s="50">
        <v>2460695.3477433873</v>
      </c>
      <c r="C37" s="57">
        <f t="shared" si="1"/>
        <v>-0.18680847249925137</v>
      </c>
      <c r="D37" s="54">
        <v>1205.7427</v>
      </c>
      <c r="E37" s="54"/>
      <c r="F37" s="54"/>
      <c r="G37" s="56"/>
      <c r="H37" s="55"/>
      <c r="J37" s="36" t="s">
        <v>66</v>
      </c>
      <c r="K37" s="37">
        <f>K33-K32</f>
        <v>9.0279181487858295E-2</v>
      </c>
    </row>
    <row r="38" spans="2:11">
      <c r="B38" s="50">
        <v>2460695.349132298</v>
      </c>
      <c r="C38" s="57">
        <f t="shared" si="1"/>
        <v>-0.1854195618070662</v>
      </c>
      <c r="D38" s="54">
        <v>1197.9843000000001</v>
      </c>
      <c r="E38" s="54"/>
      <c r="F38" s="54"/>
      <c r="G38" s="56"/>
      <c r="H38" s="55"/>
      <c r="J38" s="36" t="s">
        <v>77</v>
      </c>
      <c r="K38" s="37">
        <f>K34-K33</f>
        <v>9.7223729826509953E-3</v>
      </c>
    </row>
    <row r="39" spans="2:11">
      <c r="B39" s="50">
        <v>2460695.3505212087</v>
      </c>
      <c r="C39" s="57">
        <f t="shared" si="1"/>
        <v>-0.18403065111488104</v>
      </c>
      <c r="D39" s="54">
        <v>1194.3441</v>
      </c>
      <c r="E39" s="54"/>
      <c r="F39" s="54"/>
      <c r="G39" s="56"/>
      <c r="H39" s="55"/>
      <c r="J39" s="36" t="s">
        <v>65</v>
      </c>
      <c r="K39" s="37">
        <f>K34-K31</f>
        <v>0.10972392838448286</v>
      </c>
    </row>
    <row r="40" spans="2:11">
      <c r="B40" s="50">
        <v>2460695.3519101194</v>
      </c>
      <c r="C40" s="57">
        <f t="shared" si="1"/>
        <v>-0.18264174042269588</v>
      </c>
      <c r="D40" s="54">
        <v>1203.2683999999999</v>
      </c>
      <c r="E40" s="54"/>
      <c r="F40" s="54"/>
      <c r="G40" s="56"/>
      <c r="H40" s="55"/>
      <c r="J40" s="38"/>
      <c r="K40" s="39"/>
    </row>
    <row r="41" spans="2:11">
      <c r="B41" s="50">
        <v>2460695.3532990296</v>
      </c>
      <c r="C41" s="57">
        <f t="shared" si="1"/>
        <v>-0.181252830196172</v>
      </c>
      <c r="D41" s="54">
        <v>1201.9636</v>
      </c>
      <c r="E41" s="54"/>
      <c r="F41" s="54"/>
      <c r="G41" s="56"/>
      <c r="H41" s="55"/>
      <c r="J41" s="36" t="s">
        <v>75</v>
      </c>
      <c r="K41" s="90">
        <v>1191.0999999999999</v>
      </c>
    </row>
    <row r="42" spans="2:11">
      <c r="B42" s="50">
        <v>2460695.3546879403</v>
      </c>
      <c r="C42" s="57">
        <f t="shared" si="1"/>
        <v>-0.17986391950398684</v>
      </c>
      <c r="D42" s="54">
        <v>1197.5039999999999</v>
      </c>
      <c r="E42" s="54"/>
      <c r="F42" s="54"/>
      <c r="G42" s="56"/>
      <c r="H42" s="55"/>
      <c r="J42" s="36" t="s">
        <v>74</v>
      </c>
      <c r="K42" s="90">
        <v>1199.7</v>
      </c>
    </row>
    <row r="43" spans="2:11">
      <c r="B43" s="50">
        <v>2460695.356076851</v>
      </c>
      <c r="C43" s="57">
        <f t="shared" si="1"/>
        <v>-0.17847500881180167</v>
      </c>
      <c r="D43" s="54">
        <v>1200.4531999999999</v>
      </c>
      <c r="E43" s="54"/>
      <c r="F43" s="54"/>
      <c r="G43" s="56"/>
      <c r="H43" s="55"/>
      <c r="J43" s="36" t="s">
        <v>73</v>
      </c>
      <c r="K43" s="40">
        <f>1-K41/K42</f>
        <v>7.1684587813620748E-3</v>
      </c>
    </row>
    <row r="44" spans="2:11">
      <c r="B44" s="50">
        <v>2460695.3574657617</v>
      </c>
      <c r="C44" s="57">
        <f t="shared" si="1"/>
        <v>-0.17708609811961651</v>
      </c>
      <c r="D44" s="54">
        <v>1198.6778999999999</v>
      </c>
      <c r="E44" s="54"/>
      <c r="F44" s="54"/>
      <c r="G44" s="56"/>
      <c r="H44" s="55"/>
    </row>
    <row r="45" spans="2:11">
      <c r="B45" s="50">
        <v>2460695.3588546724</v>
      </c>
      <c r="C45" s="57">
        <f t="shared" si="1"/>
        <v>-0.17569718742743134</v>
      </c>
      <c r="D45" s="54">
        <v>1200.6702</v>
      </c>
      <c r="E45" s="54"/>
      <c r="F45" s="54"/>
      <c r="G45" s="56"/>
      <c r="H45" s="55"/>
    </row>
    <row r="46" spans="2:11">
      <c r="B46" s="50">
        <v>2460695.3602435831</v>
      </c>
      <c r="C46" s="57">
        <f t="shared" si="1"/>
        <v>-0.17430827673524618</v>
      </c>
      <c r="D46" s="54">
        <v>1198.8897999999999</v>
      </c>
      <c r="E46" s="54"/>
      <c r="F46" s="54"/>
      <c r="G46" s="56"/>
      <c r="H46" s="55"/>
    </row>
    <row r="47" spans="2:11">
      <c r="B47" s="50">
        <v>2460695.3616324938</v>
      </c>
      <c r="C47" s="57">
        <f t="shared" si="1"/>
        <v>-0.17291936604306102</v>
      </c>
      <c r="D47" s="54">
        <v>1198.7952</v>
      </c>
      <c r="E47" s="54"/>
      <c r="F47" s="54"/>
      <c r="G47" s="56"/>
      <c r="H47" s="55"/>
    </row>
    <row r="48" spans="2:11">
      <c r="B48" s="50">
        <v>2460695.3630214045</v>
      </c>
      <c r="C48" s="57">
        <f t="shared" si="1"/>
        <v>-0.17153045535087585</v>
      </c>
      <c r="D48" s="54">
        <v>1201.7146</v>
      </c>
      <c r="E48" s="54"/>
      <c r="F48" s="54"/>
      <c r="G48" s="56"/>
      <c r="H48" s="55"/>
    </row>
    <row r="49" spans="2:22">
      <c r="B49" s="50">
        <v>2460695.3644103152</v>
      </c>
      <c r="C49" s="57">
        <f t="shared" si="1"/>
        <v>-0.17014154465869069</v>
      </c>
      <c r="D49" s="54">
        <v>1210.6022</v>
      </c>
      <c r="E49" s="54"/>
      <c r="F49" s="54"/>
      <c r="G49" s="56"/>
      <c r="H49" s="55"/>
      <c r="V49" s="79"/>
    </row>
    <row r="50" spans="2:22">
      <c r="B50" s="50">
        <v>2460695.3657992259</v>
      </c>
      <c r="C50" s="57">
        <f t="shared" si="1"/>
        <v>-0.16875263396650553</v>
      </c>
      <c r="D50" s="54">
        <v>1199.7375</v>
      </c>
      <c r="E50" s="54"/>
      <c r="F50" s="54"/>
      <c r="G50" s="56"/>
      <c r="H50" s="55"/>
    </row>
    <row r="51" spans="2:22">
      <c r="B51" s="50">
        <v>2460695.3671881366</v>
      </c>
      <c r="C51" s="57">
        <f t="shared" si="1"/>
        <v>-0.16736372327432036</v>
      </c>
      <c r="D51" s="54">
        <v>1201.3815</v>
      </c>
      <c r="E51" s="54"/>
      <c r="F51" s="54"/>
      <c r="G51" s="54"/>
      <c r="H51" s="55"/>
    </row>
    <row r="52" spans="2:22">
      <c r="B52" s="50">
        <v>2460695.3685770473</v>
      </c>
      <c r="C52" s="57">
        <f t="shared" si="1"/>
        <v>-0.1659748125821352</v>
      </c>
      <c r="D52" s="54">
        <v>1202.0161000000001</v>
      </c>
      <c r="E52" s="54"/>
      <c r="F52" s="54"/>
      <c r="G52" s="54"/>
      <c r="H52" s="55"/>
    </row>
    <row r="53" spans="2:22">
      <c r="B53" s="50">
        <v>2460695.3699659579</v>
      </c>
      <c r="C53" s="57">
        <f t="shared" si="1"/>
        <v>-0.16458590188995004</v>
      </c>
      <c r="D53" s="54">
        <v>1200.6385</v>
      </c>
      <c r="E53" s="54"/>
      <c r="F53" s="54"/>
      <c r="G53" s="54"/>
      <c r="H53" s="55"/>
    </row>
    <row r="54" spans="2:22">
      <c r="B54" s="50">
        <v>2460695.3713548682</v>
      </c>
      <c r="C54" s="57">
        <f t="shared" si="1"/>
        <v>-0.16319699166342616</v>
      </c>
      <c r="D54" s="54">
        <v>1194.4965999999999</v>
      </c>
      <c r="E54" s="54"/>
      <c r="F54" s="54"/>
      <c r="G54" s="54"/>
      <c r="H54" s="55"/>
    </row>
    <row r="55" spans="2:22">
      <c r="B55" s="50">
        <v>2460695.3727437789</v>
      </c>
      <c r="C55" s="57">
        <f t="shared" si="1"/>
        <v>-0.161808080971241</v>
      </c>
      <c r="D55" s="54">
        <v>1203.8683000000001</v>
      </c>
      <c r="E55" s="54"/>
      <c r="F55" s="54"/>
      <c r="G55" s="54"/>
      <c r="H55" s="55"/>
    </row>
    <row r="56" spans="2:22">
      <c r="B56" s="50">
        <v>2460695.3741326896</v>
      </c>
      <c r="C56" s="57">
        <f t="shared" si="1"/>
        <v>-0.16041917027905583</v>
      </c>
      <c r="D56" s="54">
        <v>1192.5293999999999</v>
      </c>
      <c r="E56" s="54"/>
      <c r="F56" s="54"/>
      <c r="G56" s="54"/>
      <c r="H56" s="55"/>
    </row>
    <row r="57" spans="2:22">
      <c r="B57" s="50">
        <v>2460695.3755216002</v>
      </c>
      <c r="C57" s="57">
        <f t="shared" si="1"/>
        <v>-0.15903025958687067</v>
      </c>
      <c r="D57" s="54">
        <v>1205.1840999999999</v>
      </c>
      <c r="E57" s="54"/>
      <c r="F57" s="54"/>
      <c r="G57" s="54"/>
      <c r="H57" s="55"/>
    </row>
    <row r="58" spans="2:22">
      <c r="B58" s="50">
        <v>2460695.3769105109</v>
      </c>
      <c r="C58" s="57">
        <f t="shared" si="1"/>
        <v>-0.15764134889468551</v>
      </c>
      <c r="D58" s="54">
        <v>1198.7665999999999</v>
      </c>
      <c r="E58" s="54"/>
      <c r="F58" s="54"/>
      <c r="G58" s="54"/>
      <c r="H58" s="55"/>
    </row>
    <row r="59" spans="2:22">
      <c r="B59" s="50">
        <v>2460695.3782994216</v>
      </c>
      <c r="C59" s="57">
        <f t="shared" si="1"/>
        <v>-0.15625243820250034</v>
      </c>
      <c r="D59" s="54">
        <v>1192.0243</v>
      </c>
      <c r="E59" s="54"/>
      <c r="F59" s="54"/>
      <c r="G59" s="54"/>
      <c r="H59" s="55"/>
    </row>
    <row r="60" spans="2:22">
      <c r="B60" s="50">
        <v>2460695.3796883323</v>
      </c>
      <c r="C60" s="57">
        <f t="shared" si="1"/>
        <v>-0.15486352751031518</v>
      </c>
      <c r="D60" s="54">
        <v>1206.7067</v>
      </c>
      <c r="E60" s="54"/>
      <c r="F60" s="54"/>
      <c r="G60" s="54"/>
      <c r="H60" s="55"/>
    </row>
    <row r="61" spans="2:22">
      <c r="B61" s="50">
        <v>2460695.381077243</v>
      </c>
      <c r="C61" s="57">
        <f t="shared" si="1"/>
        <v>-0.15347461681813002</v>
      </c>
      <c r="D61" s="54">
        <v>1202.6881000000001</v>
      </c>
      <c r="E61" s="54"/>
      <c r="F61" s="54"/>
      <c r="G61" s="54"/>
      <c r="H61" s="55"/>
    </row>
    <row r="62" spans="2:22">
      <c r="B62" s="50">
        <v>2460695.3824661537</v>
      </c>
      <c r="C62" s="57">
        <f t="shared" si="1"/>
        <v>-0.15208570612594485</v>
      </c>
      <c r="D62" s="54">
        <v>1197.0732</v>
      </c>
      <c r="E62" s="54"/>
      <c r="F62" s="54"/>
      <c r="G62" s="54"/>
      <c r="H62" s="55"/>
    </row>
    <row r="63" spans="2:22">
      <c r="B63" s="50">
        <v>2460695.3838550644</v>
      </c>
      <c r="C63" s="57">
        <f t="shared" si="1"/>
        <v>-0.15069679543375969</v>
      </c>
      <c r="D63" s="54">
        <v>1209.8208999999999</v>
      </c>
      <c r="E63" s="54"/>
      <c r="F63" s="54"/>
      <c r="G63" s="54"/>
      <c r="H63" s="55"/>
    </row>
    <row r="64" spans="2:22">
      <c r="B64" s="50">
        <v>2460695.3852439746</v>
      </c>
      <c r="C64" s="57">
        <f t="shared" si="1"/>
        <v>-0.14930788520723581</v>
      </c>
      <c r="D64" s="54">
        <v>1205.9244000000001</v>
      </c>
      <c r="E64" s="54"/>
      <c r="F64" s="54"/>
      <c r="G64" s="54"/>
      <c r="H64" s="55"/>
    </row>
    <row r="65" spans="2:8">
      <c r="B65" s="50">
        <v>2460695.3866328853</v>
      </c>
      <c r="C65" s="57">
        <f t="shared" si="1"/>
        <v>-0.14791897451505065</v>
      </c>
      <c r="D65" s="54">
        <v>1201.848</v>
      </c>
      <c r="E65" s="54"/>
      <c r="F65" s="54"/>
      <c r="G65" s="54"/>
      <c r="H65" s="55"/>
    </row>
    <row r="66" spans="2:8">
      <c r="B66" s="50">
        <v>2460695.388021796</v>
      </c>
      <c r="C66" s="57">
        <f t="shared" si="1"/>
        <v>-0.14653006382286549</v>
      </c>
      <c r="D66" s="54">
        <v>1198.2384</v>
      </c>
      <c r="E66" s="54"/>
      <c r="F66" s="54"/>
      <c r="G66" s="54"/>
      <c r="H66" s="55"/>
    </row>
    <row r="67" spans="2:8">
      <c r="B67" s="50">
        <v>2460695.3894107067</v>
      </c>
      <c r="C67" s="57">
        <f t="shared" ref="C67:C130" si="2">B67-$K$30</f>
        <v>-0.14514115313068032</v>
      </c>
      <c r="D67" s="54">
        <v>1204.9042999999999</v>
      </c>
      <c r="E67" s="54"/>
      <c r="F67" s="54"/>
      <c r="G67" s="54"/>
      <c r="H67" s="55"/>
    </row>
    <row r="68" spans="2:8">
      <c r="B68" s="50">
        <v>2460695.3907996174</v>
      </c>
      <c r="C68" s="57">
        <f t="shared" si="2"/>
        <v>-0.14375224243849516</v>
      </c>
      <c r="D68" s="54">
        <v>1193.4896000000001</v>
      </c>
      <c r="E68" s="54"/>
      <c r="F68" s="54"/>
      <c r="G68" s="54"/>
      <c r="H68" s="55"/>
    </row>
    <row r="69" spans="2:8">
      <c r="B69" s="50">
        <v>2460695.3921885281</v>
      </c>
      <c r="C69" s="57">
        <f t="shared" si="2"/>
        <v>-0.14236333174631</v>
      </c>
      <c r="D69" s="54">
        <v>1198.8390999999999</v>
      </c>
      <c r="E69" s="54"/>
      <c r="F69" s="54"/>
      <c r="G69" s="54"/>
      <c r="H69" s="55"/>
    </row>
    <row r="70" spans="2:8">
      <c r="B70" s="50">
        <v>2460695.3935774388</v>
      </c>
      <c r="C70" s="57">
        <f t="shared" si="2"/>
        <v>-0.14097442105412483</v>
      </c>
      <c r="D70" s="54">
        <v>1203.5592999999999</v>
      </c>
      <c r="E70" s="54"/>
      <c r="F70" s="54"/>
      <c r="G70" s="54"/>
      <c r="H70" s="55"/>
    </row>
    <row r="71" spans="2:8">
      <c r="B71" s="50">
        <v>2460695.394966349</v>
      </c>
      <c r="C71" s="57">
        <f t="shared" si="2"/>
        <v>-0.13958551082760096</v>
      </c>
      <c r="D71" s="54">
        <v>1201.0916999999999</v>
      </c>
      <c r="E71" s="54"/>
      <c r="F71" s="54"/>
      <c r="G71" s="54"/>
      <c r="H71" s="55"/>
    </row>
    <row r="72" spans="2:8">
      <c r="B72" s="50">
        <v>2460695.3963552597</v>
      </c>
      <c r="C72" s="57">
        <f t="shared" si="2"/>
        <v>-0.13819660013541579</v>
      </c>
      <c r="D72" s="54">
        <v>1205.9834000000001</v>
      </c>
      <c r="E72" s="54"/>
      <c r="F72" s="54"/>
      <c r="G72" s="54"/>
      <c r="H72" s="55"/>
    </row>
    <row r="73" spans="2:8">
      <c r="B73" s="50">
        <v>2460695.3977441704</v>
      </c>
      <c r="C73" s="57">
        <f t="shared" si="2"/>
        <v>-0.13680768944323063</v>
      </c>
      <c r="D73" s="54">
        <v>1195.6189999999999</v>
      </c>
      <c r="E73" s="54"/>
      <c r="F73" s="54"/>
      <c r="G73" s="54"/>
      <c r="H73" s="55"/>
    </row>
    <row r="74" spans="2:8">
      <c r="B74" s="50">
        <v>2460695.3991330811</v>
      </c>
      <c r="C74" s="57">
        <f t="shared" si="2"/>
        <v>-0.13541877875104547</v>
      </c>
      <c r="D74" s="54">
        <v>1196.2493999999999</v>
      </c>
      <c r="E74" s="54"/>
      <c r="F74" s="54"/>
      <c r="G74" s="54"/>
      <c r="H74" s="55"/>
    </row>
    <row r="75" spans="2:8">
      <c r="B75" s="50">
        <v>2460695.4005219918</v>
      </c>
      <c r="C75" s="57">
        <f t="shared" si="2"/>
        <v>-0.1340298680588603</v>
      </c>
      <c r="D75" s="54">
        <v>1196.4357</v>
      </c>
      <c r="E75" s="54"/>
      <c r="F75" s="54"/>
      <c r="G75" s="54"/>
      <c r="H75" s="55"/>
    </row>
    <row r="76" spans="2:8">
      <c r="B76" s="50">
        <v>2460695.4019109025</v>
      </c>
      <c r="C76" s="57">
        <f t="shared" si="2"/>
        <v>-0.13264095736667514</v>
      </c>
      <c r="D76" s="54">
        <v>1201.3713</v>
      </c>
      <c r="E76" s="54"/>
      <c r="F76" s="54"/>
      <c r="G76" s="54"/>
      <c r="H76" s="55"/>
    </row>
    <row r="77" spans="2:8">
      <c r="B77" s="50">
        <v>2460695.4032998132</v>
      </c>
      <c r="C77" s="57">
        <f t="shared" si="2"/>
        <v>-0.13125204667448997</v>
      </c>
      <c r="D77" s="54">
        <v>1197.2333000000001</v>
      </c>
      <c r="E77" s="54"/>
      <c r="F77" s="54"/>
      <c r="G77" s="54"/>
      <c r="H77" s="55"/>
    </row>
    <row r="78" spans="2:8">
      <c r="B78" s="50">
        <v>2460695.4046887234</v>
      </c>
      <c r="C78" s="57">
        <f t="shared" si="2"/>
        <v>-0.1298631364479661</v>
      </c>
      <c r="D78" s="54">
        <v>1196.6089999999999</v>
      </c>
      <c r="E78" s="54"/>
      <c r="F78" s="54"/>
      <c r="G78" s="54"/>
      <c r="H78" s="55"/>
    </row>
    <row r="79" spans="2:8">
      <c r="B79" s="50">
        <v>2460695.4060776341</v>
      </c>
      <c r="C79" s="57">
        <f t="shared" si="2"/>
        <v>-0.12847422575578094</v>
      </c>
      <c r="D79" s="54">
        <v>1199.1310000000001</v>
      </c>
      <c r="E79" s="54"/>
      <c r="F79" s="54"/>
      <c r="G79" s="54"/>
      <c r="H79" s="55"/>
    </row>
    <row r="80" spans="2:8">
      <c r="B80" s="50">
        <v>2460695.4074665448</v>
      </c>
      <c r="C80" s="57">
        <f t="shared" si="2"/>
        <v>-0.12708531506359577</v>
      </c>
      <c r="D80" s="54">
        <v>1196.0165999999999</v>
      </c>
      <c r="E80" s="54"/>
      <c r="F80" s="54"/>
      <c r="G80" s="54"/>
      <c r="H80" s="55"/>
    </row>
    <row r="81" spans="2:8">
      <c r="B81" s="50">
        <v>2460695.4088554555</v>
      </c>
      <c r="C81" s="57">
        <f t="shared" si="2"/>
        <v>-0.12569640437141061</v>
      </c>
      <c r="D81" s="54">
        <v>1200.9471000000001</v>
      </c>
      <c r="E81" s="54"/>
      <c r="F81" s="54"/>
      <c r="G81" s="54"/>
      <c r="H81" s="55"/>
    </row>
    <row r="82" spans="2:8">
      <c r="B82" s="50">
        <v>2460695.4102443662</v>
      </c>
      <c r="C82" s="57">
        <f t="shared" si="2"/>
        <v>-0.12430749367922544</v>
      </c>
      <c r="D82" s="54">
        <v>1198.0651</v>
      </c>
      <c r="E82" s="54"/>
      <c r="F82" s="54"/>
      <c r="G82" s="54"/>
      <c r="H82" s="55"/>
    </row>
    <row r="83" spans="2:8">
      <c r="B83" s="50">
        <v>2460695.4116332768</v>
      </c>
      <c r="C83" s="57">
        <f t="shared" si="2"/>
        <v>-0.12291858298704028</v>
      </c>
      <c r="D83" s="54">
        <v>1197.8306</v>
      </c>
      <c r="E83" s="54"/>
      <c r="F83" s="54"/>
      <c r="G83" s="54"/>
      <c r="H83" s="55"/>
    </row>
    <row r="84" spans="2:8">
      <c r="B84" s="50">
        <v>2460695.4130221871</v>
      </c>
      <c r="C84" s="57">
        <f t="shared" si="2"/>
        <v>-0.12152967276051641</v>
      </c>
      <c r="D84" s="54">
        <v>1203.8656000000001</v>
      </c>
      <c r="E84" s="54"/>
      <c r="F84" s="54"/>
      <c r="G84" s="54"/>
      <c r="H84" s="55"/>
    </row>
    <row r="85" spans="2:8">
      <c r="B85" s="50">
        <v>2460695.4144110978</v>
      </c>
      <c r="C85" s="57">
        <f t="shared" si="2"/>
        <v>-0.12014076206833124</v>
      </c>
      <c r="D85" s="54">
        <v>1204.6994999999999</v>
      </c>
      <c r="E85" s="54"/>
      <c r="F85" s="54"/>
      <c r="G85" s="54"/>
      <c r="H85" s="55"/>
    </row>
    <row r="86" spans="2:8">
      <c r="B86" s="50">
        <v>2460695.4158000085</v>
      </c>
      <c r="C86" s="57">
        <f t="shared" si="2"/>
        <v>-0.11875185137614608</v>
      </c>
      <c r="D86" s="54">
        <v>1185.558</v>
      </c>
      <c r="E86" s="54"/>
      <c r="F86" s="54"/>
      <c r="G86" s="54"/>
      <c r="H86" s="55"/>
    </row>
    <row r="87" spans="2:8">
      <c r="B87" s="50">
        <v>2460695.4171889191</v>
      </c>
      <c r="C87" s="57">
        <f t="shared" si="2"/>
        <v>-0.11736294068396091</v>
      </c>
      <c r="D87" s="54">
        <v>1199.8483000000001</v>
      </c>
      <c r="E87" s="54"/>
      <c r="F87" s="54"/>
      <c r="G87" s="54"/>
      <c r="H87" s="55"/>
    </row>
    <row r="88" spans="2:8">
      <c r="B88" s="50">
        <v>2460695.4185778298</v>
      </c>
      <c r="C88" s="57">
        <f t="shared" si="2"/>
        <v>-0.11597402999177575</v>
      </c>
      <c r="D88" s="54">
        <v>1197.9348</v>
      </c>
      <c r="E88" s="54"/>
      <c r="F88" s="54"/>
      <c r="G88" s="54"/>
      <c r="H88" s="55"/>
    </row>
    <row r="89" spans="2:8">
      <c r="B89" s="50">
        <v>2460695.4199667401</v>
      </c>
      <c r="C89" s="57">
        <f t="shared" si="2"/>
        <v>-0.11458511976525187</v>
      </c>
      <c r="D89" s="54">
        <v>1198.8317</v>
      </c>
      <c r="E89" s="54"/>
      <c r="F89" s="54"/>
      <c r="G89" s="54"/>
      <c r="H89" s="55"/>
    </row>
    <row r="90" spans="2:8">
      <c r="B90" s="50">
        <v>2460695.4213556508</v>
      </c>
      <c r="C90" s="57">
        <f t="shared" si="2"/>
        <v>-0.11319620907306671</v>
      </c>
      <c r="D90" s="54">
        <v>1192.4449999999999</v>
      </c>
      <c r="E90" s="54"/>
      <c r="F90" s="54"/>
      <c r="G90" s="54"/>
      <c r="H90" s="55"/>
    </row>
    <row r="91" spans="2:8">
      <c r="B91" s="50">
        <v>2460695.4227445615</v>
      </c>
      <c r="C91" s="57">
        <f t="shared" si="2"/>
        <v>-0.11180729838088155</v>
      </c>
      <c r="D91" s="54">
        <v>1194.0265999999999</v>
      </c>
      <c r="E91" s="54"/>
      <c r="F91" s="54"/>
      <c r="G91" s="54"/>
      <c r="H91" s="55"/>
    </row>
    <row r="92" spans="2:8">
      <c r="B92" s="50">
        <v>2460695.4241334721</v>
      </c>
      <c r="C92" s="57">
        <f t="shared" si="2"/>
        <v>-0.11041838768869638</v>
      </c>
      <c r="D92" s="54">
        <v>1195.2094</v>
      </c>
      <c r="E92" s="54"/>
      <c r="F92" s="54"/>
      <c r="G92" s="54"/>
      <c r="H92" s="55"/>
    </row>
    <row r="93" spans="2:8">
      <c r="B93" s="50">
        <v>2460695.4255223828</v>
      </c>
      <c r="C93" s="57">
        <f t="shared" si="2"/>
        <v>-0.10902947699651122</v>
      </c>
      <c r="D93" s="54">
        <v>1199.7045000000001</v>
      </c>
      <c r="E93" s="54"/>
      <c r="F93" s="54"/>
      <c r="G93" s="54"/>
      <c r="H93" s="55"/>
    </row>
    <row r="94" spans="2:8">
      <c r="B94" s="50">
        <v>2460695.4269112931</v>
      </c>
      <c r="C94" s="57">
        <f t="shared" si="2"/>
        <v>-0.10764056676998734</v>
      </c>
      <c r="D94" s="54">
        <v>1201.8701000000001</v>
      </c>
      <c r="E94" s="54"/>
      <c r="F94" s="54"/>
      <c r="G94" s="54"/>
      <c r="H94" s="55"/>
    </row>
    <row r="95" spans="2:8">
      <c r="B95" s="50">
        <v>2460695.4283002038</v>
      </c>
      <c r="C95" s="57">
        <f t="shared" si="2"/>
        <v>-0.10625165607780218</v>
      </c>
      <c r="D95" s="54">
        <v>1203.9556</v>
      </c>
      <c r="E95" s="54"/>
      <c r="F95" s="54"/>
      <c r="G95" s="54"/>
      <c r="H95" s="55"/>
    </row>
    <row r="96" spans="2:8">
      <c r="B96" s="50">
        <v>2460695.4296891144</v>
      </c>
      <c r="C96" s="57">
        <f t="shared" si="2"/>
        <v>-0.10486274538561702</v>
      </c>
      <c r="D96" s="54">
        <v>1197.7755999999999</v>
      </c>
      <c r="E96" s="54"/>
      <c r="F96" s="54"/>
      <c r="G96" s="54"/>
      <c r="H96" s="55"/>
    </row>
    <row r="97" spans="2:8">
      <c r="B97" s="50">
        <v>2460695.4310780251</v>
      </c>
      <c r="C97" s="57">
        <f t="shared" si="2"/>
        <v>-0.10347383469343185</v>
      </c>
      <c r="D97" s="54">
        <v>1202.2302</v>
      </c>
      <c r="E97" s="54"/>
      <c r="F97" s="54"/>
      <c r="G97" s="54"/>
      <c r="H97" s="55"/>
    </row>
    <row r="98" spans="2:8">
      <c r="B98" s="50">
        <v>2460695.4324669358</v>
      </c>
      <c r="C98" s="57">
        <f t="shared" si="2"/>
        <v>-0.10208492400124669</v>
      </c>
      <c r="D98" s="54">
        <v>1195.1838</v>
      </c>
      <c r="E98" s="54"/>
      <c r="F98" s="54"/>
      <c r="G98" s="54"/>
      <c r="H98" s="55"/>
    </row>
    <row r="99" spans="2:8">
      <c r="B99" s="50">
        <v>2460695.4338558461</v>
      </c>
      <c r="C99" s="57">
        <f t="shared" si="2"/>
        <v>-0.10069601377472281</v>
      </c>
      <c r="D99" s="54">
        <v>1198.7874999999999</v>
      </c>
      <c r="E99" s="54"/>
      <c r="F99" s="54"/>
      <c r="G99" s="54"/>
      <c r="H99" s="55"/>
    </row>
    <row r="100" spans="2:8">
      <c r="B100" s="50">
        <v>2460695.4352447568</v>
      </c>
      <c r="C100" s="57">
        <f t="shared" si="2"/>
        <v>-9.9307103082537651E-2</v>
      </c>
      <c r="D100" s="54">
        <v>1203.4802999999999</v>
      </c>
      <c r="E100" s="54"/>
      <c r="F100" s="54"/>
      <c r="G100" s="54"/>
      <c r="H100" s="55"/>
    </row>
    <row r="101" spans="2:8">
      <c r="B101" s="50">
        <v>2460695.4366336674</v>
      </c>
      <c r="C101" s="57">
        <f t="shared" si="2"/>
        <v>-9.7918192390352488E-2</v>
      </c>
      <c r="D101" s="54">
        <v>1189.3557000000001</v>
      </c>
      <c r="E101" s="54"/>
      <c r="F101" s="54"/>
      <c r="G101" s="54"/>
      <c r="H101" s="55"/>
    </row>
    <row r="102" spans="2:8">
      <c r="B102" s="50">
        <v>2460695.4380225781</v>
      </c>
      <c r="C102" s="57">
        <f t="shared" si="2"/>
        <v>-9.6529281698167324E-2</v>
      </c>
      <c r="D102" s="54">
        <v>1197.6126999999999</v>
      </c>
      <c r="E102" s="54"/>
      <c r="F102" s="54"/>
      <c r="G102" s="54"/>
      <c r="H102" s="55"/>
    </row>
    <row r="103" spans="2:8">
      <c r="B103" s="50">
        <v>2460695.4394114884</v>
      </c>
      <c r="C103" s="57">
        <f t="shared" si="2"/>
        <v>-9.5140371471643448E-2</v>
      </c>
      <c r="D103" s="54">
        <v>1199.4346</v>
      </c>
      <c r="E103" s="54"/>
      <c r="F103" s="54"/>
      <c r="G103" s="54"/>
      <c r="H103" s="55"/>
    </row>
    <row r="104" spans="2:8">
      <c r="B104" s="50">
        <v>2460695.4408003991</v>
      </c>
      <c r="C104" s="57">
        <f t="shared" si="2"/>
        <v>-9.3751460779458284E-2</v>
      </c>
      <c r="D104" s="54">
        <v>1201.7479000000001</v>
      </c>
      <c r="E104" s="54"/>
      <c r="F104" s="54"/>
      <c r="G104" s="54"/>
      <c r="H104" s="55"/>
    </row>
    <row r="105" spans="2:8">
      <c r="B105" s="50">
        <v>2460695.4421893097</v>
      </c>
      <c r="C105" s="57">
        <f t="shared" si="2"/>
        <v>-9.2362550087273121E-2</v>
      </c>
      <c r="D105" s="54">
        <v>1203.1548</v>
      </c>
      <c r="E105" s="54"/>
      <c r="F105" s="54"/>
      <c r="G105" s="54"/>
      <c r="H105" s="55"/>
    </row>
    <row r="106" spans="2:8">
      <c r="B106" s="50">
        <v>2460695.4435782204</v>
      </c>
      <c r="C106" s="57">
        <f t="shared" si="2"/>
        <v>-9.0973639395087957E-2</v>
      </c>
      <c r="D106" s="54">
        <v>1195.8454999999999</v>
      </c>
      <c r="E106" s="54"/>
      <c r="F106" s="54"/>
      <c r="G106" s="54"/>
      <c r="H106" s="55"/>
    </row>
    <row r="107" spans="2:8">
      <c r="B107" s="50">
        <v>2460695.4449671307</v>
      </c>
      <c r="C107" s="57">
        <f t="shared" si="2"/>
        <v>-8.9584729168564081E-2</v>
      </c>
      <c r="D107" s="54">
        <v>1202.7860000000001</v>
      </c>
      <c r="E107" s="54"/>
      <c r="F107" s="54"/>
      <c r="G107" s="54"/>
      <c r="H107" s="55"/>
    </row>
    <row r="108" spans="2:8">
      <c r="B108" s="50">
        <v>2460695.4463560414</v>
      </c>
      <c r="C108" s="57">
        <f t="shared" si="2"/>
        <v>-8.8195818476378918E-2</v>
      </c>
      <c r="D108" s="54">
        <v>1193.5497</v>
      </c>
      <c r="E108" s="54"/>
      <c r="F108" s="54"/>
      <c r="G108" s="54"/>
      <c r="H108" s="55"/>
    </row>
    <row r="109" spans="2:8">
      <c r="B109" s="50">
        <v>2460695.447744952</v>
      </c>
      <c r="C109" s="57">
        <f t="shared" si="2"/>
        <v>-8.6806907784193754E-2</v>
      </c>
      <c r="D109" s="54">
        <v>1200.1273000000001</v>
      </c>
      <c r="E109" s="54"/>
      <c r="F109" s="54"/>
      <c r="G109" s="54"/>
      <c r="H109" s="55"/>
    </row>
    <row r="110" spans="2:8">
      <c r="B110" s="50">
        <v>2460695.4491338627</v>
      </c>
      <c r="C110" s="57">
        <f t="shared" si="2"/>
        <v>-8.5417997092008591E-2</v>
      </c>
      <c r="D110" s="54">
        <v>1196.3010999999999</v>
      </c>
      <c r="E110" s="54"/>
      <c r="F110" s="54"/>
      <c r="G110" s="54"/>
      <c r="H110" s="55"/>
    </row>
    <row r="111" spans="2:8">
      <c r="B111" s="50">
        <v>2460695.450522773</v>
      </c>
      <c r="C111" s="57">
        <f t="shared" si="2"/>
        <v>-8.4029086865484715E-2</v>
      </c>
      <c r="D111" s="54">
        <v>1188.3586</v>
      </c>
      <c r="E111" s="54"/>
      <c r="F111" s="54"/>
      <c r="G111" s="54"/>
      <c r="H111" s="55"/>
    </row>
    <row r="112" spans="2:8">
      <c r="B112" s="50">
        <v>2460695.4519116837</v>
      </c>
      <c r="C112" s="57">
        <f t="shared" si="2"/>
        <v>-8.2640176173299551E-2</v>
      </c>
      <c r="D112" s="54">
        <v>1198.5056999999999</v>
      </c>
      <c r="E112" s="54"/>
      <c r="F112" s="54"/>
      <c r="G112" s="54"/>
      <c r="H112" s="55"/>
    </row>
    <row r="113" spans="2:8">
      <c r="B113" s="50">
        <v>2460695.4533005944</v>
      </c>
      <c r="C113" s="57">
        <f t="shared" si="2"/>
        <v>-8.1251265481114388E-2</v>
      </c>
      <c r="D113" s="54">
        <v>1198.6547</v>
      </c>
      <c r="E113" s="54"/>
      <c r="F113" s="54"/>
      <c r="G113" s="54"/>
      <c r="H113" s="55"/>
    </row>
    <row r="114" spans="2:8">
      <c r="B114" s="50">
        <v>2460695.454689505</v>
      </c>
      <c r="C114" s="57">
        <f t="shared" si="2"/>
        <v>-7.9862354788929224E-2</v>
      </c>
      <c r="D114" s="54">
        <v>1205.1031</v>
      </c>
      <c r="E114" s="54"/>
      <c r="F114" s="54"/>
      <c r="G114" s="54"/>
      <c r="H114" s="55"/>
    </row>
    <row r="115" spans="2:8">
      <c r="B115" s="50">
        <v>2460695.4560784153</v>
      </c>
      <c r="C115" s="57">
        <f t="shared" si="2"/>
        <v>-7.8473444562405348E-2</v>
      </c>
      <c r="D115" s="54">
        <v>1205.365</v>
      </c>
      <c r="E115" s="54"/>
      <c r="F115" s="54"/>
      <c r="G115" s="54"/>
      <c r="H115" s="55"/>
    </row>
    <row r="116" spans="2:8">
      <c r="B116" s="50">
        <v>2460695.457467326</v>
      </c>
      <c r="C116" s="57">
        <f t="shared" si="2"/>
        <v>-7.7084533870220184E-2</v>
      </c>
      <c r="D116" s="54">
        <v>1190.7117000000001</v>
      </c>
      <c r="E116" s="54"/>
      <c r="F116" s="54"/>
      <c r="G116" s="54"/>
      <c r="H116" s="55"/>
    </row>
    <row r="117" spans="2:8">
      <c r="B117" s="50">
        <v>2460695.4588562367</v>
      </c>
      <c r="C117" s="57">
        <f t="shared" si="2"/>
        <v>-7.5695623178035021E-2</v>
      </c>
      <c r="D117" s="54">
        <v>1200.9781</v>
      </c>
      <c r="E117" s="54"/>
      <c r="F117" s="54"/>
      <c r="G117" s="54"/>
      <c r="H117" s="55"/>
    </row>
    <row r="118" spans="2:8">
      <c r="B118" s="50">
        <v>2460695.4602451473</v>
      </c>
      <c r="C118" s="57">
        <f t="shared" si="2"/>
        <v>-7.4306712485849857E-2</v>
      </c>
      <c r="D118" s="54">
        <v>1206.5895</v>
      </c>
      <c r="E118" s="54"/>
      <c r="F118" s="54"/>
      <c r="G118" s="54"/>
      <c r="H118" s="55"/>
    </row>
    <row r="119" spans="2:8">
      <c r="B119" s="50">
        <v>2460695.4616340576</v>
      </c>
      <c r="C119" s="57">
        <f t="shared" si="2"/>
        <v>-7.2917802259325981E-2</v>
      </c>
      <c r="D119" s="54">
        <v>1201.1974</v>
      </c>
      <c r="E119" s="54"/>
      <c r="F119" s="54"/>
      <c r="G119" s="54"/>
      <c r="H119" s="55"/>
    </row>
    <row r="120" spans="2:8">
      <c r="B120" s="50">
        <v>2460695.4630229683</v>
      </c>
      <c r="C120" s="57">
        <f t="shared" si="2"/>
        <v>-7.1528891567140818E-2</v>
      </c>
      <c r="D120" s="54">
        <v>1200.2058</v>
      </c>
      <c r="E120" s="54"/>
      <c r="F120" s="54"/>
      <c r="G120" s="54"/>
      <c r="H120" s="55"/>
    </row>
    <row r="121" spans="2:8">
      <c r="B121" s="50">
        <v>2460695.464411879</v>
      </c>
      <c r="C121" s="57">
        <f t="shared" si="2"/>
        <v>-7.0139980874955654E-2</v>
      </c>
      <c r="D121" s="54">
        <v>1198.8622</v>
      </c>
      <c r="E121" s="54"/>
      <c r="F121" s="54"/>
      <c r="G121" s="54"/>
      <c r="H121" s="55"/>
    </row>
    <row r="122" spans="2:8">
      <c r="B122" s="50">
        <v>2460695.4658007892</v>
      </c>
      <c r="C122" s="57">
        <f t="shared" si="2"/>
        <v>-6.8751070648431778E-2</v>
      </c>
      <c r="D122" s="54">
        <v>1194.3463999999999</v>
      </c>
      <c r="E122" s="54"/>
      <c r="F122" s="54"/>
      <c r="G122" s="54"/>
      <c r="H122" s="55"/>
    </row>
    <row r="123" spans="2:8">
      <c r="B123" s="50">
        <v>2460695.4671896999</v>
      </c>
      <c r="C123" s="57">
        <f t="shared" si="2"/>
        <v>-6.7362159956246614E-2</v>
      </c>
      <c r="D123" s="54">
        <v>1196.6628000000001</v>
      </c>
      <c r="E123" s="54"/>
      <c r="F123" s="54"/>
      <c r="G123" s="54"/>
      <c r="H123" s="55"/>
    </row>
    <row r="124" spans="2:8">
      <c r="B124" s="50">
        <v>2460695.4685786106</v>
      </c>
      <c r="C124" s="57">
        <f t="shared" si="2"/>
        <v>-6.5973249264061451E-2</v>
      </c>
      <c r="D124" s="54">
        <v>1200.6226999999999</v>
      </c>
      <c r="E124" s="54"/>
      <c r="F124" s="54"/>
      <c r="G124" s="54"/>
      <c r="H124" s="55"/>
    </row>
    <row r="125" spans="2:8">
      <c r="B125" s="50">
        <v>2460695.4699675208</v>
      </c>
      <c r="C125" s="57">
        <f t="shared" si="2"/>
        <v>-6.4584339037537575E-2</v>
      </c>
      <c r="D125" s="54">
        <v>1206.06</v>
      </c>
      <c r="E125" s="54"/>
      <c r="F125" s="54"/>
      <c r="G125" s="54"/>
      <c r="H125" s="55"/>
    </row>
    <row r="126" spans="2:8">
      <c r="B126" s="50">
        <v>2460695.4713564315</v>
      </c>
      <c r="C126" s="57">
        <f t="shared" si="2"/>
        <v>-6.3195428345352411E-2</v>
      </c>
      <c r="D126" s="54">
        <v>1194.9712</v>
      </c>
      <c r="E126" s="54"/>
      <c r="F126" s="54"/>
      <c r="G126" s="54"/>
      <c r="H126" s="55"/>
    </row>
    <row r="127" spans="2:8">
      <c r="B127" s="50">
        <v>2460695.4727453422</v>
      </c>
      <c r="C127" s="57">
        <f t="shared" si="2"/>
        <v>-6.1806517653167248E-2</v>
      </c>
      <c r="D127" s="54">
        <v>1197.6433</v>
      </c>
      <c r="E127" s="54"/>
      <c r="F127" s="54"/>
      <c r="G127" s="54"/>
      <c r="H127" s="55"/>
    </row>
    <row r="128" spans="2:8">
      <c r="B128" s="50">
        <v>2460695.4741342529</v>
      </c>
      <c r="C128" s="57">
        <f t="shared" si="2"/>
        <v>-6.0417606960982084E-2</v>
      </c>
      <c r="D128" s="54">
        <v>1200.5147999999999</v>
      </c>
      <c r="E128" s="54"/>
      <c r="F128" s="54"/>
      <c r="G128" s="54"/>
      <c r="H128" s="55"/>
    </row>
    <row r="129" spans="1:8">
      <c r="B129" s="50">
        <v>2460695.4755231631</v>
      </c>
      <c r="C129" s="57">
        <f t="shared" si="2"/>
        <v>-5.9028696734458208E-2</v>
      </c>
      <c r="D129" s="54">
        <v>1204.5968</v>
      </c>
      <c r="E129" s="54"/>
      <c r="F129" s="54"/>
      <c r="G129" s="54"/>
      <c r="H129" s="55"/>
    </row>
    <row r="130" spans="1:8">
      <c r="B130" s="50">
        <v>2460695.4769120738</v>
      </c>
      <c r="C130" s="57">
        <f t="shared" si="2"/>
        <v>-5.7639786042273045E-2</v>
      </c>
      <c r="D130" s="54">
        <v>1197.0895</v>
      </c>
      <c r="E130" s="54"/>
      <c r="F130" s="54"/>
      <c r="G130" s="54"/>
      <c r="H130" s="55"/>
    </row>
    <row r="131" spans="1:8">
      <c r="B131" s="50">
        <v>2460695.4783009845</v>
      </c>
      <c r="C131" s="57">
        <f t="shared" ref="C131:C194" si="3">B131-$K$30</f>
        <v>-5.6250875350087881E-2</v>
      </c>
      <c r="D131" s="54">
        <v>1197.1821</v>
      </c>
      <c r="E131" s="54"/>
      <c r="F131" s="54"/>
      <c r="G131" s="54"/>
      <c r="H131" s="55"/>
    </row>
    <row r="132" spans="1:8">
      <c r="A132" s="49" t="s">
        <v>37</v>
      </c>
      <c r="B132" s="50">
        <v>2460695.4796898947</v>
      </c>
      <c r="C132" s="57">
        <f t="shared" si="3"/>
        <v>-5.4861965123564005E-2</v>
      </c>
      <c r="D132" s="54"/>
      <c r="E132" s="54">
        <v>1190.3884</v>
      </c>
      <c r="F132" s="54"/>
      <c r="G132" s="54"/>
      <c r="H132" s="55"/>
    </row>
    <row r="133" spans="1:8">
      <c r="B133" s="50">
        <v>2460695.4810788054</v>
      </c>
      <c r="C133" s="57">
        <f t="shared" si="3"/>
        <v>-5.3473054431378841E-2</v>
      </c>
      <c r="D133" s="54"/>
      <c r="E133" s="54">
        <v>1197.8607999999999</v>
      </c>
      <c r="F133" s="54"/>
      <c r="G133" s="54"/>
      <c r="H133" s="55"/>
    </row>
    <row r="134" spans="1:8">
      <c r="B134" s="50">
        <v>2460695.4824677161</v>
      </c>
      <c r="C134" s="57">
        <f t="shared" si="3"/>
        <v>-5.2084143739193678E-2</v>
      </c>
      <c r="D134" s="54"/>
      <c r="E134" s="54">
        <v>1185.2149999999999</v>
      </c>
      <c r="F134" s="54"/>
      <c r="G134" s="54"/>
      <c r="H134" s="55"/>
    </row>
    <row r="135" spans="1:8">
      <c r="B135" s="50">
        <v>2460695.4838566263</v>
      </c>
      <c r="C135" s="57">
        <f t="shared" si="3"/>
        <v>-5.0695233512669802E-2</v>
      </c>
      <c r="D135" s="54"/>
      <c r="E135" s="54">
        <v>1192.9293</v>
      </c>
      <c r="F135" s="54"/>
      <c r="G135" s="54"/>
      <c r="H135" s="55"/>
    </row>
    <row r="136" spans="1:8">
      <c r="B136" s="50">
        <v>2460695.485245537</v>
      </c>
      <c r="C136" s="57">
        <f t="shared" si="3"/>
        <v>-4.9306322820484638E-2</v>
      </c>
      <c r="D136" s="54"/>
      <c r="E136" s="54">
        <v>1191.5432000000001</v>
      </c>
      <c r="F136" s="54"/>
      <c r="G136" s="54"/>
      <c r="H136" s="55"/>
    </row>
    <row r="137" spans="1:8">
      <c r="B137" s="50">
        <v>2460695.4866344477</v>
      </c>
      <c r="C137" s="57">
        <f t="shared" si="3"/>
        <v>-4.7917412128299475E-2</v>
      </c>
      <c r="D137" s="54"/>
      <c r="E137" s="54">
        <v>1191.636</v>
      </c>
      <c r="F137" s="54"/>
      <c r="G137" s="54"/>
      <c r="H137" s="55"/>
    </row>
    <row r="138" spans="1:8">
      <c r="B138" s="50">
        <v>2460695.4880233579</v>
      </c>
      <c r="C138" s="57">
        <f t="shared" si="3"/>
        <v>-4.6528501901775599E-2</v>
      </c>
      <c r="D138" s="54"/>
      <c r="E138" s="54">
        <v>1200.7152000000001</v>
      </c>
      <c r="F138" s="54"/>
      <c r="G138" s="54"/>
      <c r="H138" s="55"/>
    </row>
    <row r="139" spans="1:8">
      <c r="A139" s="49" t="s">
        <v>38</v>
      </c>
      <c r="B139" s="50">
        <v>2460695.4894122686</v>
      </c>
      <c r="C139" s="57">
        <f t="shared" si="3"/>
        <v>-4.5139591209590435E-2</v>
      </c>
      <c r="D139" s="54"/>
      <c r="E139" s="54"/>
      <c r="F139" s="54">
        <v>1190.8197</v>
      </c>
      <c r="G139" s="54"/>
      <c r="H139" s="55"/>
    </row>
    <row r="140" spans="1:8">
      <c r="B140" s="50">
        <v>2460695.4908011793</v>
      </c>
      <c r="C140" s="57">
        <f t="shared" si="3"/>
        <v>-4.3750680517405272E-2</v>
      </c>
      <c r="D140" s="54"/>
      <c r="E140" s="54"/>
      <c r="F140" s="54">
        <v>1193.2578000000001</v>
      </c>
      <c r="G140" s="54"/>
      <c r="H140" s="55"/>
    </row>
    <row r="141" spans="1:8">
      <c r="B141" s="50">
        <v>2460695.4921900895</v>
      </c>
      <c r="C141" s="57">
        <f t="shared" si="3"/>
        <v>-4.2361770290881395E-2</v>
      </c>
      <c r="D141" s="54"/>
      <c r="E141" s="54"/>
      <c r="F141" s="54">
        <v>1195.5259000000001</v>
      </c>
      <c r="G141" s="54"/>
      <c r="H141" s="55"/>
    </row>
    <row r="142" spans="1:8">
      <c r="B142" s="50">
        <v>2460695.4935790002</v>
      </c>
      <c r="C142" s="57">
        <f t="shared" si="3"/>
        <v>-4.0972859598696232E-2</v>
      </c>
      <c r="D142" s="54"/>
      <c r="E142" s="54"/>
      <c r="F142" s="54">
        <v>1191.9967999999999</v>
      </c>
      <c r="G142" s="54"/>
      <c r="H142" s="55"/>
    </row>
    <row r="143" spans="1:8">
      <c r="B143" s="50">
        <v>2460695.4949679105</v>
      </c>
      <c r="C143" s="57">
        <f t="shared" si="3"/>
        <v>-3.9583949372172356E-2</v>
      </c>
      <c r="D143" s="54"/>
      <c r="E143" s="54"/>
      <c r="F143" s="54">
        <v>1197.4789000000001</v>
      </c>
      <c r="G143" s="54"/>
      <c r="H143" s="55"/>
    </row>
    <row r="144" spans="1:8">
      <c r="B144" s="50">
        <v>2460695.4963568212</v>
      </c>
      <c r="C144" s="57">
        <f t="shared" si="3"/>
        <v>-3.8195038679987192E-2</v>
      </c>
      <c r="D144" s="54"/>
      <c r="E144" s="54"/>
      <c r="F144" s="54">
        <v>1185.5957000000001</v>
      </c>
      <c r="G144" s="54"/>
      <c r="H144" s="55"/>
    </row>
    <row r="145" spans="2:8">
      <c r="B145" s="50">
        <v>2460695.4977457318</v>
      </c>
      <c r="C145" s="57">
        <f t="shared" si="3"/>
        <v>-3.6806127987802029E-2</v>
      </c>
      <c r="D145" s="54"/>
      <c r="E145" s="54"/>
      <c r="F145" s="54">
        <v>1192.1027999999999</v>
      </c>
      <c r="G145" s="54"/>
      <c r="H145" s="55"/>
    </row>
    <row r="146" spans="2:8">
      <c r="B146" s="50">
        <v>2460695.4991346421</v>
      </c>
      <c r="C146" s="57">
        <f t="shared" si="3"/>
        <v>-3.5417217761278152E-2</v>
      </c>
      <c r="D146" s="54"/>
      <c r="E146" s="54"/>
      <c r="F146" s="54">
        <v>1192.1702</v>
      </c>
      <c r="G146" s="54"/>
      <c r="H146" s="55"/>
    </row>
    <row r="147" spans="2:8">
      <c r="B147" s="50">
        <v>2460695.5005235528</v>
      </c>
      <c r="C147" s="57">
        <f t="shared" si="3"/>
        <v>-3.4028307069092989E-2</v>
      </c>
      <c r="D147" s="54"/>
      <c r="E147" s="54"/>
      <c r="F147" s="54">
        <v>1197.8403000000001</v>
      </c>
      <c r="G147" s="54"/>
      <c r="H147" s="55"/>
    </row>
    <row r="148" spans="2:8">
      <c r="B148" s="50">
        <v>2460695.5019124635</v>
      </c>
      <c r="C148" s="57">
        <f t="shared" si="3"/>
        <v>-3.2639396376907825E-2</v>
      </c>
      <c r="D148" s="54"/>
      <c r="E148" s="54"/>
      <c r="F148" s="54">
        <v>1193.0522000000001</v>
      </c>
      <c r="G148" s="54"/>
      <c r="H148" s="55"/>
    </row>
    <row r="149" spans="2:8">
      <c r="B149" s="50">
        <v>2460695.5033013737</v>
      </c>
      <c r="C149" s="57">
        <f t="shared" si="3"/>
        <v>-3.1250486150383949E-2</v>
      </c>
      <c r="D149" s="54"/>
      <c r="E149" s="54"/>
      <c r="F149" s="54">
        <v>1198.2204999999999</v>
      </c>
      <c r="G149" s="54"/>
      <c r="H149" s="55"/>
    </row>
    <row r="150" spans="2:8">
      <c r="B150" s="50">
        <v>2460695.5046902844</v>
      </c>
      <c r="C150" s="57">
        <f t="shared" si="3"/>
        <v>-2.9861575458198786E-2</v>
      </c>
      <c r="D150" s="54"/>
      <c r="E150" s="54"/>
      <c r="F150" s="54">
        <v>1187.7566999999999</v>
      </c>
      <c r="G150" s="54"/>
      <c r="H150" s="55"/>
    </row>
    <row r="151" spans="2:8">
      <c r="B151" s="50">
        <v>2460695.5060791951</v>
      </c>
      <c r="C151" s="57">
        <f t="shared" si="3"/>
        <v>-2.8472664766013622E-2</v>
      </c>
      <c r="D151" s="54"/>
      <c r="E151" s="54"/>
      <c r="F151" s="54">
        <v>1188.9579000000001</v>
      </c>
      <c r="G151" s="54"/>
      <c r="H151" s="55"/>
    </row>
    <row r="152" spans="2:8">
      <c r="B152" s="50">
        <v>2460695.5074681053</v>
      </c>
      <c r="C152" s="57">
        <f t="shared" si="3"/>
        <v>-2.7083754539489746E-2</v>
      </c>
      <c r="D152" s="54"/>
      <c r="E152" s="54"/>
      <c r="F152" s="54">
        <v>1198.6522</v>
      </c>
      <c r="G152" s="54"/>
      <c r="H152" s="55"/>
    </row>
    <row r="153" spans="2:8">
      <c r="B153" s="50">
        <v>2460695.508857016</v>
      </c>
      <c r="C153" s="57">
        <f t="shared" si="3"/>
        <v>-2.5694843847304583E-2</v>
      </c>
      <c r="D153" s="54"/>
      <c r="E153" s="54"/>
      <c r="F153" s="54">
        <v>1194.9729</v>
      </c>
      <c r="G153" s="54"/>
      <c r="H153" s="55"/>
    </row>
    <row r="154" spans="2:8">
      <c r="B154" s="50">
        <v>2460695.5102459262</v>
      </c>
      <c r="C154" s="57">
        <f t="shared" si="3"/>
        <v>-2.4305933620780706E-2</v>
      </c>
      <c r="D154" s="54"/>
      <c r="E154" s="54"/>
      <c r="F154" s="54">
        <v>1187.8924999999999</v>
      </c>
      <c r="G154" s="54"/>
      <c r="H154" s="55"/>
    </row>
    <row r="155" spans="2:8">
      <c r="B155" s="50">
        <v>2460695.5116348369</v>
      </c>
      <c r="C155" s="57">
        <f t="shared" si="3"/>
        <v>-2.2917022928595543E-2</v>
      </c>
      <c r="D155" s="54"/>
      <c r="E155" s="54"/>
      <c r="F155" s="54">
        <v>1194.3507999999999</v>
      </c>
      <c r="G155" s="54"/>
      <c r="H155" s="55"/>
    </row>
    <row r="156" spans="2:8">
      <c r="B156" s="50">
        <v>2460695.5130237476</v>
      </c>
      <c r="C156" s="57">
        <f t="shared" si="3"/>
        <v>-2.1528112236410379E-2</v>
      </c>
      <c r="D156" s="54"/>
      <c r="E156" s="54"/>
      <c r="F156" s="54">
        <v>1191.8137999999999</v>
      </c>
      <c r="G156" s="54"/>
      <c r="H156" s="55"/>
    </row>
    <row r="157" spans="2:8">
      <c r="B157" s="50">
        <v>2460695.5144126578</v>
      </c>
      <c r="C157" s="57">
        <f t="shared" si="3"/>
        <v>-2.0139202009886503E-2</v>
      </c>
      <c r="D157" s="54"/>
      <c r="E157" s="54"/>
      <c r="F157" s="54">
        <v>1191.7954999999999</v>
      </c>
      <c r="G157" s="54"/>
      <c r="H157" s="55"/>
    </row>
    <row r="158" spans="2:8">
      <c r="B158" s="50">
        <v>2460695.5158015685</v>
      </c>
      <c r="C158" s="57">
        <f t="shared" si="3"/>
        <v>-1.875029131770134E-2</v>
      </c>
      <c r="D158" s="54"/>
      <c r="E158" s="54"/>
      <c r="F158" s="54">
        <v>1191.1251999999999</v>
      </c>
      <c r="G158" s="54"/>
      <c r="H158" s="55"/>
    </row>
    <row r="159" spans="2:8">
      <c r="B159" s="50">
        <v>2460695.5171904787</v>
      </c>
      <c r="C159" s="57">
        <f t="shared" si="3"/>
        <v>-1.7361381091177464E-2</v>
      </c>
      <c r="D159" s="54"/>
      <c r="E159" s="54"/>
      <c r="F159" s="54">
        <v>1193.3371999999999</v>
      </c>
      <c r="G159" s="54"/>
      <c r="H159" s="55"/>
    </row>
    <row r="160" spans="2:8">
      <c r="B160" s="50">
        <v>2460695.5185793894</v>
      </c>
      <c r="C160" s="57">
        <f t="shared" si="3"/>
        <v>-1.59724703989923E-2</v>
      </c>
      <c r="D160" s="54"/>
      <c r="E160" s="54"/>
      <c r="F160" s="54">
        <v>1190.7916</v>
      </c>
      <c r="G160" s="54"/>
      <c r="H160" s="55"/>
    </row>
    <row r="161" spans="2:9">
      <c r="B161" s="50">
        <v>2460695.5199683001</v>
      </c>
      <c r="C161" s="57">
        <f t="shared" si="3"/>
        <v>-1.4583559706807137E-2</v>
      </c>
      <c r="D161" s="54"/>
      <c r="E161" s="54"/>
      <c r="F161" s="54">
        <v>1190.3689999999999</v>
      </c>
      <c r="G161" s="54"/>
      <c r="H161" s="55"/>
    </row>
    <row r="162" spans="2:9">
      <c r="B162" s="50">
        <v>2460695.5213572104</v>
      </c>
      <c r="C162" s="57">
        <f t="shared" si="3"/>
        <v>-1.319464948028326E-2</v>
      </c>
      <c r="D162" s="54"/>
      <c r="E162" s="54"/>
      <c r="F162" s="54">
        <v>1194.6898000000001</v>
      </c>
      <c r="G162" s="54"/>
      <c r="H162" s="55"/>
    </row>
    <row r="163" spans="2:9">
      <c r="B163" s="50">
        <v>2460695.522746121</v>
      </c>
      <c r="C163" s="57">
        <f t="shared" si="3"/>
        <v>-1.1805738788098097E-2</v>
      </c>
      <c r="D163" s="54"/>
      <c r="E163" s="54"/>
      <c r="F163" s="54">
        <v>1184.3915</v>
      </c>
      <c r="G163" s="54"/>
      <c r="H163" s="55"/>
    </row>
    <row r="164" spans="2:9">
      <c r="B164" s="50">
        <v>2460695.5241350313</v>
      </c>
      <c r="C164" s="57">
        <f t="shared" si="3"/>
        <v>-1.0416828561574221E-2</v>
      </c>
      <c r="D164" s="54"/>
      <c r="E164" s="54"/>
      <c r="F164" s="54">
        <v>1186.8713</v>
      </c>
      <c r="G164" s="54"/>
      <c r="H164" s="55"/>
    </row>
    <row r="165" spans="2:9">
      <c r="B165" s="50">
        <v>2460695.525523942</v>
      </c>
      <c r="C165" s="57">
        <f t="shared" si="3"/>
        <v>-9.0279178693890572E-3</v>
      </c>
      <c r="D165" s="54"/>
      <c r="E165" s="54"/>
      <c r="F165" s="54">
        <v>1196.5815</v>
      </c>
      <c r="G165" s="54"/>
      <c r="H165" s="55"/>
    </row>
    <row r="166" spans="2:9">
      <c r="B166" s="50">
        <v>2460695.5269128522</v>
      </c>
      <c r="C166" s="57">
        <f t="shared" si="3"/>
        <v>-7.639007642865181E-3</v>
      </c>
      <c r="D166" s="54"/>
      <c r="E166" s="54"/>
      <c r="F166" s="54">
        <v>1200.7417</v>
      </c>
      <c r="G166" s="54"/>
      <c r="H166" s="55"/>
    </row>
    <row r="167" spans="2:9">
      <c r="B167" s="50">
        <v>2460695.5283017629</v>
      </c>
      <c r="C167" s="57">
        <f t="shared" si="3"/>
        <v>-6.2500969506800175E-3</v>
      </c>
      <c r="D167" s="54"/>
      <c r="E167" s="54"/>
      <c r="F167" s="54">
        <v>1191.1357</v>
      </c>
      <c r="G167" s="54"/>
      <c r="H167" s="55"/>
    </row>
    <row r="168" spans="2:9">
      <c r="B168" s="50">
        <v>2460695.5296906736</v>
      </c>
      <c r="C168" s="57">
        <f t="shared" si="3"/>
        <v>-4.861186258494854E-3</v>
      </c>
      <c r="D168" s="54"/>
      <c r="E168" s="54"/>
      <c r="F168" s="54">
        <v>1189.5129999999999</v>
      </c>
      <c r="G168" s="54"/>
      <c r="H168" s="55"/>
    </row>
    <row r="169" spans="2:9">
      <c r="B169" s="50">
        <v>2460695.5310795838</v>
      </c>
      <c r="C169" s="57">
        <f t="shared" si="3"/>
        <v>-3.4722760319709778E-3</v>
      </c>
      <c r="D169" s="54"/>
      <c r="E169" s="54"/>
      <c r="F169" s="54">
        <v>1181.5142000000001</v>
      </c>
      <c r="G169" s="54"/>
      <c r="H169" s="55"/>
    </row>
    <row r="170" spans="2:9">
      <c r="B170" s="50">
        <v>2460695.5324684945</v>
      </c>
      <c r="C170" s="57">
        <f t="shared" si="3"/>
        <v>-2.0833653397858143E-3</v>
      </c>
      <c r="D170" s="54"/>
      <c r="E170" s="54"/>
      <c r="F170" s="54">
        <v>1184.8644999999999</v>
      </c>
      <c r="G170" s="54"/>
      <c r="H170" s="55"/>
    </row>
    <row r="171" spans="2:9">
      <c r="B171" s="50">
        <v>2460695.5338574047</v>
      </c>
      <c r="C171" s="57">
        <f t="shared" si="3"/>
        <v>-6.944551132619381E-4</v>
      </c>
      <c r="D171" s="54"/>
      <c r="E171" s="54"/>
      <c r="F171" s="54">
        <v>1176.8523</v>
      </c>
      <c r="G171" s="54"/>
      <c r="H171" s="55"/>
      <c r="I171" s="63"/>
    </row>
    <row r="172" spans="2:9">
      <c r="B172" s="50">
        <v>2460695.5352463154</v>
      </c>
      <c r="C172" s="57">
        <f t="shared" si="3"/>
        <v>6.944555789232254E-4</v>
      </c>
      <c r="D172" s="54"/>
      <c r="E172" s="54"/>
      <c r="F172" s="54">
        <v>1191.8065999999999</v>
      </c>
      <c r="G172" s="54"/>
      <c r="H172" s="55"/>
      <c r="I172" s="63">
        <f>(B171+B172)/2</f>
        <v>2460695.5345518598</v>
      </c>
    </row>
    <row r="173" spans="2:9">
      <c r="B173" s="50">
        <v>2460695.5366352256</v>
      </c>
      <c r="C173" s="57">
        <f t="shared" si="3"/>
        <v>2.0833658054471016E-3</v>
      </c>
      <c r="D173" s="54"/>
      <c r="E173" s="54"/>
      <c r="F173" s="54">
        <v>1197.2080000000001</v>
      </c>
      <c r="G173" s="54"/>
      <c r="H173" s="55"/>
      <c r="I173" s="63"/>
    </row>
    <row r="174" spans="2:9">
      <c r="B174" s="50">
        <v>2460695.5380241363</v>
      </c>
      <c r="C174" s="57">
        <f t="shared" si="3"/>
        <v>3.4722764976322651E-3</v>
      </c>
      <c r="D174" s="54"/>
      <c r="E174" s="54"/>
      <c r="F174" s="54">
        <v>1185.6301000000001</v>
      </c>
      <c r="G174" s="54"/>
      <c r="H174" s="55"/>
      <c r="I174" s="63"/>
    </row>
    <row r="175" spans="2:9">
      <c r="B175" s="50">
        <v>2460695.539413047</v>
      </c>
      <c r="C175" s="57">
        <f t="shared" si="3"/>
        <v>4.8611871898174286E-3</v>
      </c>
      <c r="D175" s="54"/>
      <c r="E175" s="54"/>
      <c r="F175" s="54">
        <v>1191.3313000000001</v>
      </c>
      <c r="G175" s="54"/>
      <c r="H175" s="55"/>
      <c r="I175" s="63"/>
    </row>
    <row r="176" spans="2:9">
      <c r="B176" s="50">
        <v>2460695.5408019572</v>
      </c>
      <c r="C176" s="57">
        <f t="shared" si="3"/>
        <v>6.2500974163413048E-3</v>
      </c>
      <c r="D176" s="54"/>
      <c r="E176" s="54"/>
      <c r="F176" s="54">
        <v>1184.5128</v>
      </c>
      <c r="G176" s="54"/>
      <c r="H176" s="55"/>
      <c r="I176" s="63"/>
    </row>
    <row r="177" spans="2:8">
      <c r="B177" s="50">
        <v>2460695.5421908679</v>
      </c>
      <c r="C177" s="57">
        <f t="shared" si="3"/>
        <v>7.6390081085264683E-3</v>
      </c>
      <c r="D177" s="54"/>
      <c r="E177" s="54"/>
      <c r="F177" s="54">
        <v>1187.3049000000001</v>
      </c>
      <c r="G177" s="54"/>
      <c r="H177" s="55"/>
    </row>
    <row r="178" spans="2:8">
      <c r="B178" s="50">
        <v>2460695.5435797782</v>
      </c>
      <c r="C178" s="57">
        <f t="shared" si="3"/>
        <v>9.0279183350503445E-3</v>
      </c>
      <c r="D178" s="54"/>
      <c r="E178" s="54"/>
      <c r="F178" s="54">
        <v>1199.2331999999999</v>
      </c>
      <c r="G178" s="54"/>
      <c r="H178" s="55"/>
    </row>
    <row r="179" spans="2:8">
      <c r="B179" s="50">
        <v>2460695.5449686889</v>
      </c>
      <c r="C179" s="57">
        <f t="shared" si="3"/>
        <v>1.0416829027235508E-2</v>
      </c>
      <c r="D179" s="54"/>
      <c r="E179" s="54"/>
      <c r="F179" s="54">
        <v>1195.7239</v>
      </c>
      <c r="G179" s="54"/>
      <c r="H179" s="55"/>
    </row>
    <row r="180" spans="2:8">
      <c r="B180" s="50">
        <v>2460695.5463575991</v>
      </c>
      <c r="C180" s="57">
        <f t="shared" si="3"/>
        <v>1.1805739253759384E-2</v>
      </c>
      <c r="D180" s="54"/>
      <c r="E180" s="54"/>
      <c r="F180" s="54">
        <v>1190.1981000000001</v>
      </c>
      <c r="G180" s="54"/>
      <c r="H180" s="55"/>
    </row>
    <row r="181" spans="2:8">
      <c r="B181" s="50">
        <v>2460695.5477465098</v>
      </c>
      <c r="C181" s="57">
        <f t="shared" si="3"/>
        <v>1.3194649945944548E-2</v>
      </c>
      <c r="D181" s="54"/>
      <c r="E181" s="54"/>
      <c r="F181" s="54">
        <v>1192.4797000000001</v>
      </c>
      <c r="G181" s="54"/>
      <c r="H181" s="55"/>
    </row>
    <row r="182" spans="2:8">
      <c r="B182" s="50">
        <v>2460695.54913542</v>
      </c>
      <c r="C182" s="57">
        <f t="shared" si="3"/>
        <v>1.4583560172468424E-2</v>
      </c>
      <c r="D182" s="54"/>
      <c r="E182" s="54"/>
      <c r="F182" s="54">
        <v>1192.3171</v>
      </c>
      <c r="G182" s="54"/>
      <c r="H182" s="55"/>
    </row>
    <row r="183" spans="2:8">
      <c r="B183" s="50">
        <v>2460695.5505243307</v>
      </c>
      <c r="C183" s="57">
        <f t="shared" si="3"/>
        <v>1.5972470864653587E-2</v>
      </c>
      <c r="D183" s="54"/>
      <c r="E183" s="54"/>
      <c r="F183" s="54">
        <v>1186.7108000000001</v>
      </c>
      <c r="G183" s="54"/>
      <c r="H183" s="55"/>
    </row>
    <row r="184" spans="2:8">
      <c r="B184" s="50">
        <v>2460695.5519132409</v>
      </c>
      <c r="C184" s="57">
        <f t="shared" si="3"/>
        <v>1.7361381091177464E-2</v>
      </c>
      <c r="D184" s="54"/>
      <c r="E184" s="54"/>
      <c r="F184" s="54">
        <v>1199.5545999999999</v>
      </c>
      <c r="G184" s="54"/>
      <c r="H184" s="55"/>
    </row>
    <row r="185" spans="2:8">
      <c r="B185" s="50">
        <v>2460695.5533021516</v>
      </c>
      <c r="C185" s="57">
        <f t="shared" si="3"/>
        <v>1.8750291783362627E-2</v>
      </c>
      <c r="D185" s="54"/>
      <c r="E185" s="54"/>
      <c r="F185" s="54">
        <v>1188.4690000000001</v>
      </c>
      <c r="G185" s="54"/>
      <c r="H185" s="55"/>
    </row>
    <row r="186" spans="2:8">
      <c r="B186" s="50">
        <v>2460695.5546910618</v>
      </c>
      <c r="C186" s="57">
        <f t="shared" si="3"/>
        <v>2.0139202009886503E-2</v>
      </c>
      <c r="D186" s="54"/>
      <c r="E186" s="54"/>
      <c r="F186" s="54">
        <v>1193.8357000000001</v>
      </c>
      <c r="G186" s="54"/>
      <c r="H186" s="55"/>
    </row>
    <row r="187" spans="2:8">
      <c r="B187" s="50">
        <v>2460695.5560799725</v>
      </c>
      <c r="C187" s="57">
        <f t="shared" si="3"/>
        <v>2.1528112702071667E-2</v>
      </c>
      <c r="D187" s="54"/>
      <c r="E187" s="54"/>
      <c r="F187" s="54">
        <v>1187.5547999999999</v>
      </c>
      <c r="G187" s="54"/>
      <c r="H187" s="55"/>
    </row>
    <row r="188" spans="2:8">
      <c r="B188" s="50">
        <v>2460695.5574688828</v>
      </c>
      <c r="C188" s="57">
        <f t="shared" si="3"/>
        <v>2.2917022928595543E-2</v>
      </c>
      <c r="D188" s="54"/>
      <c r="E188" s="54"/>
      <c r="F188" s="54">
        <v>1193.038</v>
      </c>
      <c r="G188" s="54"/>
      <c r="H188" s="55"/>
    </row>
    <row r="189" spans="2:8">
      <c r="B189" s="50">
        <v>2460695.5588577935</v>
      </c>
      <c r="C189" s="57">
        <f t="shared" si="3"/>
        <v>2.4305933620780706E-2</v>
      </c>
      <c r="D189" s="54"/>
      <c r="E189" s="54"/>
      <c r="F189" s="54">
        <v>1194.2136</v>
      </c>
      <c r="G189" s="54"/>
      <c r="H189" s="55"/>
    </row>
    <row r="190" spans="2:8">
      <c r="B190" s="50">
        <v>2460695.5602467037</v>
      </c>
      <c r="C190" s="57">
        <f t="shared" si="3"/>
        <v>2.5694843847304583E-2</v>
      </c>
      <c r="D190" s="54"/>
      <c r="E190" s="54"/>
      <c r="F190" s="54">
        <v>1194.7727</v>
      </c>
      <c r="G190" s="54"/>
      <c r="H190" s="55"/>
    </row>
    <row r="191" spans="2:8">
      <c r="B191" s="50">
        <v>2460695.5616356144</v>
      </c>
      <c r="C191" s="57">
        <f t="shared" si="3"/>
        <v>2.7083754539489746E-2</v>
      </c>
      <c r="D191" s="54"/>
      <c r="E191" s="54"/>
      <c r="F191" s="54">
        <v>1186.6623999999999</v>
      </c>
      <c r="G191" s="54"/>
      <c r="H191" s="55"/>
    </row>
    <row r="192" spans="2:8">
      <c r="B192" s="50">
        <v>2460695.5630245246</v>
      </c>
      <c r="C192" s="57">
        <f t="shared" si="3"/>
        <v>2.8472664766013622E-2</v>
      </c>
      <c r="D192" s="54"/>
      <c r="E192" s="54"/>
      <c r="F192" s="54">
        <v>1185.4456</v>
      </c>
      <c r="G192" s="54"/>
      <c r="H192" s="55"/>
    </row>
    <row r="193" spans="1:8">
      <c r="B193" s="50">
        <v>2460695.5644134353</v>
      </c>
      <c r="C193" s="57">
        <f t="shared" si="3"/>
        <v>2.9861575458198786E-2</v>
      </c>
      <c r="D193" s="54"/>
      <c r="E193" s="54"/>
      <c r="F193" s="54">
        <v>1185.2030999999999</v>
      </c>
      <c r="G193" s="54"/>
      <c r="H193" s="55"/>
    </row>
    <row r="194" spans="1:8">
      <c r="B194" s="50">
        <v>2460695.5658023455</v>
      </c>
      <c r="C194" s="57">
        <f t="shared" si="3"/>
        <v>3.1250485684722662E-2</v>
      </c>
      <c r="D194" s="54"/>
      <c r="E194" s="54"/>
      <c r="F194" s="54">
        <v>1193.7264</v>
      </c>
      <c r="G194" s="54"/>
      <c r="H194" s="55"/>
    </row>
    <row r="195" spans="1:8">
      <c r="B195" s="50">
        <v>2460695.5671912562</v>
      </c>
      <c r="C195" s="57">
        <f t="shared" ref="C195:C258" si="4">B195-$K$30</f>
        <v>3.2639396376907825E-2</v>
      </c>
      <c r="D195" s="54"/>
      <c r="E195" s="54"/>
      <c r="F195" s="54">
        <v>1194.7828</v>
      </c>
      <c r="G195" s="54"/>
      <c r="H195" s="55"/>
    </row>
    <row r="196" spans="1:8">
      <c r="B196" s="50">
        <v>2460695.5685801664</v>
      </c>
      <c r="C196" s="57">
        <f t="shared" si="4"/>
        <v>3.4028306603431702E-2</v>
      </c>
      <c r="D196" s="54"/>
      <c r="E196" s="54"/>
      <c r="F196" s="54">
        <v>1193.5065999999999</v>
      </c>
      <c r="G196" s="54"/>
      <c r="H196" s="55"/>
    </row>
    <row r="197" spans="1:8">
      <c r="B197" s="50">
        <v>2460695.5699690771</v>
      </c>
      <c r="C197" s="57">
        <f t="shared" si="4"/>
        <v>3.5417217295616865E-2</v>
      </c>
      <c r="D197" s="54"/>
      <c r="E197" s="54"/>
      <c r="F197" s="54">
        <v>1181.2512999999999</v>
      </c>
      <c r="G197" s="54"/>
      <c r="H197" s="55"/>
    </row>
    <row r="198" spans="1:8">
      <c r="B198" s="50">
        <v>2460695.5713579874</v>
      </c>
      <c r="C198" s="57">
        <f t="shared" si="4"/>
        <v>3.6806127522140741E-2</v>
      </c>
      <c r="D198" s="54"/>
      <c r="E198" s="54"/>
      <c r="F198" s="54">
        <v>1195.7926</v>
      </c>
      <c r="G198" s="54"/>
      <c r="H198" s="55"/>
    </row>
    <row r="199" spans="1:8">
      <c r="B199" s="50">
        <v>2460695.572746898</v>
      </c>
      <c r="C199" s="57">
        <f t="shared" si="4"/>
        <v>3.8195038214325905E-2</v>
      </c>
      <c r="D199" s="54"/>
      <c r="E199" s="54"/>
      <c r="F199" s="54">
        <v>1180.7373</v>
      </c>
      <c r="G199" s="54"/>
      <c r="H199" s="55"/>
    </row>
    <row r="200" spans="1:8">
      <c r="B200" s="50">
        <v>2460695.5741358083</v>
      </c>
      <c r="C200" s="57">
        <f t="shared" si="4"/>
        <v>3.9583948440849781E-2</v>
      </c>
      <c r="D200" s="54"/>
      <c r="E200" s="54"/>
      <c r="F200" s="54">
        <v>1188.6166000000001</v>
      </c>
      <c r="G200" s="54"/>
      <c r="H200" s="55"/>
    </row>
    <row r="201" spans="1:8">
      <c r="B201" s="50">
        <v>2460695.575524719</v>
      </c>
      <c r="C201" s="57">
        <f t="shared" si="4"/>
        <v>4.0972859133034945E-2</v>
      </c>
      <c r="D201" s="54"/>
      <c r="E201" s="54"/>
      <c r="F201" s="54">
        <v>1179.6185</v>
      </c>
      <c r="G201" s="54"/>
      <c r="H201" s="55"/>
    </row>
    <row r="202" spans="1:8">
      <c r="B202" s="50">
        <v>2460695.5769136292</v>
      </c>
      <c r="C202" s="57">
        <f t="shared" si="4"/>
        <v>4.2361769359558821E-2</v>
      </c>
      <c r="D202" s="54"/>
      <c r="E202" s="54"/>
      <c r="F202" s="54">
        <v>1196.7655</v>
      </c>
      <c r="G202" s="54"/>
      <c r="H202" s="55"/>
    </row>
    <row r="203" spans="1:8">
      <c r="B203" s="50">
        <v>2460695.5783025399</v>
      </c>
      <c r="C203" s="57">
        <f t="shared" si="4"/>
        <v>4.3750680051743984E-2</v>
      </c>
      <c r="D203" s="54"/>
      <c r="E203" s="54"/>
      <c r="F203" s="54">
        <v>1196.385</v>
      </c>
      <c r="G203" s="54"/>
      <c r="H203" s="55"/>
    </row>
    <row r="204" spans="1:8">
      <c r="A204" s="49" t="s">
        <v>39</v>
      </c>
      <c r="B204" s="50">
        <v>2460695.5796914501</v>
      </c>
      <c r="C204" s="57">
        <f t="shared" si="4"/>
        <v>4.513959027826786E-2</v>
      </c>
      <c r="D204" s="54"/>
      <c r="E204" s="54"/>
      <c r="F204" s="54">
        <v>1192.0309999999999</v>
      </c>
      <c r="G204" s="54"/>
      <c r="H204" s="55"/>
    </row>
    <row r="205" spans="1:8">
      <c r="B205" s="50">
        <v>2460695.5810803608</v>
      </c>
      <c r="C205" s="57">
        <f t="shared" si="4"/>
        <v>4.6528500970453024E-2</v>
      </c>
      <c r="D205" s="54"/>
      <c r="E205" s="54">
        <v>1194.5155999999999</v>
      </c>
      <c r="F205" s="54"/>
      <c r="G205" s="54"/>
      <c r="H205" s="55"/>
    </row>
    <row r="206" spans="1:8">
      <c r="B206" s="50">
        <v>2460695.582469271</v>
      </c>
      <c r="C206" s="57">
        <f t="shared" si="4"/>
        <v>4.79174111969769E-2</v>
      </c>
      <c r="D206" s="54"/>
      <c r="E206" s="54">
        <v>1198.1545000000001</v>
      </c>
      <c r="F206" s="54"/>
      <c r="G206" s="54"/>
      <c r="H206" s="55"/>
    </row>
    <row r="207" spans="1:8">
      <c r="B207" s="50">
        <v>2460695.5838581817</v>
      </c>
      <c r="C207" s="57">
        <f t="shared" si="4"/>
        <v>4.9306321889162064E-2</v>
      </c>
      <c r="D207" s="54"/>
      <c r="E207" s="54">
        <v>1188.2239999999999</v>
      </c>
      <c r="F207" s="54"/>
      <c r="G207" s="54"/>
      <c r="H207" s="55"/>
    </row>
    <row r="208" spans="1:8">
      <c r="B208" s="50">
        <v>2460695.5852470919</v>
      </c>
      <c r="C208" s="57">
        <f t="shared" si="4"/>
        <v>5.069523211568594E-2</v>
      </c>
      <c r="D208" s="54"/>
      <c r="E208" s="54">
        <v>1194.0573999999999</v>
      </c>
      <c r="F208" s="54"/>
      <c r="G208" s="54"/>
      <c r="H208" s="55"/>
    </row>
    <row r="209" spans="1:8">
      <c r="B209" s="50">
        <v>2460695.5866360022</v>
      </c>
      <c r="C209" s="57">
        <f t="shared" si="4"/>
        <v>5.2084142342209816E-2</v>
      </c>
      <c r="D209" s="54"/>
      <c r="E209" s="54">
        <v>1195.6477</v>
      </c>
      <c r="F209" s="54"/>
      <c r="G209" s="54"/>
      <c r="H209" s="55"/>
    </row>
    <row r="210" spans="1:8">
      <c r="B210" s="50">
        <v>2460695.5880249129</v>
      </c>
      <c r="C210" s="57">
        <f t="shared" si="4"/>
        <v>5.3473053034394979E-2</v>
      </c>
      <c r="D210" s="54"/>
      <c r="E210" s="54">
        <v>1193.4402</v>
      </c>
      <c r="F210" s="54"/>
      <c r="G210" s="54"/>
      <c r="H210" s="55"/>
    </row>
    <row r="211" spans="1:8">
      <c r="A211" s="49" t="s">
        <v>71</v>
      </c>
      <c r="B211" s="50">
        <v>2460695.5894138231</v>
      </c>
      <c r="C211" s="57">
        <f t="shared" si="4"/>
        <v>5.4861963260918856E-2</v>
      </c>
      <c r="D211" s="54"/>
      <c r="E211" s="54">
        <v>1187.0017</v>
      </c>
      <c r="F211" s="54"/>
      <c r="G211" s="54"/>
      <c r="H211" s="55"/>
    </row>
    <row r="212" spans="1:8">
      <c r="B212" s="50">
        <v>2460695.5908027338</v>
      </c>
      <c r="C212" s="57">
        <f t="shared" si="4"/>
        <v>5.6250873953104019E-2</v>
      </c>
      <c r="D212" s="54">
        <v>1196.518</v>
      </c>
      <c r="E212" s="54"/>
      <c r="F212" s="54"/>
      <c r="G212" s="54"/>
      <c r="H212" s="55"/>
    </row>
    <row r="213" spans="1:8">
      <c r="B213" s="50">
        <v>2460695.592191644</v>
      </c>
      <c r="C213" s="57">
        <f t="shared" si="4"/>
        <v>5.7639784179627895E-2</v>
      </c>
      <c r="D213" s="54">
        <v>1196.3119999999999</v>
      </c>
      <c r="E213" s="54"/>
      <c r="F213" s="54"/>
      <c r="G213" s="54"/>
      <c r="H213" s="55"/>
    </row>
    <row r="214" spans="1:8">
      <c r="B214" s="50">
        <v>2460695.5935805547</v>
      </c>
      <c r="C214" s="57">
        <f t="shared" si="4"/>
        <v>5.9028694871813059E-2</v>
      </c>
      <c r="D214" s="54">
        <v>1198.5432000000001</v>
      </c>
      <c r="E214" s="54"/>
      <c r="F214" s="54"/>
      <c r="G214" s="54"/>
      <c r="H214" s="55"/>
    </row>
    <row r="215" spans="1:8">
      <c r="B215" s="50">
        <v>2460695.5949694649</v>
      </c>
      <c r="C215" s="57">
        <f t="shared" si="4"/>
        <v>6.0417605098336935E-2</v>
      </c>
      <c r="D215" s="54">
        <v>1202.9844000000001</v>
      </c>
      <c r="E215" s="54"/>
      <c r="F215" s="54"/>
      <c r="G215" s="54"/>
      <c r="H215" s="55"/>
    </row>
    <row r="216" spans="1:8">
      <c r="B216" s="50">
        <v>2460695.5963583752</v>
      </c>
      <c r="C216" s="57">
        <f t="shared" si="4"/>
        <v>6.1806515324860811E-2</v>
      </c>
      <c r="D216" s="54">
        <v>1198.7659000000001</v>
      </c>
      <c r="E216" s="54"/>
      <c r="F216" s="54"/>
      <c r="G216" s="54"/>
      <c r="H216" s="55"/>
    </row>
    <row r="217" spans="1:8">
      <c r="B217" s="50">
        <v>2460695.5977472859</v>
      </c>
      <c r="C217" s="57">
        <f t="shared" si="4"/>
        <v>6.3195426017045975E-2</v>
      </c>
      <c r="D217" s="54">
        <v>1207.6696999999999</v>
      </c>
      <c r="E217" s="54"/>
      <c r="F217" s="54"/>
      <c r="G217" s="54"/>
      <c r="H217" s="55"/>
    </row>
    <row r="218" spans="1:8">
      <c r="B218" s="50">
        <v>2460695.5991361961</v>
      </c>
      <c r="C218" s="57">
        <f t="shared" si="4"/>
        <v>6.4584336243569851E-2</v>
      </c>
      <c r="D218" s="54">
        <v>1198.6066000000001</v>
      </c>
      <c r="E218" s="54"/>
      <c r="F218" s="54"/>
      <c r="G218" s="54"/>
      <c r="H218" s="55"/>
    </row>
    <row r="219" spans="1:8">
      <c r="B219" s="50">
        <v>2460695.6005251068</v>
      </c>
      <c r="C219" s="57">
        <f t="shared" si="4"/>
        <v>6.5973246935755014E-2</v>
      </c>
      <c r="D219" s="54">
        <v>1194.7621999999999</v>
      </c>
      <c r="E219" s="54"/>
      <c r="F219" s="54"/>
      <c r="G219" s="54"/>
      <c r="H219" s="55"/>
    </row>
    <row r="220" spans="1:8">
      <c r="B220" s="50">
        <v>2460695.601914017</v>
      </c>
      <c r="C220" s="57">
        <f t="shared" si="4"/>
        <v>6.7362157162278891E-2</v>
      </c>
      <c r="D220" s="54">
        <v>1197.9813999999999</v>
      </c>
      <c r="E220" s="54"/>
      <c r="F220" s="54"/>
      <c r="G220" s="54"/>
      <c r="H220" s="55"/>
    </row>
    <row r="221" spans="1:8">
      <c r="B221" s="50">
        <v>2460695.6033029277</v>
      </c>
      <c r="C221" s="57">
        <f t="shared" si="4"/>
        <v>6.8751067854464054E-2</v>
      </c>
      <c r="D221" s="54">
        <v>1204.1090999999999</v>
      </c>
      <c r="E221" s="54"/>
      <c r="F221" s="54"/>
      <c r="G221" s="54"/>
      <c r="H221" s="55"/>
    </row>
    <row r="222" spans="1:8">
      <c r="B222" s="50">
        <v>2460695.6046918379</v>
      </c>
      <c r="C222" s="57">
        <f t="shared" si="4"/>
        <v>7.013997808098793E-2</v>
      </c>
      <c r="D222" s="54">
        <v>1198.1561999999999</v>
      </c>
      <c r="E222" s="54"/>
      <c r="F222" s="54"/>
      <c r="G222" s="54"/>
      <c r="H222" s="55"/>
    </row>
    <row r="223" spans="1:8">
      <c r="B223" s="50">
        <v>2460695.6060807481</v>
      </c>
      <c r="C223" s="57">
        <f t="shared" si="4"/>
        <v>7.1528888307511806E-2</v>
      </c>
      <c r="D223" s="54">
        <v>1196.7279000000001</v>
      </c>
      <c r="E223" s="54"/>
      <c r="F223" s="54"/>
      <c r="G223" s="54"/>
      <c r="H223" s="55"/>
    </row>
    <row r="224" spans="1:8">
      <c r="B224" s="50">
        <v>2460695.6074696588</v>
      </c>
      <c r="C224" s="57">
        <f t="shared" si="4"/>
        <v>7.291779899969697E-2</v>
      </c>
      <c r="D224" s="54">
        <v>1198.3190999999999</v>
      </c>
      <c r="E224" s="54"/>
      <c r="F224" s="54"/>
      <c r="G224" s="54"/>
      <c r="H224" s="55"/>
    </row>
    <row r="225" spans="2:8">
      <c r="B225" s="50">
        <v>2460695.6088585691</v>
      </c>
      <c r="C225" s="57">
        <f t="shared" si="4"/>
        <v>7.4306709226220846E-2</v>
      </c>
      <c r="D225" s="54">
        <v>1203.5907999999999</v>
      </c>
      <c r="E225" s="54"/>
      <c r="F225" s="54"/>
      <c r="G225" s="54"/>
      <c r="H225" s="55"/>
    </row>
    <row r="226" spans="2:8">
      <c r="B226" s="50">
        <v>2460695.6102474798</v>
      </c>
      <c r="C226" s="57">
        <f t="shared" si="4"/>
        <v>7.569561991840601E-2</v>
      </c>
      <c r="D226" s="54">
        <v>1200.5413000000001</v>
      </c>
      <c r="E226" s="54"/>
      <c r="F226" s="54"/>
      <c r="G226" s="54"/>
      <c r="H226" s="55"/>
    </row>
    <row r="227" spans="2:8">
      <c r="B227" s="50">
        <v>2460695.61163639</v>
      </c>
      <c r="C227" s="57">
        <f t="shared" si="4"/>
        <v>7.7084530144929886E-2</v>
      </c>
      <c r="D227" s="54">
        <v>1197.549</v>
      </c>
      <c r="E227" s="54"/>
      <c r="F227" s="54"/>
      <c r="G227" s="54"/>
      <c r="H227" s="55"/>
    </row>
    <row r="228" spans="2:8">
      <c r="B228" s="50">
        <v>2460695.6130253002</v>
      </c>
      <c r="C228" s="57">
        <f t="shared" si="4"/>
        <v>7.8473440371453762E-2</v>
      </c>
      <c r="D228" s="54">
        <v>1191.2212999999999</v>
      </c>
      <c r="E228" s="54"/>
      <c r="F228" s="54"/>
      <c r="G228" s="54"/>
      <c r="H228" s="55"/>
    </row>
    <row r="229" spans="2:8">
      <c r="B229" s="50">
        <v>2460695.6144142109</v>
      </c>
      <c r="C229" s="57">
        <f t="shared" si="4"/>
        <v>7.9862351063638926E-2</v>
      </c>
      <c r="D229" s="54">
        <v>1199.0934999999999</v>
      </c>
      <c r="E229" s="54"/>
      <c r="F229" s="54"/>
      <c r="G229" s="54"/>
      <c r="H229" s="55"/>
    </row>
    <row r="230" spans="2:8">
      <c r="B230" s="50">
        <v>2460695.6158031211</v>
      </c>
      <c r="C230" s="57">
        <f t="shared" si="4"/>
        <v>8.1251261290162802E-2</v>
      </c>
      <c r="D230" s="54">
        <v>1203.7598</v>
      </c>
      <c r="E230" s="54"/>
      <c r="F230" s="54"/>
      <c r="G230" s="54"/>
      <c r="H230" s="55"/>
    </row>
    <row r="231" spans="2:8">
      <c r="B231" s="50">
        <v>2460695.6171920318</v>
      </c>
      <c r="C231" s="57">
        <f t="shared" si="4"/>
        <v>8.2640171982347965E-2</v>
      </c>
      <c r="D231" s="54">
        <v>1197.6161</v>
      </c>
      <c r="E231" s="54"/>
      <c r="F231" s="54"/>
      <c r="G231" s="54"/>
      <c r="H231" s="55"/>
    </row>
    <row r="232" spans="2:8">
      <c r="B232" s="50">
        <v>2460695.618580942</v>
      </c>
      <c r="C232" s="57">
        <f t="shared" si="4"/>
        <v>8.4029082208871841E-2</v>
      </c>
      <c r="D232" s="54">
        <v>1196.5107</v>
      </c>
      <c r="E232" s="54"/>
      <c r="F232" s="54"/>
      <c r="G232" s="54"/>
      <c r="H232" s="55"/>
    </row>
    <row r="233" spans="2:8">
      <c r="B233" s="50">
        <v>2460695.6199698523</v>
      </c>
      <c r="C233" s="57">
        <f t="shared" si="4"/>
        <v>8.5417992435395718E-2</v>
      </c>
      <c r="D233" s="54">
        <v>1196.9099000000001</v>
      </c>
      <c r="E233" s="54"/>
      <c r="F233" s="54"/>
      <c r="G233" s="54"/>
      <c r="H233" s="54"/>
    </row>
    <row r="234" spans="2:8">
      <c r="B234" s="50">
        <v>2460695.621358763</v>
      </c>
      <c r="C234" s="57">
        <f t="shared" si="4"/>
        <v>8.6806903127580881E-2</v>
      </c>
      <c r="D234" s="54">
        <v>1198.8880999999999</v>
      </c>
      <c r="E234" s="54"/>
      <c r="F234" s="54"/>
      <c r="G234" s="54"/>
      <c r="H234" s="54"/>
    </row>
    <row r="235" spans="2:8">
      <c r="B235" s="50">
        <v>2460695.6227476732</v>
      </c>
      <c r="C235" s="57">
        <f t="shared" si="4"/>
        <v>8.8195813354104757E-2</v>
      </c>
      <c r="D235" s="54">
        <v>1209.2974999999999</v>
      </c>
      <c r="E235" s="54"/>
      <c r="F235" s="54"/>
      <c r="G235" s="54"/>
      <c r="H235" s="54"/>
    </row>
    <row r="236" spans="2:8">
      <c r="B236" s="50">
        <v>2460695.6241365834</v>
      </c>
      <c r="C236" s="57">
        <f t="shared" si="4"/>
        <v>8.9584723580628633E-2</v>
      </c>
      <c r="D236" s="54">
        <v>1192.8498999999999</v>
      </c>
      <c r="E236" s="54"/>
      <c r="F236" s="54"/>
      <c r="G236" s="54"/>
      <c r="H236" s="54"/>
    </row>
    <row r="237" spans="2:8">
      <c r="B237" s="50">
        <v>2460695.6255254941</v>
      </c>
      <c r="C237" s="57">
        <f t="shared" si="4"/>
        <v>9.0973634272813797E-2</v>
      </c>
      <c r="D237" s="54">
        <v>1195.8489</v>
      </c>
      <c r="E237" s="54"/>
      <c r="F237" s="54"/>
      <c r="G237" s="54"/>
      <c r="H237" s="54"/>
    </row>
    <row r="238" spans="2:8">
      <c r="B238" s="50">
        <v>2460695.6269144043</v>
      </c>
      <c r="C238" s="57">
        <f t="shared" si="4"/>
        <v>9.2362544499337673E-2</v>
      </c>
      <c r="D238" s="54">
        <v>1200.2810999999999</v>
      </c>
      <c r="E238" s="54"/>
      <c r="F238" s="54"/>
      <c r="G238" s="54"/>
      <c r="H238" s="54"/>
    </row>
    <row r="239" spans="2:8">
      <c r="B239" s="50">
        <v>2460695.6283033146</v>
      </c>
      <c r="C239" s="57">
        <f t="shared" si="4"/>
        <v>9.3751454725861549E-2</v>
      </c>
      <c r="D239" s="54">
        <v>1204.3341</v>
      </c>
      <c r="E239" s="54"/>
      <c r="F239" s="54"/>
      <c r="G239" s="54"/>
      <c r="H239" s="54"/>
    </row>
    <row r="240" spans="2:8">
      <c r="B240" s="50">
        <v>2460695.6296922253</v>
      </c>
      <c r="C240" s="57">
        <f t="shared" si="4"/>
        <v>9.5140365418046713E-2</v>
      </c>
      <c r="D240" s="54">
        <v>1192.6238000000001</v>
      </c>
      <c r="E240" s="54"/>
      <c r="F240" s="54"/>
      <c r="G240" s="54"/>
      <c r="H240" s="54"/>
    </row>
    <row r="241" spans="2:8">
      <c r="B241" s="50">
        <v>2460695.6310811355</v>
      </c>
      <c r="C241" s="57">
        <f t="shared" si="4"/>
        <v>9.6529275644570589E-2</v>
      </c>
      <c r="D241" s="54">
        <v>1202.232</v>
      </c>
      <c r="E241" s="54"/>
      <c r="F241" s="54"/>
      <c r="G241" s="54"/>
      <c r="H241" s="54"/>
    </row>
    <row r="242" spans="2:8">
      <c r="B242" s="50">
        <v>2460695.6324700462</v>
      </c>
      <c r="C242" s="57">
        <f t="shared" si="4"/>
        <v>9.7918186336755753E-2</v>
      </c>
      <c r="D242" s="54">
        <v>1193.8905999999999</v>
      </c>
      <c r="E242" s="54"/>
      <c r="F242" s="54"/>
      <c r="G242" s="54"/>
      <c r="H242" s="54"/>
    </row>
    <row r="243" spans="2:8">
      <c r="B243" s="50">
        <v>2460695.6338589564</v>
      </c>
      <c r="C243" s="57">
        <f t="shared" si="4"/>
        <v>9.9307096563279629E-2</v>
      </c>
      <c r="D243" s="54">
        <v>1191.4257</v>
      </c>
      <c r="E243" s="54"/>
      <c r="F243" s="54"/>
      <c r="G243" s="54"/>
      <c r="H243" s="54"/>
    </row>
    <row r="244" spans="2:8">
      <c r="B244" s="50">
        <v>2460695.6352478666</v>
      </c>
      <c r="C244" s="57">
        <f t="shared" si="4"/>
        <v>0.1006960067898035</v>
      </c>
      <c r="D244" s="54">
        <v>1195.9445000000001</v>
      </c>
      <c r="E244" s="54"/>
      <c r="F244" s="54"/>
      <c r="G244" s="54"/>
      <c r="H244" s="54"/>
    </row>
    <row r="245" spans="2:8">
      <c r="B245" s="50">
        <v>2460695.6366367773</v>
      </c>
      <c r="C245" s="57">
        <f t="shared" si="4"/>
        <v>0.10208491748198867</v>
      </c>
      <c r="D245" s="54">
        <v>1202.2828</v>
      </c>
      <c r="E245" s="54"/>
      <c r="F245" s="54"/>
      <c r="G245" s="54"/>
      <c r="H245" s="54"/>
    </row>
    <row r="246" spans="2:8">
      <c r="B246" s="50">
        <v>2460695.6380256875</v>
      </c>
      <c r="C246" s="57">
        <f t="shared" si="4"/>
        <v>0.10347382770851254</v>
      </c>
      <c r="D246" s="54">
        <v>1195.0571</v>
      </c>
      <c r="E246" s="54"/>
      <c r="F246" s="54"/>
      <c r="G246" s="54"/>
      <c r="H246" s="54"/>
    </row>
    <row r="247" spans="2:8">
      <c r="B247" s="50">
        <v>2460695.6394145978</v>
      </c>
      <c r="C247" s="57">
        <f t="shared" si="4"/>
        <v>0.10486273793503642</v>
      </c>
      <c r="D247" s="54">
        <v>1204.4897000000001</v>
      </c>
      <c r="E247" s="54"/>
      <c r="F247" s="54"/>
      <c r="G247" s="54"/>
      <c r="H247" s="54"/>
    </row>
    <row r="248" spans="2:8">
      <c r="B248" s="50">
        <v>2460695.6408035085</v>
      </c>
      <c r="C248" s="57">
        <f t="shared" si="4"/>
        <v>0.10625164862722158</v>
      </c>
      <c r="D248" s="54">
        <v>1196.7677000000001</v>
      </c>
      <c r="E248" s="54"/>
      <c r="F248" s="54"/>
      <c r="G248" s="54"/>
      <c r="H248" s="54"/>
    </row>
    <row r="249" spans="2:8">
      <c r="B249" s="50">
        <v>2460695.6421924187</v>
      </c>
      <c r="C249" s="57">
        <f t="shared" si="4"/>
        <v>0.10764055885374546</v>
      </c>
      <c r="D249" s="54">
        <v>1199.5037</v>
      </c>
      <c r="E249" s="54"/>
      <c r="F249" s="54"/>
      <c r="G249" s="54"/>
      <c r="H249" s="54"/>
    </row>
    <row r="250" spans="2:8">
      <c r="B250" s="50">
        <v>2460695.6435813289</v>
      </c>
      <c r="C250" s="57">
        <f t="shared" si="4"/>
        <v>0.10902946908026934</v>
      </c>
      <c r="D250" s="54">
        <v>1196.0562</v>
      </c>
      <c r="E250" s="54"/>
      <c r="F250" s="54"/>
      <c r="G250" s="54"/>
      <c r="H250" s="54"/>
    </row>
    <row r="251" spans="2:8">
      <c r="B251" s="50">
        <v>2460695.6449702396</v>
      </c>
      <c r="C251" s="57">
        <f t="shared" si="4"/>
        <v>0.1104183797724545</v>
      </c>
      <c r="D251" s="54">
        <v>1202.413</v>
      </c>
      <c r="E251" s="54"/>
      <c r="F251" s="54"/>
      <c r="G251" s="54"/>
      <c r="H251" s="54"/>
    </row>
    <row r="252" spans="2:8">
      <c r="B252" s="50">
        <v>2460695.6463591498</v>
      </c>
      <c r="C252" s="57">
        <f t="shared" si="4"/>
        <v>0.11180728999897838</v>
      </c>
      <c r="D252" s="54">
        <v>1208.3163999999999</v>
      </c>
      <c r="E252" s="54"/>
      <c r="F252" s="54"/>
      <c r="G252" s="54"/>
      <c r="H252" s="54"/>
    </row>
    <row r="253" spans="2:8">
      <c r="B253" s="50">
        <v>2460695.6477480601</v>
      </c>
      <c r="C253" s="57">
        <f t="shared" si="4"/>
        <v>0.11319620022550225</v>
      </c>
      <c r="D253" s="54">
        <v>1204.7493999999999</v>
      </c>
      <c r="E253" s="54"/>
      <c r="F253" s="54"/>
      <c r="G253" s="54"/>
      <c r="H253" s="54"/>
    </row>
    <row r="254" spans="2:8">
      <c r="B254" s="50">
        <v>2460695.6491369708</v>
      </c>
      <c r="C254" s="57">
        <f t="shared" si="4"/>
        <v>0.11458511091768742</v>
      </c>
      <c r="D254" s="54">
        <v>1206.3098</v>
      </c>
      <c r="E254" s="54"/>
      <c r="F254" s="54"/>
      <c r="G254" s="54"/>
      <c r="H254" s="54"/>
    </row>
    <row r="255" spans="2:8">
      <c r="B255" s="50">
        <v>2460695.650525881</v>
      </c>
      <c r="C255" s="57">
        <f t="shared" si="4"/>
        <v>0.11597402114421129</v>
      </c>
      <c r="D255" s="54">
        <v>1193.4740999999999</v>
      </c>
      <c r="E255" s="54"/>
      <c r="F255" s="54"/>
      <c r="G255" s="54"/>
      <c r="H255" s="54"/>
    </row>
    <row r="256" spans="2:8">
      <c r="B256" s="50">
        <v>2460695.6519147912</v>
      </c>
      <c r="C256" s="57">
        <f t="shared" si="4"/>
        <v>0.11736293137073517</v>
      </c>
      <c r="D256" s="54">
        <v>1194.2129</v>
      </c>
      <c r="E256" s="54"/>
      <c r="F256" s="54"/>
      <c r="G256" s="54"/>
      <c r="H256" s="54"/>
    </row>
    <row r="257" spans="2:8">
      <c r="B257" s="50">
        <v>2460695.6533037019</v>
      </c>
      <c r="C257" s="57">
        <f t="shared" si="4"/>
        <v>0.11875184206292033</v>
      </c>
      <c r="D257" s="54">
        <v>1199.5509999999999</v>
      </c>
      <c r="E257" s="54"/>
      <c r="F257" s="54"/>
      <c r="G257" s="54"/>
      <c r="H257" s="54"/>
    </row>
    <row r="258" spans="2:8">
      <c r="B258" s="50">
        <v>2460695.6546926121</v>
      </c>
      <c r="C258" s="57">
        <f t="shared" si="4"/>
        <v>0.12014075228944421</v>
      </c>
      <c r="D258" s="54">
        <v>1193.5433</v>
      </c>
      <c r="E258" s="54"/>
      <c r="F258" s="54"/>
      <c r="G258" s="54"/>
      <c r="H258" s="54"/>
    </row>
    <row r="259" spans="2:8">
      <c r="B259" s="50">
        <v>2460695.6560815223</v>
      </c>
      <c r="C259" s="57">
        <f t="shared" ref="C259:C290" si="5">B259-$K$30</f>
        <v>0.12152966251596808</v>
      </c>
      <c r="D259" s="54">
        <v>1207.3065999999999</v>
      </c>
      <c r="E259" s="54"/>
      <c r="F259" s="54"/>
      <c r="G259" s="54"/>
      <c r="H259" s="54"/>
    </row>
    <row r="260" spans="2:8">
      <c r="B260" s="50">
        <v>2460695.6574704326</v>
      </c>
      <c r="C260" s="57">
        <f t="shared" si="5"/>
        <v>0.12291857274249196</v>
      </c>
      <c r="D260" s="54">
        <v>1203.598</v>
      </c>
      <c r="E260" s="54"/>
      <c r="F260" s="54"/>
      <c r="G260" s="54"/>
      <c r="H260" s="54"/>
    </row>
    <row r="261" spans="2:8">
      <c r="B261" s="50">
        <v>2460695.6588593433</v>
      </c>
      <c r="C261" s="57">
        <f t="shared" si="5"/>
        <v>0.12430748343467712</v>
      </c>
      <c r="D261" s="54">
        <v>1198.8726999999999</v>
      </c>
      <c r="E261" s="54"/>
      <c r="F261" s="54"/>
      <c r="G261" s="54"/>
      <c r="H261" s="54"/>
    </row>
    <row r="262" spans="2:8">
      <c r="B262" s="50">
        <v>2460695.6602482535</v>
      </c>
      <c r="C262" s="57">
        <f t="shared" si="5"/>
        <v>0.125696393661201</v>
      </c>
      <c r="D262" s="54">
        <v>1207.2077999999999</v>
      </c>
      <c r="E262" s="54"/>
      <c r="F262" s="54"/>
      <c r="G262" s="54"/>
      <c r="H262" s="54"/>
    </row>
    <row r="263" spans="2:8">
      <c r="B263" s="50">
        <v>2460695.6616371637</v>
      </c>
      <c r="C263" s="57">
        <f t="shared" si="5"/>
        <v>0.12708530388772488</v>
      </c>
      <c r="D263" s="54">
        <v>1200.972</v>
      </c>
      <c r="E263" s="54"/>
      <c r="F263" s="54"/>
      <c r="G263" s="54"/>
      <c r="H263" s="54"/>
    </row>
    <row r="264" spans="2:8">
      <c r="B264" s="50">
        <v>2460695.6630260744</v>
      </c>
      <c r="C264" s="57">
        <f t="shared" si="5"/>
        <v>0.12847421457991004</v>
      </c>
      <c r="D264" s="54">
        <v>1207.9423999999999</v>
      </c>
      <c r="E264" s="54"/>
      <c r="F264" s="54"/>
      <c r="G264" s="54"/>
      <c r="H264" s="54"/>
    </row>
    <row r="265" spans="2:8">
      <c r="B265" s="50">
        <v>2460695.6644149846</v>
      </c>
      <c r="C265" s="57">
        <f t="shared" si="5"/>
        <v>0.12986312480643392</v>
      </c>
      <c r="D265" s="54">
        <v>1201.7872</v>
      </c>
      <c r="E265" s="54"/>
      <c r="F265" s="54"/>
      <c r="G265" s="54"/>
      <c r="H265" s="54"/>
    </row>
    <row r="266" spans="2:8">
      <c r="B266" s="50">
        <v>2460695.6658038949</v>
      </c>
      <c r="C266" s="57">
        <f t="shared" si="5"/>
        <v>0.13125203503295779</v>
      </c>
      <c r="D266" s="54">
        <v>1197.1969999999999</v>
      </c>
      <c r="E266" s="54"/>
      <c r="F266" s="54"/>
      <c r="G266" s="54"/>
      <c r="H266" s="54"/>
    </row>
    <row r="267" spans="2:8">
      <c r="B267" s="50">
        <v>2460695.6671928051</v>
      </c>
      <c r="C267" s="57">
        <f t="shared" si="5"/>
        <v>0.13264094525948167</v>
      </c>
      <c r="D267" s="54">
        <v>1194.6704999999999</v>
      </c>
      <c r="E267" s="54"/>
      <c r="F267" s="54"/>
      <c r="G267" s="54"/>
      <c r="H267" s="54"/>
    </row>
    <row r="268" spans="2:8">
      <c r="B268" s="50">
        <v>2460695.6685817158</v>
      </c>
      <c r="C268" s="57">
        <f t="shared" si="5"/>
        <v>0.13402985595166683</v>
      </c>
      <c r="D268" s="54">
        <v>1199.8525</v>
      </c>
      <c r="E268" s="54"/>
      <c r="F268" s="54"/>
      <c r="G268" s="54"/>
      <c r="H268" s="54"/>
    </row>
    <row r="269" spans="2:8">
      <c r="B269" s="50">
        <v>2460695.669970626</v>
      </c>
      <c r="C269" s="57">
        <f t="shared" si="5"/>
        <v>0.13541876617819071</v>
      </c>
      <c r="D269" s="54">
        <v>1207.8036</v>
      </c>
      <c r="E269" s="54"/>
      <c r="F269" s="54"/>
      <c r="G269" s="54"/>
      <c r="H269" s="54"/>
    </row>
    <row r="270" spans="2:8">
      <c r="B270" s="50">
        <v>2460695.6713595362</v>
      </c>
      <c r="C270" s="57">
        <f t="shared" si="5"/>
        <v>0.13680767640471458</v>
      </c>
      <c r="D270" s="54">
        <v>1205.2627</v>
      </c>
      <c r="E270" s="54"/>
      <c r="F270" s="54"/>
      <c r="G270" s="54"/>
      <c r="H270" s="54"/>
    </row>
    <row r="271" spans="2:8">
      <c r="B271" s="50">
        <v>2460695.6727484465</v>
      </c>
      <c r="C271" s="57">
        <f t="shared" si="5"/>
        <v>0.13819658663123846</v>
      </c>
      <c r="D271" s="54">
        <v>1207.7656999999999</v>
      </c>
      <c r="E271" s="54"/>
      <c r="F271" s="54"/>
      <c r="G271" s="54"/>
      <c r="H271" s="54"/>
    </row>
    <row r="272" spans="2:8">
      <c r="B272" s="50">
        <v>2460695.6741373572</v>
      </c>
      <c r="C272" s="57">
        <f t="shared" si="5"/>
        <v>0.13958549732342362</v>
      </c>
      <c r="D272" s="54">
        <v>1204.6731</v>
      </c>
      <c r="E272" s="54"/>
      <c r="F272" s="54"/>
      <c r="G272" s="54"/>
      <c r="H272" s="54"/>
    </row>
    <row r="273" spans="2:8">
      <c r="B273" s="50">
        <v>2460695.6755262674</v>
      </c>
      <c r="C273" s="57">
        <f t="shared" si="5"/>
        <v>0.1409744075499475</v>
      </c>
      <c r="D273" s="54">
        <v>1202.4269999999999</v>
      </c>
      <c r="E273" s="54"/>
      <c r="F273" s="54"/>
      <c r="G273" s="54"/>
      <c r="H273" s="54"/>
    </row>
    <row r="274" spans="2:8">
      <c r="B274" s="50">
        <v>2460695.6769151776</v>
      </c>
      <c r="C274" s="57">
        <f t="shared" si="5"/>
        <v>0.14236331777647138</v>
      </c>
      <c r="D274" s="54">
        <v>1209.568</v>
      </c>
      <c r="E274" s="54"/>
      <c r="F274" s="54"/>
      <c r="G274" s="54"/>
      <c r="H274" s="54"/>
    </row>
    <row r="275" spans="2:8">
      <c r="B275" s="50">
        <v>2460695.6783040878</v>
      </c>
      <c r="C275" s="57">
        <f t="shared" si="5"/>
        <v>0.14375222800299525</v>
      </c>
      <c r="D275" s="54">
        <v>1200.4160999999999</v>
      </c>
      <c r="E275" s="54"/>
      <c r="F275" s="54"/>
      <c r="G275" s="54"/>
      <c r="H275" s="54"/>
    </row>
    <row r="276" spans="2:8">
      <c r="B276" s="50">
        <v>2460695.6796929985</v>
      </c>
      <c r="C276" s="57">
        <f t="shared" si="5"/>
        <v>0.14514113869518042</v>
      </c>
      <c r="D276" s="54">
        <v>1196.4777999999999</v>
      </c>
      <c r="E276" s="54"/>
      <c r="F276" s="54"/>
      <c r="G276" s="54"/>
      <c r="H276" s="54"/>
    </row>
    <row r="277" spans="2:8">
      <c r="B277" s="50">
        <v>2460695.6810819088</v>
      </c>
      <c r="C277" s="57">
        <f t="shared" si="5"/>
        <v>0.14653004892170429</v>
      </c>
      <c r="D277" s="54">
        <v>1199.8214</v>
      </c>
      <c r="E277" s="54"/>
      <c r="F277" s="54"/>
      <c r="G277" s="54"/>
      <c r="H277" s="54"/>
    </row>
    <row r="278" spans="2:8">
      <c r="B278" s="50">
        <v>2460695.682470819</v>
      </c>
      <c r="C278" s="57">
        <f t="shared" si="5"/>
        <v>0.14791895914822817</v>
      </c>
      <c r="D278" s="54">
        <v>1196.5441000000001</v>
      </c>
      <c r="E278" s="54"/>
      <c r="F278" s="54"/>
      <c r="G278" s="54"/>
      <c r="H278" s="54"/>
    </row>
    <row r="279" spans="2:8">
      <c r="B279" s="50">
        <v>2460695.6838597292</v>
      </c>
      <c r="C279" s="57">
        <f t="shared" si="5"/>
        <v>0.14930786937475204</v>
      </c>
      <c r="D279" s="54">
        <v>1198.4549999999999</v>
      </c>
      <c r="E279" s="54"/>
      <c r="F279" s="54"/>
      <c r="G279" s="54"/>
      <c r="H279" s="54"/>
    </row>
    <row r="280" spans="2:8">
      <c r="B280" s="50">
        <v>2460695.6852486399</v>
      </c>
      <c r="C280" s="57">
        <f t="shared" si="5"/>
        <v>0.15069678006693721</v>
      </c>
      <c r="D280" s="54">
        <v>1200.7635</v>
      </c>
      <c r="E280" s="54"/>
      <c r="F280" s="54"/>
      <c r="G280" s="54"/>
      <c r="H280" s="54"/>
    </row>
    <row r="281" spans="2:8">
      <c r="B281" s="50">
        <v>2460695.6866375501</v>
      </c>
      <c r="C281" s="57">
        <f t="shared" si="5"/>
        <v>0.15208569029346108</v>
      </c>
      <c r="D281" s="54">
        <v>1196.1292000000001</v>
      </c>
      <c r="E281" s="54"/>
      <c r="F281" s="54"/>
      <c r="G281" s="54"/>
      <c r="H281" s="54"/>
    </row>
    <row r="282" spans="2:8">
      <c r="B282" s="50">
        <v>2460695.6880264604</v>
      </c>
      <c r="C282" s="57">
        <f t="shared" si="5"/>
        <v>0.15347460051998496</v>
      </c>
      <c r="D282" s="54">
        <v>1202.6903</v>
      </c>
      <c r="E282" s="54"/>
      <c r="F282" s="54"/>
      <c r="G282" s="54"/>
      <c r="H282" s="54"/>
    </row>
    <row r="283" spans="2:8">
      <c r="B283" s="50">
        <v>2460695.6894153706</v>
      </c>
      <c r="C283" s="57">
        <f t="shared" si="5"/>
        <v>0.15486351074650884</v>
      </c>
      <c r="D283" s="54">
        <v>1197.2643</v>
      </c>
      <c r="E283" s="54"/>
      <c r="F283" s="54"/>
      <c r="G283" s="54"/>
      <c r="H283" s="54"/>
    </row>
    <row r="284" spans="2:8">
      <c r="B284" s="50">
        <v>2460695.6908042813</v>
      </c>
      <c r="C284" s="57">
        <f t="shared" si="5"/>
        <v>0.156252421438694</v>
      </c>
      <c r="D284" s="54">
        <v>1199.3657000000001</v>
      </c>
      <c r="E284" s="54"/>
      <c r="F284" s="54"/>
      <c r="G284" s="54"/>
      <c r="H284" s="54"/>
    </row>
    <row r="285" spans="2:8">
      <c r="B285" s="50">
        <v>2460695.6921931915</v>
      </c>
      <c r="C285" s="57">
        <f t="shared" si="5"/>
        <v>0.15764133166521788</v>
      </c>
      <c r="D285" s="54">
        <v>1201.3499999999999</v>
      </c>
      <c r="E285" s="54"/>
      <c r="F285" s="54"/>
      <c r="G285" s="54"/>
      <c r="H285" s="54"/>
    </row>
    <row r="286" spans="2:8">
      <c r="B286" s="50">
        <v>2460695.6935821017</v>
      </c>
      <c r="C286" s="57">
        <f t="shared" si="5"/>
        <v>0.15903024189174175</v>
      </c>
      <c r="D286" s="54">
        <v>1204.4167</v>
      </c>
      <c r="E286" s="54"/>
      <c r="F286" s="54"/>
      <c r="G286" s="54"/>
      <c r="H286" s="54"/>
    </row>
    <row r="287" spans="2:8">
      <c r="B287" s="50">
        <v>2460695.694971012</v>
      </c>
      <c r="C287" s="57">
        <f t="shared" si="5"/>
        <v>0.16041915211826563</v>
      </c>
      <c r="D287" s="54">
        <v>1191.5903000000001</v>
      </c>
      <c r="E287" s="54"/>
      <c r="F287" s="54"/>
      <c r="G287" s="54"/>
      <c r="H287" s="54"/>
    </row>
    <row r="288" spans="2:8">
      <c r="B288" s="50">
        <v>2460695.6963599222</v>
      </c>
      <c r="C288" s="57">
        <f t="shared" si="5"/>
        <v>0.16180806234478951</v>
      </c>
      <c r="D288" s="54">
        <v>1199.8281999999999</v>
      </c>
      <c r="E288" s="54"/>
      <c r="F288" s="54"/>
      <c r="G288" s="54"/>
      <c r="H288" s="54"/>
    </row>
    <row r="289" spans="2:8">
      <c r="B289" s="50">
        <v>2460695.6977488329</v>
      </c>
      <c r="C289" s="57">
        <f t="shared" si="5"/>
        <v>0.16319697303697467</v>
      </c>
      <c r="D289" s="54">
        <v>1192.7545</v>
      </c>
      <c r="E289" s="54"/>
      <c r="F289" s="54"/>
      <c r="G289" s="54"/>
      <c r="H289" s="54"/>
    </row>
    <row r="290" spans="2:8">
      <c r="B290" s="50">
        <v>2460695.6991377431</v>
      </c>
      <c r="C290" s="57">
        <f t="shared" si="5"/>
        <v>0.16458588326349854</v>
      </c>
      <c r="D290" s="54">
        <v>1200.5075999999999</v>
      </c>
      <c r="E290" s="54"/>
      <c r="F290" s="54"/>
      <c r="G290" s="54"/>
      <c r="H290" s="54"/>
    </row>
    <row r="291" spans="2:8">
      <c r="B291" s="50"/>
      <c r="C291" s="57"/>
      <c r="D291" s="54"/>
      <c r="E291" s="54"/>
      <c r="F291" s="54"/>
      <c r="G291" s="54"/>
      <c r="H291" s="54"/>
    </row>
    <row r="292" spans="2:8">
      <c r="B292" s="50"/>
      <c r="C292" s="57"/>
      <c r="D292" s="54"/>
      <c r="E292" s="54"/>
      <c r="F292" s="54"/>
      <c r="G292" s="54"/>
      <c r="H292" s="54"/>
    </row>
    <row r="293" spans="2:8">
      <c r="B293" s="50"/>
      <c r="C293" s="57"/>
      <c r="D293" s="54"/>
      <c r="E293" s="54"/>
      <c r="F293" s="54"/>
      <c r="G293" s="54"/>
      <c r="H293" s="54"/>
    </row>
    <row r="294" spans="2:8">
      <c r="B294" s="50"/>
      <c r="C294" s="57"/>
      <c r="D294" s="54"/>
      <c r="E294" s="54"/>
      <c r="F294" s="54"/>
      <c r="G294" s="54"/>
      <c r="H294" s="54"/>
    </row>
    <row r="295" spans="2:8">
      <c r="B295" s="50"/>
      <c r="C295" s="57"/>
      <c r="D295" s="54"/>
      <c r="E295" s="54"/>
      <c r="F295" s="54"/>
      <c r="G295" s="54"/>
      <c r="H295" s="54"/>
    </row>
    <row r="296" spans="2:8">
      <c r="B296" s="50"/>
      <c r="C296" s="57"/>
      <c r="D296" s="54"/>
      <c r="E296" s="54"/>
      <c r="F296" s="54"/>
      <c r="G296" s="54"/>
      <c r="H296" s="54"/>
    </row>
    <row r="297" spans="2:8">
      <c r="B297" s="50"/>
      <c r="C297" s="57"/>
      <c r="D297" s="54"/>
      <c r="E297" s="54"/>
      <c r="F297" s="54"/>
      <c r="G297" s="54"/>
      <c r="H297" s="54"/>
    </row>
    <row r="298" spans="2:8">
      <c r="B298" s="50"/>
      <c r="C298" s="57"/>
      <c r="D298" s="54"/>
      <c r="E298" s="54"/>
      <c r="F298" s="54"/>
      <c r="G298" s="54"/>
      <c r="H298" s="54"/>
    </row>
    <row r="299" spans="2:8">
      <c r="B299" s="50"/>
      <c r="C299" s="57"/>
      <c r="D299" s="54"/>
      <c r="E299" s="54"/>
      <c r="F299" s="54"/>
      <c r="G299" s="54"/>
      <c r="H299" s="54"/>
    </row>
    <row r="300" spans="2:8">
      <c r="B300" s="50"/>
      <c r="C300" s="57"/>
      <c r="D300" s="54"/>
      <c r="E300" s="54"/>
      <c r="F300" s="54"/>
      <c r="G300" s="54"/>
      <c r="H300" s="54"/>
    </row>
    <row r="301" spans="2:8">
      <c r="B301" s="50"/>
      <c r="C301" s="57"/>
      <c r="D301" s="54"/>
      <c r="E301" s="54"/>
      <c r="F301" s="54"/>
      <c r="G301" s="54"/>
      <c r="H301" s="54"/>
    </row>
    <row r="302" spans="2:8">
      <c r="B302" s="50"/>
      <c r="C302" s="57"/>
      <c r="D302" s="54"/>
      <c r="E302" s="54"/>
      <c r="F302" s="54"/>
      <c r="G302" s="54"/>
      <c r="H302" s="54"/>
    </row>
    <row r="303" spans="2:8">
      <c r="B303" s="50"/>
      <c r="C303" s="57"/>
      <c r="D303" s="54"/>
      <c r="E303" s="54"/>
      <c r="F303" s="54"/>
      <c r="G303" s="54"/>
      <c r="H303" s="54"/>
    </row>
    <row r="304" spans="2:8">
      <c r="B304" s="50"/>
      <c r="C304" s="57"/>
      <c r="D304" s="54"/>
      <c r="E304" s="54"/>
      <c r="F304" s="54"/>
      <c r="G304" s="54"/>
      <c r="H304" s="54"/>
    </row>
    <row r="305" spans="2:8">
      <c r="B305" s="50"/>
      <c r="C305" s="57"/>
      <c r="D305" s="54"/>
      <c r="E305" s="54"/>
      <c r="F305" s="54"/>
      <c r="G305" s="54"/>
      <c r="H305" s="54"/>
    </row>
    <row r="306" spans="2:8">
      <c r="B306" s="50"/>
      <c r="C306" s="57"/>
      <c r="D306" s="54"/>
      <c r="E306" s="54"/>
      <c r="F306" s="54"/>
      <c r="G306" s="54"/>
      <c r="H306" s="54"/>
    </row>
    <row r="307" spans="2:8">
      <c r="B307" s="50"/>
      <c r="C307" s="57"/>
      <c r="D307" s="54"/>
      <c r="E307" s="54"/>
      <c r="F307" s="54"/>
      <c r="G307" s="54"/>
      <c r="H307" s="54"/>
    </row>
    <row r="308" spans="2:8">
      <c r="B308" s="50"/>
      <c r="C308" s="57"/>
      <c r="D308" s="54"/>
      <c r="E308" s="54"/>
      <c r="F308" s="54"/>
      <c r="G308" s="54"/>
      <c r="H308" s="54"/>
    </row>
    <row r="309" spans="2:8">
      <c r="B309" s="50"/>
      <c r="C309" s="57"/>
      <c r="D309" s="54"/>
      <c r="E309" s="54"/>
      <c r="F309" s="54"/>
      <c r="G309" s="54"/>
      <c r="H309" s="54"/>
    </row>
    <row r="310" spans="2:8">
      <c r="B310" s="50"/>
      <c r="C310" s="57"/>
      <c r="D310" s="54"/>
      <c r="E310" s="54"/>
      <c r="F310" s="54"/>
      <c r="G310" s="54"/>
      <c r="H310" s="54"/>
    </row>
    <row r="311" spans="2:8">
      <c r="B311" s="50"/>
      <c r="C311" s="57"/>
      <c r="D311" s="54"/>
      <c r="E311" s="54"/>
      <c r="F311" s="54"/>
      <c r="G311" s="54"/>
      <c r="H311" s="54"/>
    </row>
    <row r="312" spans="2:8">
      <c r="B312" s="50"/>
      <c r="C312" s="57"/>
      <c r="D312" s="54"/>
      <c r="E312" s="54"/>
      <c r="F312" s="54"/>
      <c r="G312" s="54"/>
      <c r="H312" s="54"/>
    </row>
    <row r="313" spans="2:8">
      <c r="B313" s="50"/>
      <c r="C313" s="57"/>
      <c r="D313" s="54"/>
      <c r="E313" s="54"/>
      <c r="F313" s="54"/>
      <c r="G313" s="54"/>
      <c r="H313" s="54"/>
    </row>
    <row r="314" spans="2:8">
      <c r="B314" s="50"/>
      <c r="C314" s="57"/>
      <c r="D314" s="54"/>
      <c r="E314" s="54"/>
      <c r="F314" s="54"/>
      <c r="G314" s="54"/>
      <c r="H314" s="54"/>
    </row>
    <row r="315" spans="2:8">
      <c r="B315" s="50"/>
      <c r="C315" s="57"/>
      <c r="D315" s="54"/>
      <c r="E315" s="54"/>
      <c r="F315" s="54"/>
      <c r="G315" s="54"/>
      <c r="H315" s="54"/>
    </row>
    <row r="316" spans="2:8">
      <c r="B316" s="50"/>
      <c r="C316" s="57"/>
      <c r="D316" s="54"/>
      <c r="E316" s="54"/>
      <c r="F316" s="54"/>
      <c r="G316" s="54"/>
      <c r="H316" s="54"/>
    </row>
    <row r="317" spans="2:8">
      <c r="B317" s="50"/>
      <c r="C317" s="57"/>
      <c r="D317" s="54"/>
      <c r="E317" s="54"/>
      <c r="F317" s="54"/>
      <c r="G317" s="54"/>
      <c r="H317" s="54"/>
    </row>
    <row r="318" spans="2:8">
      <c r="B318" s="50"/>
      <c r="C318" s="57"/>
      <c r="D318" s="54"/>
      <c r="E318" s="54"/>
      <c r="F318" s="54"/>
      <c r="G318" s="54"/>
      <c r="H318" s="54"/>
    </row>
    <row r="319" spans="2:8">
      <c r="B319" s="50"/>
      <c r="C319" s="57"/>
      <c r="D319" s="54"/>
      <c r="E319" s="54"/>
      <c r="F319" s="54"/>
      <c r="G319" s="54"/>
      <c r="H319" s="54"/>
    </row>
    <row r="320" spans="2:8">
      <c r="B320" s="50"/>
      <c r="C320" s="57"/>
      <c r="D320" s="54"/>
      <c r="E320" s="54"/>
      <c r="F320" s="54"/>
      <c r="G320" s="54"/>
      <c r="H320" s="54"/>
    </row>
    <row r="321" spans="2:8">
      <c r="B321" s="50"/>
      <c r="C321" s="57"/>
      <c r="D321" s="54"/>
      <c r="E321" s="54"/>
      <c r="F321" s="54"/>
      <c r="G321" s="54"/>
      <c r="H321" s="54"/>
    </row>
    <row r="322" spans="2:8">
      <c r="B322" s="50"/>
      <c r="C322" s="57"/>
      <c r="D322" s="54"/>
      <c r="E322" s="54"/>
      <c r="F322" s="54"/>
      <c r="G322" s="54"/>
      <c r="H322" s="54"/>
    </row>
    <row r="323" spans="2:8">
      <c r="B323" s="50"/>
      <c r="C323" s="57"/>
      <c r="D323" s="54"/>
      <c r="E323" s="54"/>
      <c r="F323" s="54"/>
      <c r="G323" s="54"/>
      <c r="H323" s="54"/>
    </row>
    <row r="324" spans="2:8">
      <c r="B324" s="50"/>
      <c r="C324" s="57"/>
      <c r="D324" s="54"/>
      <c r="E324" s="54"/>
      <c r="F324" s="54"/>
      <c r="G324" s="54"/>
      <c r="H324" s="54"/>
    </row>
    <row r="325" spans="2:8">
      <c r="B325" s="50"/>
      <c r="C325" s="57"/>
      <c r="D325" s="54"/>
      <c r="E325" s="54"/>
      <c r="F325" s="54"/>
      <c r="G325" s="54"/>
      <c r="H325" s="54"/>
    </row>
    <row r="326" spans="2:8">
      <c r="B326" s="50"/>
      <c r="C326" s="57"/>
      <c r="D326" s="54"/>
      <c r="E326" s="54"/>
      <c r="F326" s="54"/>
      <c r="G326" s="54"/>
      <c r="H326" s="54"/>
    </row>
    <row r="327" spans="2:8">
      <c r="B327" s="50"/>
      <c r="C327" s="57"/>
      <c r="D327" s="54"/>
      <c r="E327" s="54"/>
      <c r="F327" s="54"/>
      <c r="G327" s="54"/>
      <c r="H327" s="54"/>
    </row>
    <row r="328" spans="2:8">
      <c r="B328" s="50"/>
      <c r="C328" s="57"/>
      <c r="D328" s="54"/>
      <c r="E328" s="54"/>
      <c r="F328" s="54"/>
      <c r="G328" s="54"/>
      <c r="H328" s="54"/>
    </row>
    <row r="329" spans="2:8">
      <c r="B329" s="50"/>
      <c r="C329" s="57"/>
      <c r="D329" s="54"/>
      <c r="E329" s="54"/>
      <c r="F329" s="54"/>
      <c r="G329" s="54"/>
      <c r="H329" s="54"/>
    </row>
    <row r="330" spans="2:8">
      <c r="B330" s="50"/>
      <c r="C330" s="57"/>
      <c r="D330" s="54"/>
      <c r="E330" s="54"/>
      <c r="F330" s="54"/>
      <c r="G330" s="54"/>
      <c r="H330" s="54"/>
    </row>
    <row r="331" spans="2:8">
      <c r="B331" s="50"/>
      <c r="C331" s="57"/>
      <c r="D331" s="54"/>
      <c r="E331" s="54"/>
      <c r="F331" s="54"/>
      <c r="G331" s="54"/>
      <c r="H331" s="54"/>
    </row>
    <row r="332" spans="2:8">
      <c r="B332" s="50"/>
      <c r="C332" s="57"/>
      <c r="D332" s="54"/>
      <c r="E332" s="54"/>
      <c r="F332" s="54"/>
      <c r="G332" s="54"/>
      <c r="H332" s="54"/>
    </row>
    <row r="333" spans="2:8">
      <c r="B333" s="50"/>
      <c r="C333" s="57"/>
      <c r="D333" s="54"/>
      <c r="E333" s="54"/>
      <c r="F333" s="54"/>
      <c r="G333" s="54"/>
      <c r="H333" s="54"/>
    </row>
    <row r="334" spans="2:8">
      <c r="B334" s="50"/>
      <c r="C334" s="57"/>
      <c r="D334" s="54"/>
      <c r="E334" s="54"/>
      <c r="F334" s="54"/>
      <c r="G334" s="54"/>
      <c r="H334" s="54"/>
    </row>
    <row r="335" spans="2:8">
      <c r="B335" s="50"/>
      <c r="C335" s="57"/>
      <c r="D335" s="54"/>
      <c r="E335" s="54"/>
      <c r="F335" s="54"/>
      <c r="G335" s="54"/>
      <c r="H335" s="54"/>
    </row>
    <row r="336" spans="2:8">
      <c r="B336" s="50"/>
      <c r="C336" s="57"/>
      <c r="D336" s="54"/>
      <c r="E336" s="54"/>
      <c r="F336" s="54"/>
      <c r="G336" s="54"/>
      <c r="H336" s="54"/>
    </row>
    <row r="337" spans="2:8">
      <c r="B337" s="50"/>
      <c r="C337" s="57"/>
      <c r="D337" s="54"/>
      <c r="E337" s="54"/>
      <c r="F337" s="54"/>
      <c r="G337" s="54"/>
      <c r="H337" s="54"/>
    </row>
    <row r="338" spans="2:8">
      <c r="B338" s="50"/>
      <c r="C338" s="57"/>
      <c r="D338" s="54"/>
      <c r="E338" s="54"/>
      <c r="F338" s="54"/>
      <c r="G338" s="54"/>
      <c r="H338" s="54"/>
    </row>
    <row r="339" spans="2:8">
      <c r="B339" s="50"/>
      <c r="C339" s="57"/>
      <c r="D339" s="54"/>
      <c r="E339" s="54"/>
      <c r="F339" s="54"/>
      <c r="G339" s="54"/>
      <c r="H339" s="54"/>
    </row>
    <row r="340" spans="2:8">
      <c r="B340" s="50"/>
      <c r="C340" s="57"/>
      <c r="D340" s="54"/>
      <c r="E340" s="54"/>
      <c r="F340" s="54"/>
      <c r="G340" s="54"/>
      <c r="H340" s="54"/>
    </row>
    <row r="341" spans="2:8">
      <c r="B341" s="50"/>
      <c r="C341" s="57"/>
      <c r="D341" s="54"/>
      <c r="E341" s="54"/>
      <c r="F341" s="54"/>
      <c r="G341" s="54"/>
      <c r="H341" s="54"/>
    </row>
    <row r="342" spans="2:8">
      <c r="B342" s="50"/>
      <c r="C342" s="57"/>
      <c r="D342" s="54"/>
      <c r="E342" s="54"/>
      <c r="F342" s="54"/>
      <c r="G342" s="54"/>
      <c r="H342" s="54"/>
    </row>
    <row r="343" spans="2:8">
      <c r="B343" s="50"/>
      <c r="C343" s="57"/>
      <c r="D343" s="54"/>
      <c r="E343" s="54"/>
      <c r="F343" s="54"/>
      <c r="G343" s="54"/>
      <c r="H343" s="54"/>
    </row>
    <row r="344" spans="2:8">
      <c r="B344" s="50"/>
      <c r="C344" s="57"/>
      <c r="D344" s="54"/>
      <c r="E344" s="54"/>
      <c r="F344" s="54"/>
      <c r="G344" s="54"/>
      <c r="H344" s="54"/>
    </row>
    <row r="345" spans="2:8">
      <c r="B345" s="50"/>
      <c r="C345" s="57"/>
      <c r="D345" s="54"/>
      <c r="E345" s="54"/>
      <c r="F345" s="54"/>
      <c r="G345" s="54"/>
      <c r="H345" s="54"/>
    </row>
    <row r="346" spans="2:8">
      <c r="B346" s="50"/>
      <c r="C346" s="57"/>
      <c r="D346" s="54"/>
      <c r="E346" s="54"/>
      <c r="F346" s="54"/>
      <c r="G346" s="54"/>
      <c r="H346" s="54"/>
    </row>
    <row r="347" spans="2:8">
      <c r="B347" s="50"/>
      <c r="C347" s="57"/>
      <c r="D347" s="54"/>
      <c r="E347" s="54"/>
      <c r="F347" s="54"/>
      <c r="G347" s="54"/>
      <c r="H347" s="54"/>
    </row>
    <row r="348" spans="2:8">
      <c r="B348" s="50"/>
      <c r="C348" s="57"/>
      <c r="D348" s="54"/>
      <c r="E348" s="54"/>
      <c r="F348" s="54"/>
      <c r="G348" s="54"/>
      <c r="H348" s="54"/>
    </row>
    <row r="349" spans="2:8">
      <c r="B349" s="50"/>
      <c r="C349" s="57"/>
      <c r="D349" s="54"/>
      <c r="E349" s="54"/>
      <c r="F349" s="54"/>
      <c r="G349" s="54"/>
      <c r="H349" s="54"/>
    </row>
    <row r="350" spans="2:8">
      <c r="B350" s="50"/>
      <c r="C350" s="57"/>
      <c r="D350" s="54"/>
      <c r="E350" s="54"/>
      <c r="F350" s="54"/>
      <c r="G350" s="54"/>
      <c r="H350" s="54"/>
    </row>
    <row r="351" spans="2:8">
      <c r="B351" s="50"/>
      <c r="C351" s="57"/>
      <c r="D351" s="54"/>
      <c r="E351" s="54"/>
      <c r="F351" s="54"/>
      <c r="G351" s="54"/>
      <c r="H351" s="54"/>
    </row>
    <row r="352" spans="2:8">
      <c r="B352" s="50"/>
      <c r="C352" s="57"/>
      <c r="D352" s="54"/>
      <c r="E352" s="54"/>
      <c r="F352" s="54"/>
      <c r="G352" s="54"/>
      <c r="H352" s="54"/>
    </row>
    <row r="353" spans="2:8">
      <c r="B353" s="50"/>
      <c r="C353" s="57"/>
      <c r="D353" s="54"/>
      <c r="E353" s="54"/>
      <c r="F353" s="54"/>
      <c r="G353" s="54"/>
      <c r="H353" s="54"/>
    </row>
    <row r="354" spans="2:8">
      <c r="B354" s="50"/>
      <c r="C354" s="57"/>
      <c r="D354" s="54"/>
      <c r="E354" s="54"/>
      <c r="F354" s="54"/>
      <c r="G354" s="54"/>
      <c r="H354" s="54"/>
    </row>
    <row r="355" spans="2:8">
      <c r="B355" s="50"/>
      <c r="C355" s="57"/>
      <c r="D355" s="54"/>
      <c r="E355" s="54"/>
      <c r="F355" s="54"/>
      <c r="G355" s="54"/>
      <c r="H355" s="54"/>
    </row>
    <row r="356" spans="2:8">
      <c r="B356" s="50"/>
      <c r="C356" s="57"/>
      <c r="D356" s="54"/>
      <c r="E356" s="54"/>
      <c r="F356" s="54"/>
      <c r="G356" s="54"/>
      <c r="H356" s="54"/>
    </row>
    <row r="357" spans="2:8">
      <c r="B357" s="50"/>
      <c r="C357" s="57"/>
      <c r="D357" s="54"/>
      <c r="E357" s="54"/>
      <c r="F357" s="54"/>
      <c r="G357" s="54"/>
      <c r="H357" s="54"/>
    </row>
    <row r="358" spans="2:8">
      <c r="B358" s="50"/>
      <c r="C358" s="57"/>
      <c r="D358" s="54"/>
      <c r="E358" s="54"/>
      <c r="F358" s="54"/>
      <c r="G358" s="54"/>
      <c r="H358" s="54"/>
    </row>
    <row r="359" spans="2:8">
      <c r="B359" s="50"/>
      <c r="C359" s="57"/>
      <c r="D359" s="54"/>
      <c r="E359" s="54"/>
      <c r="F359" s="54"/>
      <c r="G359" s="54"/>
      <c r="H359" s="54"/>
    </row>
    <row r="360" spans="2:8">
      <c r="B360" s="50"/>
      <c r="C360" s="57"/>
      <c r="D360" s="54"/>
      <c r="E360" s="54"/>
      <c r="F360" s="54"/>
      <c r="G360" s="54"/>
      <c r="H360" s="54"/>
    </row>
    <row r="361" spans="2:8">
      <c r="B361" s="50"/>
      <c r="C361" s="57"/>
      <c r="D361" s="54"/>
      <c r="E361" s="54"/>
      <c r="F361" s="54"/>
      <c r="G361" s="54"/>
      <c r="H361" s="54"/>
    </row>
    <row r="362" spans="2:8">
      <c r="B362" s="50"/>
      <c r="C362" s="57"/>
      <c r="D362" s="54"/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945C-CCAD-472C-914F-1227494812A3}">
  <sheetPr>
    <tabColor rgb="FF00B050"/>
  </sheetPr>
  <dimension ref="A1:V503"/>
  <sheetViews>
    <sheetView zoomScaleNormal="100" workbookViewId="0">
      <pane xSplit="2" ySplit="2" topLeftCell="C3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360</v>
      </c>
      <c r="D1" s="44">
        <f t="shared" ref="D1:H1" si="0">COUNT(D3:D100134)</f>
        <v>280</v>
      </c>
      <c r="E1" s="45">
        <f t="shared" si="0"/>
        <v>18</v>
      </c>
      <c r="F1" s="44">
        <f t="shared" si="0"/>
        <v>62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2460736.4008766799</v>
      </c>
      <c r="C3" s="57">
        <f t="shared" ref="C3:C66" si="1">B3-$K$30</f>
        <v>-0.2340287221595645</v>
      </c>
      <c r="D3" s="54">
        <v>973.80520000000001</v>
      </c>
      <c r="E3" s="54"/>
      <c r="F3" s="54"/>
      <c r="G3" s="54"/>
      <c r="H3" s="55"/>
    </row>
    <row r="4" spans="1:9">
      <c r="B4" s="50">
        <v>2460736.4022655743</v>
      </c>
      <c r="C4" s="57">
        <f t="shared" si="1"/>
        <v>-0.23263982776552439</v>
      </c>
      <c r="D4" s="54">
        <v>970.45214999999996</v>
      </c>
      <c r="E4" s="54"/>
      <c r="F4" s="54"/>
      <c r="G4" s="54"/>
      <c r="H4" s="55"/>
    </row>
    <row r="5" spans="1:9">
      <c r="B5" s="50">
        <v>2460736.4036544692</v>
      </c>
      <c r="C5" s="57">
        <f t="shared" si="1"/>
        <v>-0.23125093290582299</v>
      </c>
      <c r="D5" s="54">
        <v>969.78970000000004</v>
      </c>
      <c r="E5" s="54"/>
      <c r="F5" s="54"/>
      <c r="G5" s="54"/>
      <c r="H5" s="55"/>
    </row>
    <row r="6" spans="1:9">
      <c r="B6" s="50">
        <v>2460736.405043364</v>
      </c>
      <c r="C6" s="57">
        <f t="shared" si="1"/>
        <v>-0.2298620380461216</v>
      </c>
      <c r="D6" s="54">
        <v>972.81370000000004</v>
      </c>
      <c r="E6" s="54"/>
      <c r="F6" s="54"/>
      <c r="G6" s="54"/>
      <c r="H6" s="55"/>
    </row>
    <row r="7" spans="1:9">
      <c r="B7" s="50">
        <v>2460736.4064322584</v>
      </c>
      <c r="C7" s="57">
        <f t="shared" si="1"/>
        <v>-0.22847314365208149</v>
      </c>
      <c r="D7" s="54">
        <v>965.10186999999996</v>
      </c>
      <c r="E7" s="54"/>
      <c r="F7" s="54"/>
      <c r="G7" s="54"/>
      <c r="H7" s="55"/>
    </row>
    <row r="8" spans="1:9">
      <c r="B8" s="50">
        <v>2460736.4078211528</v>
      </c>
      <c r="C8" s="57">
        <f t="shared" si="1"/>
        <v>-0.22708424925804138</v>
      </c>
      <c r="D8" s="54">
        <v>964.0421</v>
      </c>
      <c r="E8" s="54"/>
      <c r="F8" s="54"/>
      <c r="G8" s="54"/>
      <c r="H8" s="55"/>
    </row>
    <row r="9" spans="1:9">
      <c r="B9" s="50">
        <v>2460736.4092100477</v>
      </c>
      <c r="C9" s="57">
        <f t="shared" si="1"/>
        <v>-0.22569535439833999</v>
      </c>
      <c r="D9" s="54">
        <v>965.35069999999996</v>
      </c>
      <c r="E9" s="54"/>
      <c r="F9" s="54"/>
      <c r="G9" s="54"/>
      <c r="H9" s="55"/>
    </row>
    <row r="10" spans="1:9">
      <c r="B10" s="50">
        <v>2460736.4105989421</v>
      </c>
      <c r="C10" s="57">
        <f t="shared" si="1"/>
        <v>-0.22430646000429988</v>
      </c>
      <c r="D10" s="54">
        <v>968.07665999999995</v>
      </c>
      <c r="E10" s="54"/>
      <c r="F10" s="54"/>
      <c r="G10" s="54"/>
      <c r="H10" s="55"/>
    </row>
    <row r="11" spans="1:9">
      <c r="B11" s="50">
        <v>2460736.4119878369</v>
      </c>
      <c r="C11" s="57">
        <f t="shared" si="1"/>
        <v>-0.22291756514459848</v>
      </c>
      <c r="D11" s="54">
        <v>967.67849999999999</v>
      </c>
      <c r="E11" s="54"/>
      <c r="F11" s="54"/>
      <c r="G11" s="54"/>
      <c r="H11" s="55"/>
    </row>
    <row r="12" spans="1:9">
      <c r="B12" s="50">
        <v>2460736.4133767313</v>
      </c>
      <c r="C12" s="57">
        <f t="shared" si="1"/>
        <v>-0.22152867075055838</v>
      </c>
      <c r="D12" s="54">
        <v>968.03830000000005</v>
      </c>
      <c r="E12" s="54"/>
      <c r="F12" s="54"/>
      <c r="G12" s="54"/>
      <c r="H12" s="55"/>
    </row>
    <row r="13" spans="1:9">
      <c r="B13" s="50">
        <v>2460736.4147656262</v>
      </c>
      <c r="C13" s="57">
        <f t="shared" si="1"/>
        <v>-0.22013977589085698</v>
      </c>
      <c r="D13" s="54">
        <v>960.24300000000005</v>
      </c>
      <c r="E13" s="54"/>
      <c r="F13" s="54"/>
      <c r="G13" s="54"/>
      <c r="H13" s="55"/>
    </row>
    <row r="14" spans="1:9">
      <c r="B14" s="50">
        <v>2460736.4161545206</v>
      </c>
      <c r="C14" s="57">
        <f t="shared" si="1"/>
        <v>-0.21875088149681687</v>
      </c>
      <c r="D14" s="54">
        <v>967.16376000000002</v>
      </c>
      <c r="E14" s="54"/>
      <c r="F14" s="54"/>
      <c r="G14" s="54"/>
      <c r="H14" s="55"/>
    </row>
    <row r="15" spans="1:9">
      <c r="B15" s="50">
        <v>2460736.417543415</v>
      </c>
      <c r="C15" s="57">
        <f t="shared" si="1"/>
        <v>-0.21736198710277677</v>
      </c>
      <c r="D15" s="54">
        <v>966.8655</v>
      </c>
      <c r="E15" s="54"/>
      <c r="F15" s="54"/>
      <c r="G15" s="54"/>
      <c r="H15" s="55"/>
    </row>
    <row r="16" spans="1:9">
      <c r="B16" s="50">
        <v>2460736.4189323098</v>
      </c>
      <c r="C16" s="57">
        <f t="shared" si="1"/>
        <v>-0.21597309224307537</v>
      </c>
      <c r="D16" s="54">
        <v>968.7251</v>
      </c>
      <c r="E16" s="54"/>
      <c r="F16" s="54"/>
      <c r="G16" s="54"/>
      <c r="H16" s="55"/>
    </row>
    <row r="17" spans="2:12">
      <c r="B17" s="50">
        <v>2460736.4203212047</v>
      </c>
      <c r="C17" s="57">
        <f t="shared" si="1"/>
        <v>-0.21458419738337398</v>
      </c>
      <c r="D17" s="54">
        <v>968.25540000000001</v>
      </c>
      <c r="E17" s="54"/>
      <c r="F17" s="54"/>
      <c r="G17" s="54"/>
      <c r="H17" s="55"/>
    </row>
    <row r="18" spans="2:12">
      <c r="B18" s="50">
        <v>2460736.4217100991</v>
      </c>
      <c r="C18" s="57">
        <f t="shared" si="1"/>
        <v>-0.21319530298933387</v>
      </c>
      <c r="D18" s="54">
        <v>966.73569999999995</v>
      </c>
      <c r="E18" s="54"/>
      <c r="F18" s="54"/>
      <c r="G18" s="54"/>
      <c r="H18" s="55"/>
    </row>
    <row r="19" spans="2:12">
      <c r="B19" s="50">
        <v>2460736.4230989935</v>
      </c>
      <c r="C19" s="57">
        <f t="shared" si="1"/>
        <v>-0.21180640859529376</v>
      </c>
      <c r="D19" s="54">
        <v>970.16300000000001</v>
      </c>
      <c r="E19" s="54"/>
      <c r="F19" s="54"/>
      <c r="G19" s="54"/>
      <c r="H19" s="55"/>
    </row>
    <row r="20" spans="2:12">
      <c r="B20" s="50">
        <v>2460736.4244878883</v>
      </c>
      <c r="C20" s="57">
        <f t="shared" si="1"/>
        <v>-0.21041751373559237</v>
      </c>
      <c r="D20" s="54">
        <v>962.99940000000004</v>
      </c>
      <c r="E20" s="54"/>
      <c r="F20" s="54"/>
      <c r="G20" s="54"/>
      <c r="H20" s="55"/>
    </row>
    <row r="21" spans="2:12">
      <c r="B21" s="50">
        <v>2460736.4258767827</v>
      </c>
      <c r="C21" s="57">
        <f t="shared" si="1"/>
        <v>-0.20902861934155226</v>
      </c>
      <c r="D21" s="54">
        <v>971.09349999999995</v>
      </c>
      <c r="E21" s="54"/>
      <c r="F21" s="54"/>
      <c r="G21" s="54"/>
      <c r="H21" s="55"/>
    </row>
    <row r="22" spans="2:12">
      <c r="B22" s="50">
        <v>2460736.4272656771</v>
      </c>
      <c r="C22" s="57">
        <f t="shared" si="1"/>
        <v>-0.20763972494751215</v>
      </c>
      <c r="D22" s="54">
        <v>970.11609999999996</v>
      </c>
      <c r="E22" s="54"/>
      <c r="F22" s="54"/>
      <c r="G22" s="54"/>
      <c r="H22" s="55"/>
    </row>
    <row r="23" spans="2:12">
      <c r="B23" s="50">
        <v>2460736.428654572</v>
      </c>
      <c r="C23" s="57">
        <f t="shared" si="1"/>
        <v>-0.20625083008781075</v>
      </c>
      <c r="D23" s="54">
        <v>972.01469999999995</v>
      </c>
      <c r="E23" s="54"/>
      <c r="F23" s="54"/>
      <c r="G23" s="54"/>
      <c r="H23" s="55"/>
    </row>
    <row r="24" spans="2:12">
      <c r="B24" s="50">
        <v>2460736.4300434664</v>
      </c>
      <c r="C24" s="57">
        <f t="shared" si="1"/>
        <v>-0.20486193569377065</v>
      </c>
      <c r="D24" s="54">
        <v>964.48455999999999</v>
      </c>
      <c r="E24" s="54"/>
      <c r="F24" s="54"/>
      <c r="G24" s="54"/>
      <c r="H24" s="55"/>
    </row>
    <row r="25" spans="2:12">
      <c r="B25" s="50">
        <v>2460736.4314323612</v>
      </c>
      <c r="C25" s="57">
        <f t="shared" si="1"/>
        <v>-0.20347304083406925</v>
      </c>
      <c r="D25" s="54">
        <v>970.19730000000004</v>
      </c>
      <c r="E25" s="54"/>
      <c r="F25" s="54"/>
      <c r="G25" s="54"/>
      <c r="H25" s="55"/>
    </row>
    <row r="26" spans="2:12">
      <c r="B26" s="50">
        <v>2460736.4328212556</v>
      </c>
      <c r="C26" s="57">
        <f t="shared" si="1"/>
        <v>-0.20208414644002914</v>
      </c>
      <c r="D26" s="54">
        <v>965.81586000000004</v>
      </c>
      <c r="E26" s="54"/>
      <c r="F26" s="54"/>
      <c r="G26" s="54"/>
      <c r="H26" s="55"/>
    </row>
    <row r="27" spans="2:12">
      <c r="B27" s="50">
        <v>2460736.4342101505</v>
      </c>
      <c r="C27" s="57">
        <f t="shared" si="1"/>
        <v>-0.20069525158032775</v>
      </c>
      <c r="D27" s="54">
        <v>967.03485000000001</v>
      </c>
      <c r="E27" s="54"/>
      <c r="F27" s="54"/>
      <c r="G27" s="54"/>
      <c r="H27" s="55"/>
    </row>
    <row r="28" spans="2:12">
      <c r="B28" s="50">
        <v>2460736.4355990449</v>
      </c>
      <c r="C28" s="57">
        <f t="shared" si="1"/>
        <v>-0.19930635718628764</v>
      </c>
      <c r="D28" s="54">
        <v>970.84105999999997</v>
      </c>
      <c r="E28" s="54"/>
      <c r="F28" s="54"/>
      <c r="G28" s="54"/>
      <c r="H28" s="55"/>
    </row>
    <row r="29" spans="2:12">
      <c r="B29" s="50">
        <v>2460736.4369879393</v>
      </c>
      <c r="C29" s="57">
        <f t="shared" si="1"/>
        <v>-0.19791746279224753</v>
      </c>
      <c r="D29" s="54">
        <v>977.54534999999998</v>
      </c>
      <c r="E29" s="54"/>
      <c r="F29" s="54"/>
      <c r="G29" s="54"/>
      <c r="H29" s="55"/>
    </row>
    <row r="30" spans="2:12">
      <c r="B30" s="50">
        <v>2460736.4383768342</v>
      </c>
      <c r="C30" s="57">
        <f t="shared" si="1"/>
        <v>-0.19652856793254614</v>
      </c>
      <c r="D30" s="54">
        <v>966.20979999999997</v>
      </c>
      <c r="E30" s="54"/>
      <c r="F30" s="54"/>
      <c r="G30" s="54"/>
      <c r="H30" s="55"/>
      <c r="J30" s="36" t="s">
        <v>72</v>
      </c>
      <c r="K30" s="59">
        <f>I172</f>
        <v>2460736.6349054021</v>
      </c>
      <c r="L30" s="96">
        <f>K30-'Planet c'!$G$228</f>
        <v>45717.634905402083</v>
      </c>
    </row>
    <row r="31" spans="2:12">
      <c r="B31" s="50">
        <v>2460736.4397657285</v>
      </c>
      <c r="C31" s="57">
        <f t="shared" si="1"/>
        <v>-0.19513967353850603</v>
      </c>
      <c r="D31" s="54">
        <v>968.67345999999998</v>
      </c>
      <c r="E31" s="54"/>
      <c r="F31" s="54"/>
      <c r="G31" s="54"/>
      <c r="H31" s="55"/>
      <c r="J31" s="36" t="s">
        <v>37</v>
      </c>
      <c r="K31" s="58">
        <f>INDEX(B:B,MATCH(J31,A:A,0))</f>
        <v>2460736.5800440735</v>
      </c>
    </row>
    <row r="32" spans="2:12">
      <c r="B32" s="50">
        <v>2460736.4411546234</v>
      </c>
      <c r="C32" s="57">
        <f t="shared" si="1"/>
        <v>-0.19375077867880464</v>
      </c>
      <c r="D32" s="54">
        <v>966.83690000000001</v>
      </c>
      <c r="E32" s="54"/>
      <c r="F32" s="54"/>
      <c r="G32" s="54"/>
      <c r="H32" s="55"/>
      <c r="J32" s="36" t="s">
        <v>38</v>
      </c>
      <c r="K32" s="58">
        <f>INDEX(B:B,MATCH(J32,A:A,0))</f>
        <v>2460736.5925441231</v>
      </c>
    </row>
    <row r="33" spans="2:11">
      <c r="B33" s="50">
        <v>2460736.4425435178</v>
      </c>
      <c r="C33" s="57">
        <f t="shared" si="1"/>
        <v>-0.19236188428476453</v>
      </c>
      <c r="D33" s="54">
        <v>966.88170000000002</v>
      </c>
      <c r="E33" s="54"/>
      <c r="F33" s="54"/>
      <c r="G33" s="54"/>
      <c r="H33" s="55"/>
      <c r="J33" s="36" t="s">
        <v>39</v>
      </c>
      <c r="K33" s="58">
        <f>INDEX(B:B,MATCH(J33,A:A,0))</f>
        <v>2460736.6772666797</v>
      </c>
    </row>
    <row r="34" spans="2:11">
      <c r="B34" s="50">
        <v>2460736.4439324122</v>
      </c>
      <c r="C34" s="57">
        <f t="shared" si="1"/>
        <v>-0.19097298989072442</v>
      </c>
      <c r="D34" s="54">
        <v>968.17737</v>
      </c>
      <c r="E34" s="54"/>
      <c r="F34" s="54"/>
      <c r="G34" s="56"/>
      <c r="H34" s="55"/>
      <c r="J34" s="36" t="s">
        <v>71</v>
      </c>
      <c r="K34" s="58">
        <f>INDEX(B:B,MATCH(J34,A:A,0))</f>
        <v>2460736.6897667288</v>
      </c>
    </row>
    <row r="35" spans="2:11">
      <c r="B35" s="50">
        <v>2460736.4453213071</v>
      </c>
      <c r="C35" s="57">
        <f t="shared" si="1"/>
        <v>-0.18958409503102303</v>
      </c>
      <c r="D35" s="54">
        <v>969.89570000000003</v>
      </c>
      <c r="E35" s="54"/>
      <c r="F35" s="54"/>
      <c r="G35" s="56"/>
      <c r="H35" s="55"/>
      <c r="J35" s="38"/>
      <c r="K35" s="39"/>
    </row>
    <row r="36" spans="2:11">
      <c r="B36" s="50">
        <v>2460736.4467102014</v>
      </c>
      <c r="C36" s="57">
        <f t="shared" si="1"/>
        <v>-0.18819520063698292</v>
      </c>
      <c r="D36" s="54">
        <v>964.67174999999997</v>
      </c>
      <c r="E36" s="54"/>
      <c r="F36" s="54"/>
      <c r="G36" s="56"/>
      <c r="H36" s="55"/>
      <c r="J36" s="36" t="s">
        <v>76</v>
      </c>
      <c r="K36" s="37">
        <f>K32-K31</f>
        <v>1.250004954636097E-2</v>
      </c>
    </row>
    <row r="37" spans="2:11">
      <c r="B37" s="50">
        <v>2460736.4480990958</v>
      </c>
      <c r="C37" s="57">
        <f t="shared" si="1"/>
        <v>-0.18680630624294281</v>
      </c>
      <c r="D37" s="54">
        <v>966.0856</v>
      </c>
      <c r="E37" s="54"/>
      <c r="F37" s="54"/>
      <c r="G37" s="56"/>
      <c r="H37" s="55"/>
      <c r="J37" s="36" t="s">
        <v>66</v>
      </c>
      <c r="K37" s="37">
        <f>K33-K32</f>
        <v>8.4722556639462709E-2</v>
      </c>
    </row>
    <row r="38" spans="2:11">
      <c r="B38" s="50">
        <v>2460736.4494879907</v>
      </c>
      <c r="C38" s="57">
        <f t="shared" si="1"/>
        <v>-0.18541741138324142</v>
      </c>
      <c r="D38" s="54">
        <v>964.40089999999998</v>
      </c>
      <c r="E38" s="54"/>
      <c r="F38" s="54"/>
      <c r="G38" s="56"/>
      <c r="H38" s="55"/>
      <c r="J38" s="36" t="s">
        <v>77</v>
      </c>
      <c r="K38" s="37">
        <f>K34-K33</f>
        <v>1.2500049080699682E-2</v>
      </c>
    </row>
    <row r="39" spans="2:11">
      <c r="B39" s="50">
        <v>2460736.4508768851</v>
      </c>
      <c r="C39" s="57">
        <f t="shared" si="1"/>
        <v>-0.18402851698920131</v>
      </c>
      <c r="D39" s="54">
        <v>971.7704</v>
      </c>
      <c r="E39" s="54"/>
      <c r="F39" s="54"/>
      <c r="G39" s="56"/>
      <c r="H39" s="55"/>
      <c r="J39" s="36" t="s">
        <v>65</v>
      </c>
      <c r="K39" s="37">
        <f>K34-K31</f>
        <v>0.10972265526652336</v>
      </c>
    </row>
    <row r="40" spans="2:11">
      <c r="B40" s="50">
        <v>2460736.45226578</v>
      </c>
      <c r="C40" s="57">
        <f t="shared" si="1"/>
        <v>-0.18263962212949991</v>
      </c>
      <c r="D40" s="54">
        <v>965.22889999999995</v>
      </c>
      <c r="E40" s="54"/>
      <c r="F40" s="54"/>
      <c r="G40" s="56"/>
      <c r="H40" s="55"/>
      <c r="J40" s="38"/>
      <c r="K40" s="39"/>
    </row>
    <row r="41" spans="2:11">
      <c r="B41" s="50">
        <v>2460736.4536546743</v>
      </c>
      <c r="C41" s="57">
        <f t="shared" si="1"/>
        <v>-0.1812507277354598</v>
      </c>
      <c r="D41" s="54">
        <v>974.80780000000004</v>
      </c>
      <c r="E41" s="54"/>
      <c r="F41" s="54"/>
      <c r="G41" s="56"/>
      <c r="H41" s="55"/>
      <c r="J41" s="36" t="s">
        <v>75</v>
      </c>
      <c r="K41" s="91">
        <v>960.13</v>
      </c>
    </row>
    <row r="42" spans="2:11">
      <c r="B42" s="50">
        <v>2460736.4550435687</v>
      </c>
      <c r="C42" s="57">
        <f t="shared" si="1"/>
        <v>-0.1798618333414197</v>
      </c>
      <c r="D42" s="54">
        <v>971.31979999999999</v>
      </c>
      <c r="E42" s="54"/>
      <c r="F42" s="54"/>
      <c r="G42" s="56"/>
      <c r="H42" s="55"/>
      <c r="J42" s="36" t="s">
        <v>74</v>
      </c>
      <c r="K42" s="91">
        <v>967.37</v>
      </c>
    </row>
    <row r="43" spans="2:11">
      <c r="B43" s="50">
        <v>2460736.4564324636</v>
      </c>
      <c r="C43" s="57">
        <f t="shared" si="1"/>
        <v>-0.1784729384817183</v>
      </c>
      <c r="D43" s="54">
        <v>967.13336000000004</v>
      </c>
      <c r="E43" s="54"/>
      <c r="F43" s="54"/>
      <c r="G43" s="56"/>
      <c r="H43" s="55"/>
      <c r="J43" s="36" t="s">
        <v>73</v>
      </c>
      <c r="K43" s="40">
        <f>1-K41/K42</f>
        <v>7.4842097646194983E-3</v>
      </c>
    </row>
    <row r="44" spans="2:11">
      <c r="B44" s="50">
        <v>2460736.457821358</v>
      </c>
      <c r="C44" s="57">
        <f t="shared" si="1"/>
        <v>-0.17708404408767819</v>
      </c>
      <c r="D44" s="54">
        <v>967.83680000000004</v>
      </c>
      <c r="E44" s="54"/>
      <c r="F44" s="54"/>
      <c r="G44" s="56"/>
      <c r="H44" s="55"/>
    </row>
    <row r="45" spans="2:11">
      <c r="B45" s="50">
        <v>2460736.4592102524</v>
      </c>
      <c r="C45" s="57">
        <f t="shared" si="1"/>
        <v>-0.17569514969363809</v>
      </c>
      <c r="D45" s="54">
        <v>968.4588</v>
      </c>
      <c r="E45" s="54"/>
      <c r="F45" s="54"/>
      <c r="G45" s="56"/>
      <c r="H45" s="55"/>
    </row>
    <row r="46" spans="2:11">
      <c r="B46" s="50">
        <v>2460736.4605991472</v>
      </c>
      <c r="C46" s="57">
        <f t="shared" si="1"/>
        <v>-0.17430625483393669</v>
      </c>
      <c r="D46" s="54">
        <v>969.65129999999999</v>
      </c>
      <c r="E46" s="54"/>
      <c r="F46" s="54"/>
      <c r="G46" s="56"/>
      <c r="H46" s="55"/>
    </row>
    <row r="47" spans="2:11">
      <c r="B47" s="50">
        <v>2460736.4619880416</v>
      </c>
      <c r="C47" s="57">
        <f t="shared" si="1"/>
        <v>-0.17291736043989658</v>
      </c>
      <c r="D47" s="54">
        <v>966.11303999999996</v>
      </c>
      <c r="E47" s="54"/>
      <c r="F47" s="54"/>
      <c r="G47" s="56"/>
      <c r="H47" s="55"/>
    </row>
    <row r="48" spans="2:11">
      <c r="B48" s="50">
        <v>2460736.463376936</v>
      </c>
      <c r="C48" s="57">
        <f t="shared" si="1"/>
        <v>-0.17152846604585648</v>
      </c>
      <c r="D48" s="54">
        <v>969.58203000000003</v>
      </c>
      <c r="E48" s="54"/>
      <c r="F48" s="54"/>
      <c r="G48" s="56"/>
      <c r="H48" s="55"/>
    </row>
    <row r="49" spans="2:22">
      <c r="B49" s="50">
        <v>2460736.4647658309</v>
      </c>
      <c r="C49" s="57">
        <f t="shared" si="1"/>
        <v>-0.17013957118615508</v>
      </c>
      <c r="D49" s="54">
        <v>970.83563000000004</v>
      </c>
      <c r="E49" s="54"/>
      <c r="F49" s="54"/>
      <c r="G49" s="56"/>
      <c r="H49" s="55"/>
      <c r="V49" s="79"/>
    </row>
    <row r="50" spans="2:22">
      <c r="B50" s="50">
        <v>2460736.4661547253</v>
      </c>
      <c r="C50" s="57">
        <f t="shared" si="1"/>
        <v>-0.16875067679211497</v>
      </c>
      <c r="D50" s="54">
        <v>963.88806</v>
      </c>
      <c r="E50" s="54"/>
      <c r="F50" s="54"/>
      <c r="G50" s="56"/>
      <c r="H50" s="55"/>
    </row>
    <row r="51" spans="2:22">
      <c r="B51" s="50">
        <v>2460736.4675436202</v>
      </c>
      <c r="C51" s="57">
        <f t="shared" si="1"/>
        <v>-0.16736178193241358</v>
      </c>
      <c r="D51" s="54">
        <v>969.32920000000001</v>
      </c>
      <c r="E51" s="54"/>
      <c r="F51" s="54"/>
      <c r="G51" s="54"/>
      <c r="H51" s="55"/>
    </row>
    <row r="52" spans="2:22">
      <c r="B52" s="50">
        <v>2460736.4689325145</v>
      </c>
      <c r="C52" s="57">
        <f t="shared" si="1"/>
        <v>-0.16597288753837347</v>
      </c>
      <c r="D52" s="54">
        <v>970.78</v>
      </c>
      <c r="E52" s="54"/>
      <c r="F52" s="54"/>
      <c r="G52" s="54"/>
      <c r="H52" s="55"/>
    </row>
    <row r="53" spans="2:22">
      <c r="B53" s="50">
        <v>2460736.4703214089</v>
      </c>
      <c r="C53" s="57">
        <f t="shared" si="1"/>
        <v>-0.16458399314433336</v>
      </c>
      <c r="D53" s="54">
        <v>965.52059999999994</v>
      </c>
      <c r="E53" s="54"/>
      <c r="F53" s="54"/>
      <c r="G53" s="54"/>
      <c r="H53" s="55"/>
    </row>
    <row r="54" spans="2:22">
      <c r="B54" s="50">
        <v>2460736.4717103033</v>
      </c>
      <c r="C54" s="57">
        <f t="shared" si="1"/>
        <v>-0.16319509875029325</v>
      </c>
      <c r="D54" s="54">
        <v>963.19719999999995</v>
      </c>
      <c r="E54" s="54"/>
      <c r="F54" s="54"/>
      <c r="G54" s="54"/>
      <c r="H54" s="55"/>
    </row>
    <row r="55" spans="2:22">
      <c r="B55" s="50">
        <v>2460736.4730991982</v>
      </c>
      <c r="C55" s="57">
        <f t="shared" si="1"/>
        <v>-0.16180620389059186</v>
      </c>
      <c r="D55" s="54">
        <v>965.60913000000005</v>
      </c>
      <c r="E55" s="54"/>
      <c r="F55" s="54"/>
      <c r="G55" s="54"/>
      <c r="H55" s="55"/>
    </row>
    <row r="56" spans="2:22">
      <c r="B56" s="50">
        <v>2460736.4744880926</v>
      </c>
      <c r="C56" s="57">
        <f t="shared" si="1"/>
        <v>-0.16041730949655175</v>
      </c>
      <c r="D56" s="54">
        <v>967.59280000000001</v>
      </c>
      <c r="E56" s="54"/>
      <c r="F56" s="54"/>
      <c r="G56" s="54"/>
      <c r="H56" s="55"/>
    </row>
    <row r="57" spans="2:22">
      <c r="B57" s="50">
        <v>2460736.475876987</v>
      </c>
      <c r="C57" s="57">
        <f t="shared" si="1"/>
        <v>-0.15902841510251164</v>
      </c>
      <c r="D57" s="54">
        <v>958.63620000000003</v>
      </c>
      <c r="E57" s="54"/>
      <c r="F57" s="54"/>
      <c r="G57" s="54"/>
      <c r="H57" s="55"/>
    </row>
    <row r="58" spans="2:22">
      <c r="B58" s="50">
        <v>2460736.4772658818</v>
      </c>
      <c r="C58" s="57">
        <f t="shared" si="1"/>
        <v>-0.15763952024281025</v>
      </c>
      <c r="D58" s="54">
        <v>969.81690000000003</v>
      </c>
      <c r="E58" s="54"/>
      <c r="F58" s="54"/>
      <c r="G58" s="54"/>
      <c r="H58" s="55"/>
    </row>
    <row r="59" spans="2:22">
      <c r="B59" s="50">
        <v>2460736.4786547762</v>
      </c>
      <c r="C59" s="57">
        <f t="shared" si="1"/>
        <v>-0.15625062584877014</v>
      </c>
      <c r="D59" s="54">
        <v>968.86879999999996</v>
      </c>
      <c r="E59" s="54"/>
      <c r="F59" s="54"/>
      <c r="G59" s="54"/>
      <c r="H59" s="55"/>
    </row>
    <row r="60" spans="2:22">
      <c r="B60" s="50">
        <v>2460736.4800436706</v>
      </c>
      <c r="C60" s="57">
        <f t="shared" si="1"/>
        <v>-0.15486173145473003</v>
      </c>
      <c r="D60" s="54">
        <v>970.05835000000002</v>
      </c>
      <c r="E60" s="54"/>
      <c r="F60" s="54"/>
      <c r="G60" s="54"/>
      <c r="H60" s="55"/>
    </row>
    <row r="61" spans="2:22">
      <c r="B61" s="50">
        <v>2460736.481432565</v>
      </c>
      <c r="C61" s="57">
        <f t="shared" si="1"/>
        <v>-0.15347283706068993</v>
      </c>
      <c r="D61" s="54">
        <v>965.32024999999999</v>
      </c>
      <c r="E61" s="54"/>
      <c r="F61" s="54"/>
      <c r="G61" s="54"/>
      <c r="H61" s="55"/>
    </row>
    <row r="62" spans="2:22">
      <c r="B62" s="50">
        <v>2460736.4828214599</v>
      </c>
      <c r="C62" s="57">
        <f t="shared" si="1"/>
        <v>-0.15208394220098853</v>
      </c>
      <c r="D62" s="54">
        <v>966.46014000000002</v>
      </c>
      <c r="E62" s="54"/>
      <c r="F62" s="54"/>
      <c r="G62" s="54"/>
      <c r="H62" s="55"/>
    </row>
    <row r="63" spans="2:22">
      <c r="B63" s="50">
        <v>2460736.4842103543</v>
      </c>
      <c r="C63" s="57">
        <f t="shared" si="1"/>
        <v>-0.15069504780694842</v>
      </c>
      <c r="D63" s="54">
        <v>963.98694</v>
      </c>
      <c r="E63" s="54"/>
      <c r="F63" s="54"/>
      <c r="G63" s="54"/>
      <c r="H63" s="55"/>
    </row>
    <row r="64" spans="2:22">
      <c r="B64" s="50">
        <v>2460736.4855992487</v>
      </c>
      <c r="C64" s="57">
        <f t="shared" si="1"/>
        <v>-0.14930615341290832</v>
      </c>
      <c r="D64" s="54">
        <v>964.46749999999997</v>
      </c>
      <c r="E64" s="54"/>
      <c r="F64" s="54"/>
      <c r="G64" s="54"/>
      <c r="H64" s="55"/>
    </row>
    <row r="65" spans="2:8">
      <c r="B65" s="50">
        <v>2460736.4869881435</v>
      </c>
      <c r="C65" s="57">
        <f t="shared" si="1"/>
        <v>-0.14791725855320692</v>
      </c>
      <c r="D65" s="54">
        <v>969.31669999999997</v>
      </c>
      <c r="E65" s="54"/>
      <c r="F65" s="54"/>
      <c r="G65" s="54"/>
      <c r="H65" s="55"/>
    </row>
    <row r="66" spans="2:8">
      <c r="B66" s="50">
        <v>2460736.4883770379</v>
      </c>
      <c r="C66" s="57">
        <f t="shared" si="1"/>
        <v>-0.14652836415916681</v>
      </c>
      <c r="D66" s="54">
        <v>965.52949999999998</v>
      </c>
      <c r="E66" s="54"/>
      <c r="F66" s="54"/>
      <c r="G66" s="54"/>
      <c r="H66" s="55"/>
    </row>
    <row r="67" spans="2:8">
      <c r="B67" s="50">
        <v>2460736.4897659323</v>
      </c>
      <c r="C67" s="57">
        <f t="shared" ref="C67:C130" si="2">B67-$K$30</f>
        <v>-0.14513946976512671</v>
      </c>
      <c r="D67" s="54">
        <v>966.5856</v>
      </c>
      <c r="E67" s="54"/>
      <c r="F67" s="54"/>
      <c r="G67" s="54"/>
      <c r="H67" s="55"/>
    </row>
    <row r="68" spans="2:8">
      <c r="B68" s="50">
        <v>2460736.4911548272</v>
      </c>
      <c r="C68" s="57">
        <f t="shared" si="2"/>
        <v>-0.14375057490542531</v>
      </c>
      <c r="D68" s="54">
        <v>965.63189999999997</v>
      </c>
      <c r="E68" s="54"/>
      <c r="F68" s="54"/>
      <c r="G68" s="54"/>
      <c r="H68" s="55"/>
    </row>
    <row r="69" spans="2:8">
      <c r="B69" s="50">
        <v>2460736.4925437216</v>
      </c>
      <c r="C69" s="57">
        <f t="shared" si="2"/>
        <v>-0.1423616805113852</v>
      </c>
      <c r="D69" s="54">
        <v>961.82629999999995</v>
      </c>
      <c r="E69" s="54"/>
      <c r="F69" s="54"/>
      <c r="G69" s="54"/>
      <c r="H69" s="55"/>
    </row>
    <row r="70" spans="2:8">
      <c r="B70" s="50">
        <v>2460736.493932616</v>
      </c>
      <c r="C70" s="57">
        <f t="shared" si="2"/>
        <v>-0.14097278611734509</v>
      </c>
      <c r="D70" s="54">
        <v>967.81994999999995</v>
      </c>
      <c r="E70" s="54"/>
      <c r="F70" s="54"/>
      <c r="G70" s="54"/>
      <c r="H70" s="55"/>
    </row>
    <row r="71" spans="2:8">
      <c r="B71" s="50">
        <v>2460736.4953215104</v>
      </c>
      <c r="C71" s="57">
        <f t="shared" si="2"/>
        <v>-0.13958389172330499</v>
      </c>
      <c r="D71" s="54">
        <v>971.54259999999999</v>
      </c>
      <c r="E71" s="54"/>
      <c r="F71" s="54"/>
      <c r="G71" s="54"/>
      <c r="H71" s="55"/>
    </row>
    <row r="72" spans="2:8">
      <c r="B72" s="50">
        <v>2460736.4967104052</v>
      </c>
      <c r="C72" s="57">
        <f t="shared" si="2"/>
        <v>-0.13819499686360359</v>
      </c>
      <c r="D72" s="54">
        <v>971.74084000000005</v>
      </c>
      <c r="E72" s="54"/>
      <c r="F72" s="54"/>
      <c r="G72" s="54"/>
      <c r="H72" s="55"/>
    </row>
    <row r="73" spans="2:8">
      <c r="B73" s="50">
        <v>2460736.4980992996</v>
      </c>
      <c r="C73" s="57">
        <f t="shared" si="2"/>
        <v>-0.13680610246956348</v>
      </c>
      <c r="D73" s="54">
        <v>969.9162</v>
      </c>
      <c r="E73" s="54"/>
      <c r="F73" s="54"/>
      <c r="G73" s="54"/>
      <c r="H73" s="55"/>
    </row>
    <row r="74" spans="2:8">
      <c r="B74" s="50">
        <v>2460736.499488194</v>
      </c>
      <c r="C74" s="57">
        <f t="shared" si="2"/>
        <v>-0.13541720807552338</v>
      </c>
      <c r="D74" s="54">
        <v>964.66899999999998</v>
      </c>
      <c r="E74" s="54"/>
      <c r="F74" s="54"/>
      <c r="G74" s="54"/>
      <c r="H74" s="55"/>
    </row>
    <row r="75" spans="2:8">
      <c r="B75" s="50">
        <v>2460736.5008770884</v>
      </c>
      <c r="C75" s="57">
        <f t="shared" si="2"/>
        <v>-0.13402831368148327</v>
      </c>
      <c r="D75" s="54">
        <v>968.39170000000001</v>
      </c>
      <c r="E75" s="54"/>
      <c r="F75" s="54"/>
      <c r="G75" s="54"/>
      <c r="H75" s="55"/>
    </row>
    <row r="76" spans="2:8">
      <c r="B76" s="50">
        <v>2460736.5022659833</v>
      </c>
      <c r="C76" s="57">
        <f t="shared" si="2"/>
        <v>-0.13263941882178187</v>
      </c>
      <c r="D76" s="54">
        <v>965.95500000000004</v>
      </c>
      <c r="E76" s="54"/>
      <c r="F76" s="54"/>
      <c r="G76" s="54"/>
      <c r="H76" s="55"/>
    </row>
    <row r="77" spans="2:8">
      <c r="B77" s="50">
        <v>2460736.5036548777</v>
      </c>
      <c r="C77" s="57">
        <f t="shared" si="2"/>
        <v>-0.13125052442774177</v>
      </c>
      <c r="D77" s="54">
        <v>960.71259999999995</v>
      </c>
      <c r="E77" s="54"/>
      <c r="F77" s="54"/>
      <c r="G77" s="54"/>
      <c r="H77" s="55"/>
    </row>
    <row r="78" spans="2:8">
      <c r="B78" s="50">
        <v>2460736.505043772</v>
      </c>
      <c r="C78" s="57">
        <f t="shared" si="2"/>
        <v>-0.12986163003370166</v>
      </c>
      <c r="D78" s="54">
        <v>966.93299999999999</v>
      </c>
      <c r="E78" s="54"/>
      <c r="F78" s="54"/>
      <c r="G78" s="54"/>
      <c r="H78" s="55"/>
    </row>
    <row r="79" spans="2:8">
      <c r="B79" s="50">
        <v>2460736.5064326664</v>
      </c>
      <c r="C79" s="57">
        <f t="shared" si="2"/>
        <v>-0.12847273563966155</v>
      </c>
      <c r="D79" s="54">
        <v>966.55309999999997</v>
      </c>
      <c r="E79" s="54"/>
      <c r="F79" s="54"/>
      <c r="G79" s="54"/>
      <c r="H79" s="55"/>
    </row>
    <row r="80" spans="2:8">
      <c r="B80" s="50">
        <v>2460736.5078215613</v>
      </c>
      <c r="C80" s="57">
        <f t="shared" si="2"/>
        <v>-0.12708384077996016</v>
      </c>
      <c r="D80" s="54">
        <v>964.64210000000003</v>
      </c>
      <c r="E80" s="54"/>
      <c r="F80" s="54"/>
      <c r="G80" s="54"/>
      <c r="H80" s="55"/>
    </row>
    <row r="81" spans="2:8">
      <c r="B81" s="50">
        <v>2460736.5092104557</v>
      </c>
      <c r="C81" s="57">
        <f t="shared" si="2"/>
        <v>-0.12569494638592005</v>
      </c>
      <c r="D81" s="54">
        <v>972.60564999999997</v>
      </c>
      <c r="E81" s="54"/>
      <c r="F81" s="54"/>
      <c r="G81" s="54"/>
      <c r="H81" s="55"/>
    </row>
    <row r="82" spans="2:8">
      <c r="B82" s="50">
        <v>2460736.5105993501</v>
      </c>
      <c r="C82" s="57">
        <f t="shared" si="2"/>
        <v>-0.12430605199187994</v>
      </c>
      <c r="D82" s="54">
        <v>968.22299999999996</v>
      </c>
      <c r="E82" s="54"/>
      <c r="F82" s="54"/>
      <c r="G82" s="54"/>
      <c r="H82" s="55"/>
    </row>
    <row r="83" spans="2:8">
      <c r="B83" s="50">
        <v>2460736.5119882445</v>
      </c>
      <c r="C83" s="57">
        <f t="shared" si="2"/>
        <v>-0.12291715759783983</v>
      </c>
      <c r="D83" s="54">
        <v>962.33249999999998</v>
      </c>
      <c r="E83" s="54"/>
      <c r="F83" s="54"/>
      <c r="G83" s="54"/>
      <c r="H83" s="55"/>
    </row>
    <row r="84" spans="2:8">
      <c r="B84" s="50">
        <v>2460736.5133771393</v>
      </c>
      <c r="C84" s="57">
        <f t="shared" si="2"/>
        <v>-0.12152826273813844</v>
      </c>
      <c r="D84" s="54">
        <v>965.09105999999997</v>
      </c>
      <c r="E84" s="54"/>
      <c r="F84" s="54"/>
      <c r="G84" s="54"/>
      <c r="H84" s="55"/>
    </row>
    <row r="85" spans="2:8">
      <c r="B85" s="50">
        <v>2460736.5147660337</v>
      </c>
      <c r="C85" s="57">
        <f t="shared" si="2"/>
        <v>-0.12013936834409833</v>
      </c>
      <c r="D85" s="54">
        <v>963.75243999999998</v>
      </c>
      <c r="E85" s="54"/>
      <c r="F85" s="54"/>
      <c r="G85" s="54"/>
      <c r="H85" s="55"/>
    </row>
    <row r="86" spans="2:8">
      <c r="B86" s="50">
        <v>2460736.5161549281</v>
      </c>
      <c r="C86" s="57">
        <f t="shared" si="2"/>
        <v>-0.11875047395005822</v>
      </c>
      <c r="D86" s="54">
        <v>965.66600000000005</v>
      </c>
      <c r="E86" s="54"/>
      <c r="F86" s="54"/>
      <c r="G86" s="54"/>
      <c r="H86" s="55"/>
    </row>
    <row r="87" spans="2:8">
      <c r="B87" s="50">
        <v>2460736.5175438225</v>
      </c>
      <c r="C87" s="57">
        <f t="shared" si="2"/>
        <v>-0.11736157955601811</v>
      </c>
      <c r="D87" s="54">
        <v>969.34349999999995</v>
      </c>
      <c r="E87" s="54"/>
      <c r="F87" s="54"/>
      <c r="G87" s="54"/>
      <c r="H87" s="55"/>
    </row>
    <row r="88" spans="2:8">
      <c r="B88" s="50">
        <v>2460736.5189327169</v>
      </c>
      <c r="C88" s="57">
        <f t="shared" si="2"/>
        <v>-0.11597268516197801</v>
      </c>
      <c r="D88" s="54">
        <v>968.63946999999996</v>
      </c>
      <c r="E88" s="54"/>
      <c r="F88" s="54"/>
      <c r="G88" s="54"/>
      <c r="H88" s="55"/>
    </row>
    <row r="89" spans="2:8">
      <c r="B89" s="50">
        <v>2460736.5203216118</v>
      </c>
      <c r="C89" s="57">
        <f t="shared" si="2"/>
        <v>-0.11458379030227661</v>
      </c>
      <c r="D89" s="54">
        <v>962.94835999999998</v>
      </c>
      <c r="E89" s="54"/>
      <c r="F89" s="54"/>
      <c r="G89" s="54"/>
      <c r="H89" s="55"/>
    </row>
    <row r="90" spans="2:8">
      <c r="B90" s="50">
        <v>2460736.5217105062</v>
      </c>
      <c r="C90" s="57">
        <f t="shared" si="2"/>
        <v>-0.1131948959082365</v>
      </c>
      <c r="D90" s="54">
        <v>968.52233999999999</v>
      </c>
      <c r="E90" s="54"/>
      <c r="F90" s="54"/>
      <c r="G90" s="54"/>
      <c r="H90" s="55"/>
    </row>
    <row r="91" spans="2:8">
      <c r="B91" s="50">
        <v>2460736.5230994006</v>
      </c>
      <c r="C91" s="57">
        <f t="shared" si="2"/>
        <v>-0.1118060015141964</v>
      </c>
      <c r="D91" s="54">
        <v>970.84500000000003</v>
      </c>
      <c r="E91" s="54"/>
      <c r="F91" s="54"/>
      <c r="G91" s="54"/>
      <c r="H91" s="55"/>
    </row>
    <row r="92" spans="2:8">
      <c r="B92" s="50">
        <v>2460736.524488295</v>
      </c>
      <c r="C92" s="57">
        <f t="shared" si="2"/>
        <v>-0.11041710712015629</v>
      </c>
      <c r="D92" s="54">
        <v>975.17169999999999</v>
      </c>
      <c r="E92" s="54"/>
      <c r="F92" s="54"/>
      <c r="G92" s="54"/>
      <c r="H92" s="55"/>
    </row>
    <row r="93" spans="2:8">
      <c r="B93" s="50">
        <v>2460736.5258771898</v>
      </c>
      <c r="C93" s="57">
        <f t="shared" si="2"/>
        <v>-0.10902821226045489</v>
      </c>
      <c r="D93" s="54">
        <v>968.45420000000001</v>
      </c>
      <c r="E93" s="54"/>
      <c r="F93" s="54"/>
      <c r="G93" s="54"/>
      <c r="H93" s="55"/>
    </row>
    <row r="94" spans="2:8">
      <c r="B94" s="50">
        <v>2460736.5272660842</v>
      </c>
      <c r="C94" s="57">
        <f t="shared" si="2"/>
        <v>-0.10763931786641479</v>
      </c>
      <c r="D94" s="54">
        <v>968.02</v>
      </c>
      <c r="E94" s="54"/>
      <c r="F94" s="54"/>
      <c r="G94" s="54"/>
      <c r="H94" s="55"/>
    </row>
    <row r="95" spans="2:8">
      <c r="B95" s="50">
        <v>2460736.5286549786</v>
      </c>
      <c r="C95" s="57">
        <f t="shared" si="2"/>
        <v>-0.10625042347237468</v>
      </c>
      <c r="D95" s="54">
        <v>965.46789999999999</v>
      </c>
      <c r="E95" s="54"/>
      <c r="F95" s="54"/>
      <c r="G95" s="54"/>
      <c r="H95" s="55"/>
    </row>
    <row r="96" spans="2:8">
      <c r="B96" s="50">
        <v>2460736.530043873</v>
      </c>
      <c r="C96" s="57">
        <f t="shared" si="2"/>
        <v>-0.10486152907833457</v>
      </c>
      <c r="D96" s="54">
        <v>964.54503999999997</v>
      </c>
      <c r="E96" s="54"/>
      <c r="F96" s="54"/>
      <c r="G96" s="54"/>
      <c r="H96" s="55"/>
    </row>
    <row r="97" spans="2:8">
      <c r="B97" s="50">
        <v>2460736.5314327674</v>
      </c>
      <c r="C97" s="57">
        <f t="shared" si="2"/>
        <v>-0.10347263468429446</v>
      </c>
      <c r="D97" s="54">
        <v>970.68780000000004</v>
      </c>
      <c r="E97" s="54"/>
      <c r="F97" s="54"/>
      <c r="G97" s="54"/>
      <c r="H97" s="55"/>
    </row>
    <row r="98" spans="2:8">
      <c r="B98" s="50">
        <v>2460736.5328216623</v>
      </c>
      <c r="C98" s="57">
        <f t="shared" si="2"/>
        <v>-0.10208373982459307</v>
      </c>
      <c r="D98" s="54">
        <v>973.48815999999999</v>
      </c>
      <c r="E98" s="54"/>
      <c r="F98" s="54"/>
      <c r="G98" s="54"/>
      <c r="H98" s="55"/>
    </row>
    <row r="99" spans="2:8">
      <c r="B99" s="50">
        <v>2460736.5342105567</v>
      </c>
      <c r="C99" s="57">
        <f t="shared" si="2"/>
        <v>-0.10069484543055296</v>
      </c>
      <c r="D99" s="54">
        <v>972.50243999999998</v>
      </c>
      <c r="E99" s="54"/>
      <c r="F99" s="54"/>
      <c r="G99" s="54"/>
      <c r="H99" s="55"/>
    </row>
    <row r="100" spans="2:8">
      <c r="B100" s="50">
        <v>2460736.535599451</v>
      </c>
      <c r="C100" s="57">
        <f t="shared" si="2"/>
        <v>-9.9305951036512852E-2</v>
      </c>
      <c r="D100" s="54">
        <v>963.13634999999999</v>
      </c>
      <c r="E100" s="54"/>
      <c r="F100" s="54"/>
      <c r="G100" s="54"/>
      <c r="H100" s="55"/>
    </row>
    <row r="101" spans="2:8">
      <c r="B101" s="50">
        <v>2460736.5369883454</v>
      </c>
      <c r="C101" s="57">
        <f t="shared" si="2"/>
        <v>-9.7917056642472744E-2</v>
      </c>
      <c r="D101" s="54">
        <v>975.33799999999997</v>
      </c>
      <c r="E101" s="54"/>
      <c r="F101" s="54"/>
      <c r="G101" s="54"/>
      <c r="H101" s="55"/>
    </row>
    <row r="102" spans="2:8">
      <c r="B102" s="50">
        <v>2460736.5383772398</v>
      </c>
      <c r="C102" s="57">
        <f t="shared" si="2"/>
        <v>-9.6528162248432636E-2</v>
      </c>
      <c r="D102" s="54">
        <v>970.10344999999995</v>
      </c>
      <c r="E102" s="54"/>
      <c r="F102" s="54"/>
      <c r="G102" s="54"/>
      <c r="H102" s="55"/>
    </row>
    <row r="103" spans="2:8">
      <c r="B103" s="50">
        <v>2460736.5397661342</v>
      </c>
      <c r="C103" s="57">
        <f t="shared" si="2"/>
        <v>-9.5139267854392529E-2</v>
      </c>
      <c r="D103" s="54">
        <v>968.16583000000003</v>
      </c>
      <c r="E103" s="54"/>
      <c r="F103" s="54"/>
      <c r="G103" s="54"/>
      <c r="H103" s="55"/>
    </row>
    <row r="104" spans="2:8">
      <c r="B104" s="50">
        <v>2460736.5411550291</v>
      </c>
      <c r="C104" s="57">
        <f t="shared" si="2"/>
        <v>-9.3750372994691133E-2</v>
      </c>
      <c r="D104" s="54">
        <v>960.77593999999999</v>
      </c>
      <c r="E104" s="54"/>
      <c r="F104" s="54"/>
      <c r="G104" s="54"/>
      <c r="H104" s="55"/>
    </row>
    <row r="105" spans="2:8">
      <c r="B105" s="50">
        <v>2460736.5425439235</v>
      </c>
      <c r="C105" s="57">
        <f t="shared" si="2"/>
        <v>-9.2361478600651026E-2</v>
      </c>
      <c r="D105" s="54">
        <v>971.66754000000003</v>
      </c>
      <c r="E105" s="54"/>
      <c r="F105" s="54"/>
      <c r="G105" s="54"/>
      <c r="H105" s="55"/>
    </row>
    <row r="106" spans="2:8">
      <c r="B106" s="50">
        <v>2460736.5439328179</v>
      </c>
      <c r="C106" s="57">
        <f t="shared" si="2"/>
        <v>-9.0972584206610918E-2</v>
      </c>
      <c r="D106" s="54">
        <v>969.7319</v>
      </c>
      <c r="E106" s="54"/>
      <c r="F106" s="54"/>
      <c r="G106" s="54"/>
      <c r="H106" s="55"/>
    </row>
    <row r="107" spans="2:8">
      <c r="B107" s="50">
        <v>2460736.5453217123</v>
      </c>
      <c r="C107" s="57">
        <f t="shared" si="2"/>
        <v>-8.958368981257081E-2</v>
      </c>
      <c r="D107" s="54">
        <v>964.88220000000001</v>
      </c>
      <c r="E107" s="54"/>
      <c r="F107" s="54"/>
      <c r="G107" s="54"/>
      <c r="H107" s="55"/>
    </row>
    <row r="108" spans="2:8">
      <c r="B108" s="50">
        <v>2460736.5467106067</v>
      </c>
      <c r="C108" s="57">
        <f t="shared" si="2"/>
        <v>-8.8194795418530703E-2</v>
      </c>
      <c r="D108" s="54">
        <v>965.8021</v>
      </c>
      <c r="E108" s="54"/>
      <c r="F108" s="54"/>
      <c r="G108" s="54"/>
      <c r="H108" s="55"/>
    </row>
    <row r="109" spans="2:8">
      <c r="B109" s="50">
        <v>2460736.5480995011</v>
      </c>
      <c r="C109" s="57">
        <f t="shared" si="2"/>
        <v>-8.6805901024490595E-2</v>
      </c>
      <c r="D109" s="54">
        <v>972.95165999999995</v>
      </c>
      <c r="E109" s="54"/>
      <c r="F109" s="54"/>
      <c r="G109" s="54"/>
      <c r="H109" s="55"/>
    </row>
    <row r="110" spans="2:8">
      <c r="B110" s="50">
        <v>2460736.5494883955</v>
      </c>
      <c r="C110" s="57">
        <f t="shared" si="2"/>
        <v>-8.5417006630450487E-2</v>
      </c>
      <c r="D110" s="54">
        <v>964.27826000000005</v>
      </c>
      <c r="E110" s="54"/>
      <c r="F110" s="54"/>
      <c r="G110" s="54"/>
      <c r="H110" s="55"/>
    </row>
    <row r="111" spans="2:8">
      <c r="B111" s="50">
        <v>2460736.5508772903</v>
      </c>
      <c r="C111" s="57">
        <f t="shared" si="2"/>
        <v>-8.4028111770749092E-2</v>
      </c>
      <c r="D111" s="54">
        <v>969.70240000000001</v>
      </c>
      <c r="E111" s="54"/>
      <c r="F111" s="54"/>
      <c r="G111" s="54"/>
      <c r="H111" s="55"/>
    </row>
    <row r="112" spans="2:8">
      <c r="B112" s="50">
        <v>2460736.5522661847</v>
      </c>
      <c r="C112" s="57">
        <f t="shared" si="2"/>
        <v>-8.2639217376708984E-2</v>
      </c>
      <c r="D112" s="54">
        <v>962.73755000000006</v>
      </c>
      <c r="E112" s="54"/>
      <c r="F112" s="54"/>
      <c r="G112" s="54"/>
      <c r="H112" s="55"/>
    </row>
    <row r="113" spans="2:8">
      <c r="B113" s="50">
        <v>2460736.5536550791</v>
      </c>
      <c r="C113" s="57">
        <f t="shared" si="2"/>
        <v>-8.1250322982668877E-2</v>
      </c>
      <c r="D113" s="54">
        <v>966.43650000000002</v>
      </c>
      <c r="E113" s="54"/>
      <c r="F113" s="54"/>
      <c r="G113" s="54"/>
      <c r="H113" s="55"/>
    </row>
    <row r="114" spans="2:8">
      <c r="B114" s="50">
        <v>2460736.5550439735</v>
      </c>
      <c r="C114" s="57">
        <f t="shared" si="2"/>
        <v>-7.9861428588628769E-2</v>
      </c>
      <c r="D114" s="54">
        <v>967.50490000000002</v>
      </c>
      <c r="E114" s="54"/>
      <c r="F114" s="54"/>
      <c r="G114" s="54"/>
      <c r="H114" s="55"/>
    </row>
    <row r="115" spans="2:8">
      <c r="B115" s="50">
        <v>2460736.5564328679</v>
      </c>
      <c r="C115" s="57">
        <f t="shared" si="2"/>
        <v>-7.8472534194588661E-2</v>
      </c>
      <c r="D115" s="54">
        <v>968.81024000000002</v>
      </c>
      <c r="E115" s="54"/>
      <c r="F115" s="54"/>
      <c r="G115" s="54"/>
      <c r="H115" s="55"/>
    </row>
    <row r="116" spans="2:8">
      <c r="B116" s="50">
        <v>2460736.5578217623</v>
      </c>
      <c r="C116" s="57">
        <f t="shared" si="2"/>
        <v>-7.7083639800548553E-2</v>
      </c>
      <c r="D116" s="54">
        <v>962.23955999999998</v>
      </c>
      <c r="E116" s="54"/>
      <c r="F116" s="54"/>
      <c r="G116" s="54"/>
      <c r="H116" s="55"/>
    </row>
    <row r="117" spans="2:8">
      <c r="B117" s="50">
        <v>2460736.5592106567</v>
      </c>
      <c r="C117" s="57">
        <f t="shared" si="2"/>
        <v>-7.5694745406508446E-2</v>
      </c>
      <c r="D117" s="54">
        <v>961.61109999999996</v>
      </c>
      <c r="E117" s="54"/>
      <c r="F117" s="54"/>
      <c r="G117" s="54"/>
      <c r="H117" s="55"/>
    </row>
    <row r="118" spans="2:8">
      <c r="B118" s="50">
        <v>2460736.5605995511</v>
      </c>
      <c r="C118" s="57">
        <f t="shared" si="2"/>
        <v>-7.4305851012468338E-2</v>
      </c>
      <c r="D118" s="54">
        <v>965.98779999999999</v>
      </c>
      <c r="E118" s="54"/>
      <c r="F118" s="54"/>
      <c r="G118" s="54"/>
      <c r="H118" s="55"/>
    </row>
    <row r="119" spans="2:8">
      <c r="B119" s="50">
        <v>2460736.5619884459</v>
      </c>
      <c r="C119" s="57">
        <f t="shared" si="2"/>
        <v>-7.2916956152766943E-2</v>
      </c>
      <c r="D119" s="54">
        <v>970.15329999999994</v>
      </c>
      <c r="E119" s="54"/>
      <c r="F119" s="54"/>
      <c r="G119" s="54"/>
      <c r="H119" s="55"/>
    </row>
    <row r="120" spans="2:8">
      <c r="B120" s="50">
        <v>2460736.5633773403</v>
      </c>
      <c r="C120" s="57">
        <f t="shared" si="2"/>
        <v>-7.1528061758726835E-2</v>
      </c>
      <c r="D120" s="54">
        <v>967.92426</v>
      </c>
      <c r="E120" s="54"/>
      <c r="F120" s="54"/>
      <c r="G120" s="54"/>
      <c r="H120" s="55"/>
    </row>
    <row r="121" spans="2:8">
      <c r="B121" s="50">
        <v>2460736.5647662347</v>
      </c>
      <c r="C121" s="57">
        <f t="shared" si="2"/>
        <v>-7.0139167364686728E-2</v>
      </c>
      <c r="D121" s="54">
        <v>962.70799999999997</v>
      </c>
      <c r="E121" s="54"/>
      <c r="F121" s="54"/>
      <c r="G121" s="54"/>
      <c r="H121" s="55"/>
    </row>
    <row r="122" spans="2:8">
      <c r="B122" s="50">
        <v>2460736.5661551291</v>
      </c>
      <c r="C122" s="57">
        <f t="shared" si="2"/>
        <v>-6.875027297064662E-2</v>
      </c>
      <c r="D122" s="54">
        <v>963.45529999999997</v>
      </c>
      <c r="E122" s="54"/>
      <c r="F122" s="54"/>
      <c r="G122" s="54"/>
      <c r="H122" s="55"/>
    </row>
    <row r="123" spans="2:8">
      <c r="B123" s="50">
        <v>2460736.5675440235</v>
      </c>
      <c r="C123" s="57">
        <f t="shared" si="2"/>
        <v>-6.7361378576606512E-2</v>
      </c>
      <c r="D123" s="54">
        <v>968.58029999999997</v>
      </c>
      <c r="E123" s="54"/>
      <c r="F123" s="54"/>
      <c r="G123" s="54"/>
      <c r="H123" s="55"/>
    </row>
    <row r="124" spans="2:8">
      <c r="B124" s="50">
        <v>2460736.5689329179</v>
      </c>
      <c r="C124" s="57">
        <f t="shared" si="2"/>
        <v>-6.5972484182566404E-2</v>
      </c>
      <c r="D124" s="54">
        <v>976.30799999999999</v>
      </c>
      <c r="E124" s="54"/>
      <c r="F124" s="54"/>
      <c r="G124" s="54"/>
      <c r="H124" s="55"/>
    </row>
    <row r="125" spans="2:8">
      <c r="B125" s="50">
        <v>2460736.5703218123</v>
      </c>
      <c r="C125" s="57">
        <f t="shared" si="2"/>
        <v>-6.4583589788526297E-2</v>
      </c>
      <c r="D125" s="54">
        <v>963.36620000000005</v>
      </c>
      <c r="E125" s="54"/>
      <c r="F125" s="54"/>
      <c r="G125" s="54"/>
      <c r="H125" s="55"/>
    </row>
    <row r="126" spans="2:8">
      <c r="B126" s="50">
        <v>2460736.5717107067</v>
      </c>
      <c r="C126" s="57">
        <f t="shared" si="2"/>
        <v>-6.3194695394486189E-2</v>
      </c>
      <c r="D126" s="54">
        <v>970.72569999999996</v>
      </c>
      <c r="E126" s="54"/>
      <c r="F126" s="54"/>
      <c r="G126" s="54"/>
      <c r="H126" s="55"/>
    </row>
    <row r="127" spans="2:8">
      <c r="B127" s="50">
        <v>2460736.5730996011</v>
      </c>
      <c r="C127" s="57">
        <f t="shared" si="2"/>
        <v>-6.1805801000446081E-2</v>
      </c>
      <c r="D127" s="54">
        <v>962.3528</v>
      </c>
      <c r="E127" s="54"/>
      <c r="F127" s="54"/>
      <c r="G127" s="54"/>
      <c r="H127" s="55"/>
    </row>
    <row r="128" spans="2:8">
      <c r="B128" s="50">
        <v>2460736.5744884959</v>
      </c>
      <c r="C128" s="57">
        <f t="shared" si="2"/>
        <v>-6.0416906140744686E-2</v>
      </c>
      <c r="D128" s="54">
        <v>968.48170000000005</v>
      </c>
      <c r="E128" s="54"/>
      <c r="F128" s="54"/>
      <c r="G128" s="54"/>
      <c r="H128" s="55"/>
    </row>
    <row r="129" spans="1:8">
      <c r="B129" s="50">
        <v>2460736.5758773903</v>
      </c>
      <c r="C129" s="57">
        <f t="shared" si="2"/>
        <v>-5.9028011746704578E-2</v>
      </c>
      <c r="D129" s="54">
        <v>964.62009999999998</v>
      </c>
      <c r="E129" s="54"/>
      <c r="F129" s="54"/>
      <c r="G129" s="54"/>
      <c r="H129" s="55"/>
    </row>
    <row r="130" spans="1:8">
      <c r="B130" s="50">
        <v>2460736.5772662847</v>
      </c>
      <c r="C130" s="57">
        <f t="shared" si="2"/>
        <v>-5.7639117352664471E-2</v>
      </c>
      <c r="D130" s="54">
        <v>965.53449999999998</v>
      </c>
      <c r="E130" s="54"/>
      <c r="F130" s="54"/>
      <c r="G130" s="54"/>
      <c r="H130" s="55"/>
    </row>
    <row r="131" spans="1:8">
      <c r="B131" s="50">
        <v>2460736.5786551791</v>
      </c>
      <c r="C131" s="57">
        <f t="shared" ref="C131:C194" si="3">B131-$K$30</f>
        <v>-5.6250222958624363E-2</v>
      </c>
      <c r="D131" s="54">
        <v>966.15440000000001</v>
      </c>
      <c r="E131" s="54"/>
      <c r="F131" s="54"/>
      <c r="G131" s="54"/>
      <c r="H131" s="55"/>
    </row>
    <row r="132" spans="1:8">
      <c r="A132" s="49" t="s">
        <v>37</v>
      </c>
      <c r="B132" s="50">
        <v>2460736.5800440735</v>
      </c>
      <c r="C132" s="57">
        <f t="shared" si="3"/>
        <v>-5.4861328564584255E-2</v>
      </c>
      <c r="D132" s="54"/>
      <c r="E132" s="54">
        <v>960.95105000000001</v>
      </c>
      <c r="F132" s="54"/>
      <c r="G132" s="54"/>
      <c r="H132" s="55"/>
    </row>
    <row r="133" spans="1:8">
      <c r="B133" s="50">
        <v>2460736.5814329679</v>
      </c>
      <c r="C133" s="57">
        <f t="shared" si="3"/>
        <v>-5.3472434170544147E-2</v>
      </c>
      <c r="D133" s="54"/>
      <c r="E133" s="54">
        <v>960.92633000000001</v>
      </c>
      <c r="F133" s="54"/>
      <c r="G133" s="54"/>
      <c r="H133" s="55"/>
    </row>
    <row r="134" spans="1:8">
      <c r="B134" s="50">
        <v>2460736.5828218623</v>
      </c>
      <c r="C134" s="57">
        <f t="shared" si="3"/>
        <v>-5.208353977650404E-2</v>
      </c>
      <c r="D134" s="54"/>
      <c r="E134" s="54">
        <v>971.54049999999995</v>
      </c>
      <c r="F134" s="54"/>
      <c r="G134" s="54"/>
      <c r="H134" s="55"/>
    </row>
    <row r="135" spans="1:8">
      <c r="B135" s="50">
        <v>2460736.5842107567</v>
      </c>
      <c r="C135" s="57">
        <f t="shared" si="3"/>
        <v>-5.0694645382463932E-2</v>
      </c>
      <c r="D135" s="54"/>
      <c r="E135" s="54">
        <v>957.72799999999995</v>
      </c>
      <c r="F135" s="54"/>
      <c r="G135" s="54"/>
      <c r="H135" s="55"/>
    </row>
    <row r="136" spans="1:8">
      <c r="B136" s="50">
        <v>2460736.5855996511</v>
      </c>
      <c r="C136" s="57">
        <f t="shared" si="3"/>
        <v>-4.9305750988423824E-2</v>
      </c>
      <c r="D136" s="54"/>
      <c r="E136" s="54">
        <v>963.67583999999999</v>
      </c>
      <c r="F136" s="54"/>
      <c r="G136" s="54"/>
      <c r="H136" s="55"/>
    </row>
    <row r="137" spans="1:8">
      <c r="B137" s="50">
        <v>2460736.5869885455</v>
      </c>
      <c r="C137" s="57">
        <f t="shared" si="3"/>
        <v>-4.7916856594383717E-2</v>
      </c>
      <c r="D137" s="54"/>
      <c r="E137" s="54">
        <v>964.60924999999997</v>
      </c>
      <c r="F137" s="54"/>
      <c r="G137" s="54"/>
      <c r="H137" s="55"/>
    </row>
    <row r="138" spans="1:8">
      <c r="B138" s="50">
        <v>2460736.5883774399</v>
      </c>
      <c r="C138" s="57">
        <f t="shared" si="3"/>
        <v>-4.6527962200343609E-2</v>
      </c>
      <c r="D138" s="54"/>
      <c r="E138" s="54">
        <v>965.36035000000004</v>
      </c>
      <c r="F138" s="54"/>
      <c r="G138" s="54"/>
      <c r="H138" s="55"/>
    </row>
    <row r="139" spans="1:8">
      <c r="B139" s="50">
        <v>2460736.5897663343</v>
      </c>
      <c r="C139" s="57">
        <f t="shared" si="3"/>
        <v>-4.5139067806303501E-2</v>
      </c>
      <c r="D139" s="54"/>
      <c r="E139" s="54">
        <v>966.98270000000002</v>
      </c>
      <c r="F139" s="54"/>
      <c r="G139" s="54"/>
      <c r="H139" s="55"/>
    </row>
    <row r="140" spans="1:8">
      <c r="B140" s="50">
        <v>2460736.5911552287</v>
      </c>
      <c r="C140" s="57">
        <f t="shared" si="3"/>
        <v>-4.3750173412263393E-2</v>
      </c>
      <c r="D140" s="54"/>
      <c r="E140" s="54">
        <v>968.95180000000005</v>
      </c>
      <c r="F140" s="54"/>
      <c r="G140" s="54"/>
      <c r="H140" s="55"/>
    </row>
    <row r="141" spans="1:8">
      <c r="A141" s="49" t="s">
        <v>38</v>
      </c>
      <c r="B141" s="50">
        <v>2460736.5925441231</v>
      </c>
      <c r="C141" s="57">
        <f t="shared" si="3"/>
        <v>-4.2361279018223286E-2</v>
      </c>
      <c r="D141" s="54"/>
      <c r="E141" s="54"/>
      <c r="F141" s="54">
        <v>964.02260000000001</v>
      </c>
      <c r="G141" s="54"/>
      <c r="H141" s="55"/>
    </row>
    <row r="142" spans="1:8">
      <c r="B142" s="50">
        <v>2460736.5939330179</v>
      </c>
      <c r="C142" s="57">
        <f t="shared" si="3"/>
        <v>-4.0972384158521891E-2</v>
      </c>
      <c r="D142" s="54"/>
      <c r="E142" s="54"/>
      <c r="F142" s="54">
        <v>964.39700000000005</v>
      </c>
      <c r="G142" s="54"/>
      <c r="H142" s="55"/>
    </row>
    <row r="143" spans="1:8">
      <c r="B143" s="50">
        <v>2460736.5953219123</v>
      </c>
      <c r="C143" s="57">
        <f t="shared" si="3"/>
        <v>-3.9583489764481783E-2</v>
      </c>
      <c r="D143" s="54"/>
      <c r="E143" s="54"/>
      <c r="F143" s="54">
        <v>960.82159999999999</v>
      </c>
      <c r="G143" s="54"/>
      <c r="H143" s="55"/>
    </row>
    <row r="144" spans="1:8">
      <c r="B144" s="50">
        <v>2460736.5967108067</v>
      </c>
      <c r="C144" s="57">
        <f t="shared" si="3"/>
        <v>-3.8194595370441675E-2</v>
      </c>
      <c r="D144" s="54"/>
      <c r="E144" s="54"/>
      <c r="F144" s="54">
        <v>964.20159999999998</v>
      </c>
      <c r="G144" s="54"/>
      <c r="H144" s="55"/>
    </row>
    <row r="145" spans="2:8">
      <c r="B145" s="50">
        <v>2460736.5980997011</v>
      </c>
      <c r="C145" s="57">
        <f t="shared" si="3"/>
        <v>-3.6805700976401567E-2</v>
      </c>
      <c r="D145" s="54"/>
      <c r="E145" s="54"/>
      <c r="F145" s="54">
        <v>957.23900000000003</v>
      </c>
      <c r="G145" s="54"/>
      <c r="H145" s="55"/>
    </row>
    <row r="146" spans="2:8">
      <c r="B146" s="50">
        <v>2460736.5994885955</v>
      </c>
      <c r="C146" s="57">
        <f t="shared" si="3"/>
        <v>-3.541680658236146E-2</v>
      </c>
      <c r="D146" s="54"/>
      <c r="E146" s="54"/>
      <c r="F146" s="54">
        <v>963.9896</v>
      </c>
      <c r="G146" s="54"/>
      <c r="H146" s="55"/>
    </row>
    <row r="147" spans="2:8">
      <c r="B147" s="50">
        <v>2460736.6008774899</v>
      </c>
      <c r="C147" s="57">
        <f t="shared" si="3"/>
        <v>-3.4027912188321352E-2</v>
      </c>
      <c r="D147" s="54"/>
      <c r="E147" s="54"/>
      <c r="F147" s="54">
        <v>963.27959999999996</v>
      </c>
      <c r="G147" s="54"/>
      <c r="H147" s="55"/>
    </row>
    <row r="148" spans="2:8">
      <c r="B148" s="50">
        <v>2460736.6022663843</v>
      </c>
      <c r="C148" s="57">
        <f t="shared" si="3"/>
        <v>-3.2639017794281244E-2</v>
      </c>
      <c r="D148" s="54"/>
      <c r="E148" s="54"/>
      <c r="F148" s="54">
        <v>965.07983000000002</v>
      </c>
      <c r="G148" s="54"/>
      <c r="H148" s="55"/>
    </row>
    <row r="149" spans="2:8">
      <c r="B149" s="50">
        <v>2460736.6036552787</v>
      </c>
      <c r="C149" s="57">
        <f t="shared" si="3"/>
        <v>-3.1250123400241137E-2</v>
      </c>
      <c r="D149" s="54"/>
      <c r="E149" s="54"/>
      <c r="F149" s="54">
        <v>955.55633999999998</v>
      </c>
      <c r="G149" s="54"/>
      <c r="H149" s="55"/>
    </row>
    <row r="150" spans="2:8">
      <c r="B150" s="50">
        <v>2460736.6050441731</v>
      </c>
      <c r="C150" s="57">
        <f t="shared" si="3"/>
        <v>-2.9861229006201029E-2</v>
      </c>
      <c r="D150" s="54"/>
      <c r="E150" s="54"/>
      <c r="F150" s="54">
        <v>961.93335000000002</v>
      </c>
      <c r="G150" s="54"/>
      <c r="H150" s="55"/>
    </row>
    <row r="151" spans="2:8">
      <c r="B151" s="50">
        <v>2460736.6064330675</v>
      </c>
      <c r="C151" s="57">
        <f t="shared" si="3"/>
        <v>-2.8472334612160921E-2</v>
      </c>
      <c r="D151" s="54"/>
      <c r="E151" s="54"/>
      <c r="F151" s="54">
        <v>957.10940000000005</v>
      </c>
      <c r="G151" s="54"/>
      <c r="H151" s="55"/>
    </row>
    <row r="152" spans="2:8">
      <c r="B152" s="50">
        <v>2460736.6078219619</v>
      </c>
      <c r="C152" s="57">
        <f t="shared" si="3"/>
        <v>-2.7083440218120813E-2</v>
      </c>
      <c r="D152" s="54"/>
      <c r="E152" s="54"/>
      <c r="F152" s="54">
        <v>956.2396</v>
      </c>
      <c r="G152" s="54"/>
      <c r="H152" s="55"/>
    </row>
    <row r="153" spans="2:8">
      <c r="B153" s="50">
        <v>2460736.6092108563</v>
      </c>
      <c r="C153" s="57">
        <f t="shared" si="3"/>
        <v>-2.5694545824080706E-2</v>
      </c>
      <c r="D153" s="54"/>
      <c r="E153" s="54"/>
      <c r="F153" s="54">
        <v>962.49225000000001</v>
      </c>
      <c r="G153" s="54"/>
      <c r="H153" s="55"/>
    </row>
    <row r="154" spans="2:8">
      <c r="B154" s="50">
        <v>2460736.6105997507</v>
      </c>
      <c r="C154" s="57">
        <f t="shared" si="3"/>
        <v>-2.4305651430040598E-2</v>
      </c>
      <c r="D154" s="54"/>
      <c r="E154" s="54"/>
      <c r="F154" s="54">
        <v>959.43470000000002</v>
      </c>
      <c r="G154" s="54"/>
      <c r="H154" s="55"/>
    </row>
    <row r="155" spans="2:8">
      <c r="B155" s="50">
        <v>2460736.611988645</v>
      </c>
      <c r="C155" s="57">
        <f t="shared" si="3"/>
        <v>-2.291675703600049E-2</v>
      </c>
      <c r="D155" s="54"/>
      <c r="E155" s="54"/>
      <c r="F155" s="54">
        <v>958.51210000000003</v>
      </c>
      <c r="G155" s="54"/>
      <c r="H155" s="55"/>
    </row>
    <row r="156" spans="2:8">
      <c r="B156" s="50">
        <v>2460736.6133775394</v>
      </c>
      <c r="C156" s="57">
        <f t="shared" si="3"/>
        <v>-2.1527862641960382E-2</v>
      </c>
      <c r="D156" s="54"/>
      <c r="E156" s="54"/>
      <c r="F156" s="54">
        <v>954.73019999999997</v>
      </c>
      <c r="G156" s="54"/>
      <c r="H156" s="55"/>
    </row>
    <row r="157" spans="2:8">
      <c r="B157" s="50">
        <v>2460736.6147664338</v>
      </c>
      <c r="C157" s="57">
        <f t="shared" si="3"/>
        <v>-2.0138968247920275E-2</v>
      </c>
      <c r="D157" s="54"/>
      <c r="E157" s="54"/>
      <c r="F157" s="54">
        <v>960.78796</v>
      </c>
      <c r="G157" s="54"/>
      <c r="H157" s="55"/>
    </row>
    <row r="158" spans="2:8">
      <c r="B158" s="50">
        <v>2460736.6161553282</v>
      </c>
      <c r="C158" s="57">
        <f t="shared" si="3"/>
        <v>-1.8750073853880167E-2</v>
      </c>
      <c r="D158" s="54"/>
      <c r="E158" s="54"/>
      <c r="F158" s="54">
        <v>962.07669999999996</v>
      </c>
      <c r="G158" s="54"/>
      <c r="H158" s="55"/>
    </row>
    <row r="159" spans="2:8">
      <c r="B159" s="50">
        <v>2460736.6175442226</v>
      </c>
      <c r="C159" s="57">
        <f t="shared" si="3"/>
        <v>-1.7361179459840059E-2</v>
      </c>
      <c r="D159" s="54"/>
      <c r="E159" s="54"/>
      <c r="F159" s="54">
        <v>964.10289999999998</v>
      </c>
      <c r="G159" s="54"/>
      <c r="H159" s="55"/>
    </row>
    <row r="160" spans="2:8">
      <c r="B160" s="50">
        <v>2460736.618933117</v>
      </c>
      <c r="C160" s="57">
        <f t="shared" si="3"/>
        <v>-1.5972285065799952E-2</v>
      </c>
      <c r="D160" s="54"/>
      <c r="E160" s="54"/>
      <c r="F160" s="54">
        <v>961.37023999999997</v>
      </c>
      <c r="G160" s="54"/>
      <c r="H160" s="55"/>
    </row>
    <row r="161" spans="2:9">
      <c r="B161" s="50">
        <v>2460736.6203220114</v>
      </c>
      <c r="C161" s="57">
        <f t="shared" si="3"/>
        <v>-1.4583390671759844E-2</v>
      </c>
      <c r="D161" s="54"/>
      <c r="E161" s="54"/>
      <c r="F161" s="54">
        <v>957.71209999999996</v>
      </c>
      <c r="G161" s="54"/>
      <c r="H161" s="55"/>
    </row>
    <row r="162" spans="2:9">
      <c r="B162" s="50">
        <v>2460736.6217109058</v>
      </c>
      <c r="C162" s="57">
        <f t="shared" si="3"/>
        <v>-1.3194496277719736E-2</v>
      </c>
      <c r="D162" s="54"/>
      <c r="E162" s="54"/>
      <c r="F162" s="54">
        <v>960.26526000000001</v>
      </c>
      <c r="G162" s="54"/>
      <c r="H162" s="55"/>
    </row>
    <row r="163" spans="2:9">
      <c r="B163" s="50">
        <v>2460736.6230998002</v>
      </c>
      <c r="C163" s="57">
        <f t="shared" si="3"/>
        <v>-1.1805601883679628E-2</v>
      </c>
      <c r="D163" s="54"/>
      <c r="E163" s="54"/>
      <c r="F163" s="54">
        <v>965.08410000000003</v>
      </c>
      <c r="G163" s="54"/>
      <c r="H163" s="55"/>
    </row>
    <row r="164" spans="2:9">
      <c r="B164" s="50">
        <v>2460736.6244886946</v>
      </c>
      <c r="C164" s="57">
        <f t="shared" si="3"/>
        <v>-1.0416707489639521E-2</v>
      </c>
      <c r="D164" s="54"/>
      <c r="E164" s="54"/>
      <c r="F164" s="54">
        <v>965.49456999999995</v>
      </c>
      <c r="G164" s="54"/>
      <c r="H164" s="55"/>
    </row>
    <row r="165" spans="2:9">
      <c r="B165" s="50">
        <v>2460736.625877589</v>
      </c>
      <c r="C165" s="57">
        <f t="shared" si="3"/>
        <v>-9.0278130955994129E-3</v>
      </c>
      <c r="D165" s="54"/>
      <c r="E165" s="54"/>
      <c r="F165" s="54">
        <v>958.07836999999995</v>
      </c>
      <c r="G165" s="54"/>
      <c r="H165" s="55"/>
    </row>
    <row r="166" spans="2:9">
      <c r="B166" s="50">
        <v>2460736.6272664834</v>
      </c>
      <c r="C166" s="57">
        <f t="shared" si="3"/>
        <v>-7.6389187015593052E-3</v>
      </c>
      <c r="D166" s="54"/>
      <c r="E166" s="54"/>
      <c r="F166" s="54">
        <v>959.75463999999999</v>
      </c>
      <c r="G166" s="54"/>
      <c r="H166" s="55"/>
    </row>
    <row r="167" spans="2:9">
      <c r="B167" s="50">
        <v>2460736.6286553778</v>
      </c>
      <c r="C167" s="57">
        <f t="shared" si="3"/>
        <v>-6.2500243075191975E-3</v>
      </c>
      <c r="D167" s="54"/>
      <c r="E167" s="54"/>
      <c r="F167" s="54">
        <v>959.01459999999997</v>
      </c>
      <c r="G167" s="54"/>
      <c r="H167" s="55"/>
    </row>
    <row r="168" spans="2:9">
      <c r="B168" s="50">
        <v>2460736.6300442717</v>
      </c>
      <c r="C168" s="57">
        <f t="shared" si="3"/>
        <v>-4.861130379140377E-3</v>
      </c>
      <c r="D168" s="54"/>
      <c r="E168" s="54"/>
      <c r="F168" s="54">
        <v>960.32086000000004</v>
      </c>
      <c r="G168" s="54"/>
      <c r="H168" s="55"/>
    </row>
    <row r="169" spans="2:9">
      <c r="B169" s="50">
        <v>2460736.6314331661</v>
      </c>
      <c r="C169" s="57">
        <f t="shared" si="3"/>
        <v>-3.4722359851002693E-3</v>
      </c>
      <c r="D169" s="54"/>
      <c r="E169" s="54"/>
      <c r="F169" s="54">
        <v>956.75750000000005</v>
      </c>
      <c r="G169" s="54"/>
      <c r="H169" s="55"/>
    </row>
    <row r="170" spans="2:9">
      <c r="B170" s="50">
        <v>2460736.6328220605</v>
      </c>
      <c r="C170" s="57">
        <f t="shared" si="3"/>
        <v>-2.0833415910601616E-3</v>
      </c>
      <c r="D170" s="54"/>
      <c r="E170" s="54"/>
      <c r="F170" s="54">
        <v>962.03204000000005</v>
      </c>
      <c r="G170" s="54"/>
      <c r="H170" s="55"/>
    </row>
    <row r="171" spans="2:9">
      <c r="B171" s="50">
        <v>2460736.6342109549</v>
      </c>
      <c r="C171" s="57">
        <f t="shared" si="3"/>
        <v>-6.9444719702005386E-4</v>
      </c>
      <c r="D171" s="54"/>
      <c r="E171" s="54"/>
      <c r="F171" s="54">
        <v>953.22490000000005</v>
      </c>
      <c r="G171" s="54"/>
      <c r="H171" s="55"/>
      <c r="I171" s="63"/>
    </row>
    <row r="172" spans="2:9">
      <c r="B172" s="50">
        <v>2460736.6355998493</v>
      </c>
      <c r="C172" s="57">
        <f t="shared" si="3"/>
        <v>6.9444719702005386E-4</v>
      </c>
      <c r="D172" s="54"/>
      <c r="E172" s="54"/>
      <c r="F172" s="54">
        <v>964.33920000000001</v>
      </c>
      <c r="G172" s="54"/>
      <c r="H172" s="55"/>
      <c r="I172" s="63">
        <f>(B171+B172)/2</f>
        <v>2460736.6349054021</v>
      </c>
    </row>
    <row r="173" spans="2:9">
      <c r="B173" s="50">
        <v>2460736.6369887437</v>
      </c>
      <c r="C173" s="57">
        <f t="shared" si="3"/>
        <v>2.0833415910601616E-3</v>
      </c>
      <c r="D173" s="54"/>
      <c r="E173" s="54"/>
      <c r="F173" s="54">
        <v>964.33605999999997</v>
      </c>
      <c r="G173" s="54"/>
      <c r="H173" s="55"/>
      <c r="I173" s="63"/>
    </row>
    <row r="174" spans="2:9">
      <c r="B174" s="50">
        <v>2460736.6383776381</v>
      </c>
      <c r="C174" s="57">
        <f t="shared" si="3"/>
        <v>3.4722359851002693E-3</v>
      </c>
      <c r="D174" s="54"/>
      <c r="E174" s="54"/>
      <c r="F174" s="54">
        <v>963.44029999999998</v>
      </c>
      <c r="G174" s="54"/>
      <c r="H174" s="55"/>
      <c r="I174" s="63"/>
    </row>
    <row r="175" spans="2:9">
      <c r="B175" s="50">
        <v>2460736.6397665325</v>
      </c>
      <c r="C175" s="57">
        <f t="shared" si="3"/>
        <v>4.861130379140377E-3</v>
      </c>
      <c r="D175" s="54"/>
      <c r="E175" s="54"/>
      <c r="F175" s="54">
        <v>967.13750000000005</v>
      </c>
      <c r="G175" s="54"/>
      <c r="H175" s="55"/>
      <c r="I175" s="63"/>
    </row>
    <row r="176" spans="2:9">
      <c r="B176" s="50">
        <v>2460736.6411554269</v>
      </c>
      <c r="C176" s="57">
        <f t="shared" si="3"/>
        <v>6.2500247731804848E-3</v>
      </c>
      <c r="D176" s="54"/>
      <c r="E176" s="54"/>
      <c r="F176" s="54">
        <v>958.90689999999995</v>
      </c>
      <c r="G176" s="54"/>
      <c r="H176" s="55"/>
      <c r="I176" s="63"/>
    </row>
    <row r="177" spans="2:8">
      <c r="B177" s="50">
        <v>2460736.6425443213</v>
      </c>
      <c r="C177" s="57">
        <f t="shared" si="3"/>
        <v>7.6389191672205925E-3</v>
      </c>
      <c r="D177" s="54"/>
      <c r="E177" s="54"/>
      <c r="F177" s="54">
        <v>958.84609999999998</v>
      </c>
      <c r="G177" s="54"/>
      <c r="H177" s="55"/>
    </row>
    <row r="178" spans="2:8">
      <c r="B178" s="50">
        <v>2460736.6439332156</v>
      </c>
      <c r="C178" s="57">
        <f t="shared" si="3"/>
        <v>9.0278135612607002E-3</v>
      </c>
      <c r="D178" s="54"/>
      <c r="E178" s="54"/>
      <c r="F178" s="54">
        <v>953.38350000000003</v>
      </c>
      <c r="G178" s="54"/>
      <c r="H178" s="55"/>
    </row>
    <row r="179" spans="2:8">
      <c r="B179" s="50">
        <v>2460736.64532211</v>
      </c>
      <c r="C179" s="57">
        <f t="shared" si="3"/>
        <v>1.0416707955300808E-2</v>
      </c>
      <c r="D179" s="54"/>
      <c r="E179" s="54"/>
      <c r="F179" s="54">
        <v>967.57947000000001</v>
      </c>
      <c r="G179" s="54"/>
      <c r="H179" s="55"/>
    </row>
    <row r="180" spans="2:8">
      <c r="B180" s="50">
        <v>2460736.6467110044</v>
      </c>
      <c r="C180" s="57">
        <f t="shared" si="3"/>
        <v>1.1805602349340916E-2</v>
      </c>
      <c r="D180" s="54"/>
      <c r="E180" s="54"/>
      <c r="F180" s="54">
        <v>952.49429999999995</v>
      </c>
      <c r="G180" s="54"/>
      <c r="H180" s="55"/>
    </row>
    <row r="181" spans="2:8">
      <c r="B181" s="50">
        <v>2460736.6480998988</v>
      </c>
      <c r="C181" s="57">
        <f t="shared" si="3"/>
        <v>1.3194496743381023E-2</v>
      </c>
      <c r="D181" s="54"/>
      <c r="E181" s="54"/>
      <c r="F181" s="54">
        <v>959.40030000000002</v>
      </c>
      <c r="G181" s="54"/>
      <c r="H181" s="55"/>
    </row>
    <row r="182" spans="2:8">
      <c r="B182" s="50">
        <v>2460736.6494887932</v>
      </c>
      <c r="C182" s="57">
        <f t="shared" si="3"/>
        <v>1.4583391137421131E-2</v>
      </c>
      <c r="D182" s="54"/>
      <c r="E182" s="54"/>
      <c r="F182" s="54">
        <v>963.07899999999995</v>
      </c>
      <c r="G182" s="54"/>
      <c r="H182" s="55"/>
    </row>
    <row r="183" spans="2:8">
      <c r="B183" s="50">
        <v>2460736.6508776876</v>
      </c>
      <c r="C183" s="57">
        <f t="shared" si="3"/>
        <v>1.5972285531461239E-2</v>
      </c>
      <c r="D183" s="54"/>
      <c r="E183" s="54"/>
      <c r="F183" s="54">
        <v>957.85802999999999</v>
      </c>
      <c r="G183" s="54"/>
      <c r="H183" s="55"/>
    </row>
    <row r="184" spans="2:8">
      <c r="B184" s="50">
        <v>2460736.652266582</v>
      </c>
      <c r="C184" s="57">
        <f t="shared" si="3"/>
        <v>1.7361179925501347E-2</v>
      </c>
      <c r="D184" s="54"/>
      <c r="E184" s="54"/>
      <c r="F184" s="54">
        <v>961.88477</v>
      </c>
      <c r="G184" s="54"/>
      <c r="H184" s="55"/>
    </row>
    <row r="185" spans="2:8">
      <c r="B185" s="50">
        <v>2460736.6536554759</v>
      </c>
      <c r="C185" s="57">
        <f t="shared" si="3"/>
        <v>1.8750073853880167E-2</v>
      </c>
      <c r="D185" s="54"/>
      <c r="E185" s="54"/>
      <c r="F185" s="54">
        <v>954.14449999999999</v>
      </c>
      <c r="G185" s="54"/>
      <c r="H185" s="55"/>
    </row>
    <row r="186" spans="2:8">
      <c r="B186" s="50">
        <v>2460736.6550443703</v>
      </c>
      <c r="C186" s="57">
        <f t="shared" si="3"/>
        <v>2.0138968247920275E-2</v>
      </c>
      <c r="D186" s="54"/>
      <c r="E186" s="54"/>
      <c r="F186" s="54">
        <v>964.43176000000005</v>
      </c>
      <c r="G186" s="54"/>
      <c r="H186" s="55"/>
    </row>
    <row r="187" spans="2:8">
      <c r="B187" s="50">
        <v>2460736.6564332647</v>
      </c>
      <c r="C187" s="57">
        <f t="shared" si="3"/>
        <v>2.1527862641960382E-2</v>
      </c>
      <c r="D187" s="54"/>
      <c r="E187" s="54"/>
      <c r="F187" s="54">
        <v>955.47709999999995</v>
      </c>
      <c r="G187" s="54"/>
      <c r="H187" s="55"/>
    </row>
    <row r="188" spans="2:8">
      <c r="B188" s="50">
        <v>2460736.6578221591</v>
      </c>
      <c r="C188" s="57">
        <f t="shared" si="3"/>
        <v>2.291675703600049E-2</v>
      </c>
      <c r="D188" s="54"/>
      <c r="E188" s="54"/>
      <c r="F188" s="54">
        <v>965.38570000000004</v>
      </c>
      <c r="G188" s="54"/>
      <c r="H188" s="55"/>
    </row>
    <row r="189" spans="2:8">
      <c r="B189" s="50">
        <v>2460736.6592110535</v>
      </c>
      <c r="C189" s="57">
        <f t="shared" si="3"/>
        <v>2.4305651430040598E-2</v>
      </c>
      <c r="D189" s="54"/>
      <c r="E189" s="54"/>
      <c r="F189" s="54">
        <v>951.5652</v>
      </c>
      <c r="G189" s="54"/>
      <c r="H189" s="55"/>
    </row>
    <row r="190" spans="2:8">
      <c r="B190" s="50">
        <v>2460736.6605999479</v>
      </c>
      <c r="C190" s="57">
        <f t="shared" si="3"/>
        <v>2.5694545824080706E-2</v>
      </c>
      <c r="D190" s="54"/>
      <c r="E190" s="54"/>
      <c r="F190" s="54">
        <v>956.62900000000002</v>
      </c>
      <c r="G190" s="54"/>
      <c r="H190" s="55"/>
    </row>
    <row r="191" spans="2:8">
      <c r="B191" s="50">
        <v>2460736.6619888423</v>
      </c>
      <c r="C191" s="57">
        <f t="shared" si="3"/>
        <v>2.7083440218120813E-2</v>
      </c>
      <c r="D191" s="54"/>
      <c r="E191" s="54"/>
      <c r="F191" s="54">
        <v>956.38946999999996</v>
      </c>
      <c r="G191" s="54"/>
      <c r="H191" s="55"/>
    </row>
    <row r="192" spans="2:8">
      <c r="B192" s="50">
        <v>2460736.6633777367</v>
      </c>
      <c r="C192" s="57">
        <f t="shared" si="3"/>
        <v>2.8472334612160921E-2</v>
      </c>
      <c r="D192" s="54"/>
      <c r="E192" s="54"/>
      <c r="F192" s="54">
        <v>953.59105999999997</v>
      </c>
      <c r="G192" s="54"/>
      <c r="H192" s="55"/>
    </row>
    <row r="193" spans="1:8">
      <c r="B193" s="50">
        <v>2460736.6647666311</v>
      </c>
      <c r="C193" s="57">
        <f t="shared" si="3"/>
        <v>2.9861229006201029E-2</v>
      </c>
      <c r="D193" s="54"/>
      <c r="E193" s="54"/>
      <c r="F193" s="54">
        <v>964.97784000000001</v>
      </c>
      <c r="G193" s="54"/>
      <c r="H193" s="55"/>
    </row>
    <row r="194" spans="1:8">
      <c r="B194" s="50">
        <v>2460736.6661555255</v>
      </c>
      <c r="C194" s="57">
        <f t="shared" si="3"/>
        <v>3.1250123400241137E-2</v>
      </c>
      <c r="D194" s="54"/>
      <c r="E194" s="54"/>
      <c r="F194" s="54">
        <v>963.82006999999999</v>
      </c>
      <c r="G194" s="54"/>
      <c r="H194" s="55"/>
    </row>
    <row r="195" spans="1:8">
      <c r="B195" s="50">
        <v>2460736.6675444194</v>
      </c>
      <c r="C195" s="57">
        <f t="shared" ref="C195:C258" si="4">B195-$K$30</f>
        <v>3.2639017328619957E-2</v>
      </c>
      <c r="D195" s="54"/>
      <c r="E195" s="54"/>
      <c r="F195" s="54">
        <v>955.32074</v>
      </c>
      <c r="G195" s="54"/>
      <c r="H195" s="55"/>
    </row>
    <row r="196" spans="1:8">
      <c r="B196" s="50">
        <v>2460736.6689333138</v>
      </c>
      <c r="C196" s="57">
        <f t="shared" si="4"/>
        <v>3.4027911722660065E-2</v>
      </c>
      <c r="D196" s="54"/>
      <c r="E196" s="54"/>
      <c r="F196" s="54">
        <v>962.56240000000003</v>
      </c>
      <c r="G196" s="54"/>
      <c r="H196" s="55"/>
    </row>
    <row r="197" spans="1:8">
      <c r="B197" s="50">
        <v>2460736.6703222082</v>
      </c>
      <c r="C197" s="57">
        <f t="shared" si="4"/>
        <v>3.5416806116700172E-2</v>
      </c>
      <c r="D197" s="54"/>
      <c r="E197" s="54"/>
      <c r="F197" s="54">
        <v>964.3279</v>
      </c>
      <c r="G197" s="54"/>
      <c r="H197" s="55"/>
    </row>
    <row r="198" spans="1:8">
      <c r="B198" s="50">
        <v>2460736.6717111026</v>
      </c>
      <c r="C198" s="57">
        <f t="shared" si="4"/>
        <v>3.680570051074028E-2</v>
      </c>
      <c r="D198" s="54"/>
      <c r="E198" s="54"/>
      <c r="F198" s="54">
        <v>960.22810000000004</v>
      </c>
      <c r="G198" s="54"/>
      <c r="H198" s="55"/>
    </row>
    <row r="199" spans="1:8">
      <c r="B199" s="50">
        <v>2460736.673099997</v>
      </c>
      <c r="C199" s="57">
        <f t="shared" si="4"/>
        <v>3.8194594904780388E-2</v>
      </c>
      <c r="D199" s="54"/>
      <c r="E199" s="54"/>
      <c r="F199" s="54">
        <v>957.00744999999995</v>
      </c>
      <c r="G199" s="54"/>
      <c r="H199" s="55"/>
    </row>
    <row r="200" spans="1:8">
      <c r="B200" s="50">
        <v>2460736.6744888914</v>
      </c>
      <c r="C200" s="57">
        <f t="shared" si="4"/>
        <v>3.9583489298820496E-2</v>
      </c>
      <c r="D200" s="54"/>
      <c r="E200" s="54"/>
      <c r="F200" s="54">
        <v>954.63469999999995</v>
      </c>
      <c r="G200" s="54"/>
      <c r="H200" s="55"/>
    </row>
    <row r="201" spans="1:8">
      <c r="B201" s="50">
        <v>2460736.6758777858</v>
      </c>
      <c r="C201" s="57">
        <f t="shared" si="4"/>
        <v>4.0972383692860603E-2</v>
      </c>
      <c r="D201" s="54"/>
      <c r="E201" s="54"/>
      <c r="F201" s="54">
        <v>961.47059999999999</v>
      </c>
      <c r="G201" s="54"/>
      <c r="H201" s="55"/>
    </row>
    <row r="202" spans="1:8">
      <c r="A202" s="49" t="s">
        <v>39</v>
      </c>
      <c r="B202" s="50">
        <v>2460736.6772666797</v>
      </c>
      <c r="C202" s="57">
        <f t="shared" si="4"/>
        <v>4.2361277621239424E-2</v>
      </c>
      <c r="D202" s="54"/>
      <c r="E202" s="54"/>
      <c r="F202" s="54">
        <v>958.37450000000001</v>
      </c>
      <c r="G202" s="54"/>
      <c r="H202" s="55"/>
    </row>
    <row r="203" spans="1:8">
      <c r="B203" s="50">
        <v>2460736.6786555741</v>
      </c>
      <c r="C203" s="57">
        <f t="shared" si="4"/>
        <v>4.3750172015279531E-2</v>
      </c>
      <c r="D203" s="54"/>
      <c r="E203" s="54">
        <v>962.73773000000006</v>
      </c>
      <c r="F203" s="54"/>
      <c r="G203" s="54"/>
      <c r="H203" s="55"/>
    </row>
    <row r="204" spans="1:8">
      <c r="B204" s="50">
        <v>2460736.6800444685</v>
      </c>
      <c r="C204" s="57">
        <f t="shared" si="4"/>
        <v>4.5139066409319639E-2</v>
      </c>
      <c r="D204" s="54"/>
      <c r="E204" s="54">
        <v>961.54750000000001</v>
      </c>
      <c r="F204" s="54"/>
      <c r="G204" s="54"/>
      <c r="H204" s="55"/>
    </row>
    <row r="205" spans="1:8">
      <c r="B205" s="50">
        <v>2460736.6814333629</v>
      </c>
      <c r="C205" s="57">
        <f t="shared" si="4"/>
        <v>4.6527960803359747E-2</v>
      </c>
      <c r="D205" s="54"/>
      <c r="E205" s="54">
        <v>969.75490000000002</v>
      </c>
      <c r="F205" s="54"/>
      <c r="G205" s="54"/>
      <c r="H205" s="55"/>
    </row>
    <row r="206" spans="1:8">
      <c r="B206" s="50">
        <v>2460736.6828222573</v>
      </c>
      <c r="C206" s="57">
        <f t="shared" si="4"/>
        <v>4.7916855197399855E-2</v>
      </c>
      <c r="D206" s="54"/>
      <c r="E206" s="54">
        <v>960.41785000000004</v>
      </c>
      <c r="F206" s="54"/>
      <c r="G206" s="54"/>
      <c r="H206" s="55"/>
    </row>
    <row r="207" spans="1:8">
      <c r="B207" s="50">
        <v>2460736.6842111517</v>
      </c>
      <c r="C207" s="57">
        <f t="shared" si="4"/>
        <v>4.9305749591439962E-2</v>
      </c>
      <c r="D207" s="54"/>
      <c r="E207" s="54">
        <v>960.27369999999996</v>
      </c>
      <c r="F207" s="54"/>
      <c r="G207" s="54"/>
      <c r="H207" s="55"/>
    </row>
    <row r="208" spans="1:8">
      <c r="B208" s="50">
        <v>2460736.6856000456</v>
      </c>
      <c r="C208" s="57">
        <f t="shared" si="4"/>
        <v>5.0694643519818783E-2</v>
      </c>
      <c r="D208" s="54"/>
      <c r="E208" s="54">
        <v>966.98050000000001</v>
      </c>
      <c r="F208" s="54"/>
      <c r="G208" s="54"/>
      <c r="H208" s="55"/>
    </row>
    <row r="209" spans="1:8">
      <c r="B209" s="50">
        <v>2460736.68698894</v>
      </c>
      <c r="C209" s="57">
        <f t="shared" si="4"/>
        <v>5.2083537913858891E-2</v>
      </c>
      <c r="D209" s="54"/>
      <c r="E209" s="54">
        <v>964.63403000000005</v>
      </c>
      <c r="F209" s="54"/>
      <c r="G209" s="54"/>
      <c r="H209" s="55"/>
    </row>
    <row r="210" spans="1:8">
      <c r="B210" s="50">
        <v>2460736.6883778344</v>
      </c>
      <c r="C210" s="57">
        <f t="shared" si="4"/>
        <v>5.3472432307898998E-2</v>
      </c>
      <c r="D210" s="54"/>
      <c r="E210" s="54">
        <v>966.40049999999997</v>
      </c>
      <c r="F210" s="54"/>
      <c r="G210" s="54"/>
      <c r="H210" s="55"/>
    </row>
    <row r="211" spans="1:8">
      <c r="A211" s="49" t="s">
        <v>71</v>
      </c>
      <c r="B211" s="50">
        <v>2460736.6897667288</v>
      </c>
      <c r="C211" s="57">
        <f t="shared" si="4"/>
        <v>5.4861326701939106E-2</v>
      </c>
      <c r="D211" s="54"/>
      <c r="E211" s="54">
        <v>962.66229999999996</v>
      </c>
      <c r="F211" s="54"/>
      <c r="G211" s="54"/>
      <c r="H211" s="55"/>
    </row>
    <row r="212" spans="1:8">
      <c r="B212" s="50">
        <v>2460736.6911556232</v>
      </c>
      <c r="C212" s="57">
        <f t="shared" si="4"/>
        <v>5.6250221095979214E-2</v>
      </c>
      <c r="D212" s="54">
        <v>968.83605999999997</v>
      </c>
      <c r="E212" s="54"/>
      <c r="F212" s="54"/>
      <c r="G212" s="54"/>
      <c r="H212" s="55"/>
    </row>
    <row r="213" spans="1:8">
      <c r="B213" s="50">
        <v>2460736.6925445176</v>
      </c>
      <c r="C213" s="57">
        <f t="shared" si="4"/>
        <v>5.7639115490019321E-2</v>
      </c>
      <c r="D213" s="54">
        <v>969.52562999999998</v>
      </c>
      <c r="E213" s="54"/>
      <c r="F213" s="54"/>
      <c r="G213" s="54"/>
      <c r="H213" s="55"/>
    </row>
    <row r="214" spans="1:8">
      <c r="B214" s="50">
        <v>2460736.6939334115</v>
      </c>
      <c r="C214" s="57">
        <f t="shared" si="4"/>
        <v>5.9028009418398142E-2</v>
      </c>
      <c r="D214" s="54">
        <v>966.46469999999999</v>
      </c>
      <c r="E214" s="54"/>
      <c r="F214" s="54"/>
      <c r="G214" s="54"/>
      <c r="H214" s="55"/>
    </row>
    <row r="215" spans="1:8">
      <c r="B215" s="50">
        <v>2460736.6953223059</v>
      </c>
      <c r="C215" s="57">
        <f t="shared" si="4"/>
        <v>6.041690381243825E-2</v>
      </c>
      <c r="D215" s="54">
        <v>957.55884000000003</v>
      </c>
      <c r="E215" s="54"/>
      <c r="F215" s="54"/>
      <c r="G215" s="54"/>
      <c r="H215" s="55"/>
    </row>
    <row r="216" spans="1:8">
      <c r="B216" s="50">
        <v>2460736.6967112003</v>
      </c>
      <c r="C216" s="57">
        <f t="shared" si="4"/>
        <v>6.1805798206478357E-2</v>
      </c>
      <c r="D216" s="54">
        <v>960.96496999999999</v>
      </c>
      <c r="E216" s="54"/>
      <c r="F216" s="54"/>
      <c r="G216" s="54"/>
      <c r="H216" s="55"/>
    </row>
    <row r="217" spans="1:8">
      <c r="B217" s="50">
        <v>2460736.6981000947</v>
      </c>
      <c r="C217" s="57">
        <f t="shared" si="4"/>
        <v>6.3194692600518465E-2</v>
      </c>
      <c r="D217" s="54">
        <v>964.39679999999998</v>
      </c>
      <c r="E217" s="54"/>
      <c r="F217" s="54"/>
      <c r="G217" s="54"/>
      <c r="H217" s="55"/>
    </row>
    <row r="218" spans="1:8">
      <c r="B218" s="50">
        <v>2460736.6994889891</v>
      </c>
      <c r="C218" s="57">
        <f t="shared" si="4"/>
        <v>6.4583586994558573E-2</v>
      </c>
      <c r="D218" s="54">
        <v>960.95240000000001</v>
      </c>
      <c r="E218" s="54"/>
      <c r="F218" s="54"/>
      <c r="G218" s="54"/>
      <c r="H218" s="55"/>
    </row>
    <row r="219" spans="1:8">
      <c r="B219" s="50">
        <v>2460736.700877883</v>
      </c>
      <c r="C219" s="57">
        <f t="shared" si="4"/>
        <v>6.5972480922937393E-2</v>
      </c>
      <c r="D219" s="54">
        <v>969.50729999999999</v>
      </c>
      <c r="E219" s="54"/>
      <c r="F219" s="54"/>
      <c r="G219" s="54"/>
      <c r="H219" s="55"/>
    </row>
    <row r="220" spans="1:8">
      <c r="B220" s="50">
        <v>2460736.7022667774</v>
      </c>
      <c r="C220" s="57">
        <f t="shared" si="4"/>
        <v>6.7361375316977501E-2</v>
      </c>
      <c r="D220" s="54">
        <v>967.14293999999995</v>
      </c>
      <c r="E220" s="54"/>
      <c r="F220" s="54"/>
      <c r="G220" s="54"/>
      <c r="H220" s="55"/>
    </row>
    <row r="221" spans="1:8">
      <c r="B221" s="50">
        <v>2460736.7036556718</v>
      </c>
      <c r="C221" s="57">
        <f t="shared" si="4"/>
        <v>6.8750269711017609E-2</v>
      </c>
      <c r="D221" s="54">
        <v>972.62103000000002</v>
      </c>
      <c r="E221" s="54"/>
      <c r="F221" s="54"/>
      <c r="G221" s="54"/>
      <c r="H221" s="55"/>
    </row>
    <row r="222" spans="1:8">
      <c r="B222" s="50">
        <v>2460736.7050445662</v>
      </c>
      <c r="C222" s="57">
        <f t="shared" si="4"/>
        <v>7.0139164105057716E-2</v>
      </c>
      <c r="D222" s="54">
        <v>959.23889999999994</v>
      </c>
      <c r="E222" s="54"/>
      <c r="F222" s="54"/>
      <c r="G222" s="54"/>
      <c r="H222" s="55"/>
    </row>
    <row r="223" spans="1:8">
      <c r="B223" s="50">
        <v>2460736.7064334606</v>
      </c>
      <c r="C223" s="57">
        <f t="shared" si="4"/>
        <v>7.1528058499097824E-2</v>
      </c>
      <c r="D223" s="54">
        <v>975.30139999999994</v>
      </c>
      <c r="E223" s="54"/>
      <c r="F223" s="54"/>
      <c r="G223" s="54"/>
      <c r="H223" s="55"/>
    </row>
    <row r="224" spans="1:8">
      <c r="B224" s="50">
        <v>2460736.7078223545</v>
      </c>
      <c r="C224" s="57">
        <f t="shared" si="4"/>
        <v>7.2916952427476645E-2</v>
      </c>
      <c r="D224" s="54">
        <v>965.6377</v>
      </c>
      <c r="E224" s="54"/>
      <c r="F224" s="54"/>
      <c r="G224" s="54"/>
      <c r="H224" s="55"/>
    </row>
    <row r="225" spans="2:8">
      <c r="B225" s="50">
        <v>2460736.7092112489</v>
      </c>
      <c r="C225" s="57">
        <f t="shared" si="4"/>
        <v>7.4305846821516752E-2</v>
      </c>
      <c r="D225" s="54">
        <v>962.29579999999999</v>
      </c>
      <c r="E225" s="54"/>
      <c r="F225" s="54"/>
      <c r="G225" s="54"/>
      <c r="H225" s="55"/>
    </row>
    <row r="226" spans="2:8">
      <c r="B226" s="50">
        <v>2460736.7106001433</v>
      </c>
      <c r="C226" s="57">
        <f t="shared" si="4"/>
        <v>7.569474121555686E-2</v>
      </c>
      <c r="D226" s="54">
        <v>968.69489999999996</v>
      </c>
      <c r="E226" s="54"/>
      <c r="F226" s="54"/>
      <c r="G226" s="54"/>
      <c r="H226" s="55"/>
    </row>
    <row r="227" spans="2:8">
      <c r="B227" s="50">
        <v>2460736.7119890377</v>
      </c>
      <c r="C227" s="57">
        <f t="shared" si="4"/>
        <v>7.7083635609596968E-2</v>
      </c>
      <c r="D227" s="54">
        <v>969.06104000000005</v>
      </c>
      <c r="E227" s="54"/>
      <c r="F227" s="54"/>
      <c r="G227" s="54"/>
      <c r="H227" s="55"/>
    </row>
    <row r="228" spans="2:8">
      <c r="B228" s="50">
        <v>2460736.7133779321</v>
      </c>
      <c r="C228" s="57">
        <f t="shared" si="4"/>
        <v>7.8472530003637075E-2</v>
      </c>
      <c r="D228" s="54">
        <v>968.26324</v>
      </c>
      <c r="E228" s="54"/>
      <c r="F228" s="54"/>
      <c r="G228" s="54"/>
      <c r="H228" s="55"/>
    </row>
    <row r="229" spans="2:8">
      <c r="B229" s="50">
        <v>2460736.714766826</v>
      </c>
      <c r="C229" s="57">
        <f t="shared" si="4"/>
        <v>7.9861423932015896E-2</v>
      </c>
      <c r="D229" s="54">
        <v>960.9579</v>
      </c>
      <c r="E229" s="54"/>
      <c r="F229" s="54"/>
      <c r="G229" s="54"/>
      <c r="H229" s="55"/>
    </row>
    <row r="230" spans="2:8">
      <c r="B230" s="50">
        <v>2460736.7161557204</v>
      </c>
      <c r="C230" s="57">
        <f t="shared" si="4"/>
        <v>8.1250318326056004E-2</v>
      </c>
      <c r="D230" s="54">
        <v>975.56679999999994</v>
      </c>
      <c r="E230" s="54"/>
      <c r="F230" s="54"/>
      <c r="G230" s="54"/>
      <c r="H230" s="55"/>
    </row>
    <row r="231" spans="2:8">
      <c r="B231" s="50">
        <v>2460736.7175446148</v>
      </c>
      <c r="C231" s="57">
        <f t="shared" si="4"/>
        <v>8.2639212720096111E-2</v>
      </c>
      <c r="D231" s="54">
        <v>969.89246000000003</v>
      </c>
      <c r="E231" s="54"/>
      <c r="F231" s="54"/>
      <c r="G231" s="54"/>
      <c r="H231" s="55"/>
    </row>
    <row r="232" spans="2:8">
      <c r="B232" s="50">
        <v>2460736.7189335087</v>
      </c>
      <c r="C232" s="57">
        <f t="shared" si="4"/>
        <v>8.4028106648474932E-2</v>
      </c>
      <c r="D232" s="54">
        <v>968.28033000000005</v>
      </c>
      <c r="E232" s="54"/>
      <c r="F232" s="54"/>
      <c r="G232" s="54"/>
      <c r="H232" s="55"/>
    </row>
    <row r="233" spans="2:8">
      <c r="B233" s="50">
        <v>2460736.7203224031</v>
      </c>
      <c r="C233" s="57">
        <f t="shared" si="4"/>
        <v>8.5417001042515039E-2</v>
      </c>
      <c r="D233" s="54">
        <v>966.18560000000002</v>
      </c>
      <c r="E233" s="54"/>
      <c r="F233" s="54"/>
      <c r="G233" s="54"/>
      <c r="H233" s="54"/>
    </row>
    <row r="234" spans="2:8">
      <c r="B234" s="50">
        <v>2460736.7217112975</v>
      </c>
      <c r="C234" s="57">
        <f t="shared" si="4"/>
        <v>8.6805895436555147E-2</v>
      </c>
      <c r="D234" s="54">
        <v>957.68413999999996</v>
      </c>
      <c r="E234" s="54"/>
      <c r="F234" s="54"/>
      <c r="G234" s="54"/>
      <c r="H234" s="54"/>
    </row>
    <row r="235" spans="2:8">
      <c r="B235" s="50">
        <v>2460736.7231001919</v>
      </c>
      <c r="C235" s="57">
        <f t="shared" si="4"/>
        <v>8.8194789830595255E-2</v>
      </c>
      <c r="D235" s="54">
        <v>967.92539999999997</v>
      </c>
      <c r="E235" s="54"/>
      <c r="F235" s="54"/>
      <c r="G235" s="54"/>
      <c r="H235" s="54"/>
    </row>
    <row r="236" spans="2:8">
      <c r="B236" s="50">
        <v>2460736.7244890863</v>
      </c>
      <c r="C236" s="57">
        <f t="shared" si="4"/>
        <v>8.9583684224635363E-2</v>
      </c>
      <c r="D236" s="54">
        <v>965.17499999999995</v>
      </c>
      <c r="E236" s="54"/>
      <c r="F236" s="54"/>
      <c r="G236" s="54"/>
      <c r="H236" s="54"/>
    </row>
    <row r="237" spans="2:8">
      <c r="B237" s="50">
        <v>2460736.7258779802</v>
      </c>
      <c r="C237" s="57">
        <f t="shared" si="4"/>
        <v>9.0972578153014183E-2</v>
      </c>
      <c r="D237" s="54">
        <v>969.55650000000003</v>
      </c>
      <c r="E237" s="54"/>
      <c r="F237" s="54"/>
      <c r="G237" s="54"/>
      <c r="H237" s="54"/>
    </row>
    <row r="238" spans="2:8">
      <c r="B238" s="50">
        <v>2460736.7272668746</v>
      </c>
      <c r="C238" s="57">
        <f t="shared" si="4"/>
        <v>9.2361472547054291E-2</v>
      </c>
      <c r="D238" s="54">
        <v>971.56615999999997</v>
      </c>
      <c r="E238" s="54"/>
      <c r="F238" s="54"/>
      <c r="G238" s="54"/>
      <c r="H238" s="54"/>
    </row>
    <row r="239" spans="2:8">
      <c r="B239" s="50">
        <v>2460736.728655769</v>
      </c>
      <c r="C239" s="57">
        <f t="shared" si="4"/>
        <v>9.3750366941094398E-2</v>
      </c>
      <c r="D239" s="54">
        <v>972.36569999999995</v>
      </c>
      <c r="E239" s="54"/>
      <c r="F239" s="54"/>
      <c r="G239" s="54"/>
      <c r="H239" s="54"/>
    </row>
    <row r="240" spans="2:8">
      <c r="B240" s="50">
        <v>2460736.7300446634</v>
      </c>
      <c r="C240" s="57">
        <f t="shared" si="4"/>
        <v>9.5139261335134506E-2</v>
      </c>
      <c r="D240" s="54">
        <v>963.94979999999998</v>
      </c>
      <c r="E240" s="54"/>
      <c r="F240" s="54"/>
      <c r="G240" s="54"/>
      <c r="H240" s="54"/>
    </row>
    <row r="241" spans="2:8">
      <c r="B241" s="50">
        <v>2460736.7314335573</v>
      </c>
      <c r="C241" s="57">
        <f t="shared" si="4"/>
        <v>9.6528155263513327E-2</v>
      </c>
      <c r="D241" s="54">
        <v>960.84032999999999</v>
      </c>
      <c r="E241" s="54"/>
      <c r="F241" s="54"/>
      <c r="G241" s="54"/>
      <c r="H241" s="54"/>
    </row>
    <row r="242" spans="2:8">
      <c r="B242" s="50">
        <v>2460736.7328224517</v>
      </c>
      <c r="C242" s="57">
        <f t="shared" si="4"/>
        <v>9.7917049657553434E-2</v>
      </c>
      <c r="D242" s="54">
        <v>966.51</v>
      </c>
      <c r="E242" s="54"/>
      <c r="F242" s="54"/>
      <c r="G242" s="54"/>
      <c r="H242" s="54"/>
    </row>
    <row r="243" spans="2:8">
      <c r="B243" s="50">
        <v>2460736.7342113461</v>
      </c>
      <c r="C243" s="57">
        <f t="shared" si="4"/>
        <v>9.9305944051593542E-2</v>
      </c>
      <c r="D243" s="54">
        <v>972.04129999999998</v>
      </c>
      <c r="E243" s="54"/>
      <c r="F243" s="54"/>
      <c r="G243" s="54"/>
      <c r="H243" s="54"/>
    </row>
    <row r="244" spans="2:8">
      <c r="B244" s="50">
        <v>2460736.7356002405</v>
      </c>
      <c r="C244" s="57">
        <f t="shared" si="4"/>
        <v>0.10069483844563365</v>
      </c>
      <c r="D244" s="54">
        <v>967.37103000000002</v>
      </c>
      <c r="E244" s="54"/>
      <c r="F244" s="54"/>
      <c r="G244" s="54"/>
      <c r="H244" s="54"/>
    </row>
    <row r="245" spans="2:8">
      <c r="B245" s="50">
        <v>2460736.7369891345</v>
      </c>
      <c r="C245" s="57">
        <f t="shared" si="4"/>
        <v>0.10208373237401247</v>
      </c>
      <c r="D245" s="54">
        <v>971.60310000000004</v>
      </c>
      <c r="E245" s="54"/>
      <c r="F245" s="54"/>
      <c r="G245" s="54"/>
      <c r="H245" s="54"/>
    </row>
    <row r="246" spans="2:8">
      <c r="B246" s="50">
        <v>2460736.7383780289</v>
      </c>
      <c r="C246" s="57">
        <f t="shared" si="4"/>
        <v>0.10347262676805258</v>
      </c>
      <c r="D246" s="54">
        <v>971.34180000000003</v>
      </c>
      <c r="E246" s="54"/>
      <c r="F246" s="54"/>
      <c r="G246" s="54"/>
      <c r="H246" s="54"/>
    </row>
    <row r="247" spans="2:8">
      <c r="B247" s="50">
        <v>2460736.7397669232</v>
      </c>
      <c r="C247" s="57">
        <f t="shared" si="4"/>
        <v>0.10486152116209269</v>
      </c>
      <c r="D247" s="54">
        <v>971.81444999999997</v>
      </c>
      <c r="E247" s="54"/>
      <c r="F247" s="54"/>
      <c r="G247" s="54"/>
      <c r="H247" s="54"/>
    </row>
    <row r="248" spans="2:8">
      <c r="B248" s="50">
        <v>2460736.7411558172</v>
      </c>
      <c r="C248" s="57">
        <f t="shared" si="4"/>
        <v>0.10625041509047151</v>
      </c>
      <c r="D248" s="54">
        <v>963.59320000000002</v>
      </c>
      <c r="E248" s="54"/>
      <c r="F248" s="54"/>
      <c r="G248" s="54"/>
      <c r="H248" s="54"/>
    </row>
    <row r="249" spans="2:8">
      <c r="B249" s="50">
        <v>2460736.7425447116</v>
      </c>
      <c r="C249" s="57">
        <f t="shared" si="4"/>
        <v>0.10763930948451161</v>
      </c>
      <c r="D249" s="54">
        <v>971.10693000000003</v>
      </c>
      <c r="E249" s="54"/>
      <c r="F249" s="54"/>
      <c r="G249" s="54"/>
      <c r="H249" s="54"/>
    </row>
    <row r="250" spans="2:8">
      <c r="B250" s="50">
        <v>2460736.743933606</v>
      </c>
      <c r="C250" s="57">
        <f t="shared" si="4"/>
        <v>0.10902820387855172</v>
      </c>
      <c r="D250" s="54">
        <v>974.01793999999995</v>
      </c>
      <c r="E250" s="54"/>
      <c r="F250" s="54"/>
      <c r="G250" s="54"/>
      <c r="H250" s="54"/>
    </row>
    <row r="251" spans="2:8">
      <c r="B251" s="50">
        <v>2460736.7453224999</v>
      </c>
      <c r="C251" s="57">
        <f t="shared" si="4"/>
        <v>0.11041709780693054</v>
      </c>
      <c r="D251" s="54">
        <v>967.54552999999999</v>
      </c>
      <c r="E251" s="54"/>
      <c r="F251" s="54"/>
      <c r="G251" s="54"/>
      <c r="H251" s="54"/>
    </row>
    <row r="252" spans="2:8">
      <c r="B252" s="50">
        <v>2460736.7467113943</v>
      </c>
      <c r="C252" s="57">
        <f t="shared" si="4"/>
        <v>0.11180599220097065</v>
      </c>
      <c r="D252" s="54">
        <v>969.75463999999999</v>
      </c>
      <c r="E252" s="54"/>
      <c r="F252" s="54"/>
      <c r="G252" s="54"/>
      <c r="H252" s="54"/>
    </row>
    <row r="253" spans="2:8">
      <c r="B253" s="50">
        <v>2460736.7481002887</v>
      </c>
      <c r="C253" s="57">
        <f t="shared" si="4"/>
        <v>0.11319488659501076</v>
      </c>
      <c r="D253" s="54">
        <v>967.73987</v>
      </c>
      <c r="E253" s="54"/>
      <c r="F253" s="54"/>
      <c r="G253" s="54"/>
      <c r="H253" s="54"/>
    </row>
    <row r="254" spans="2:8">
      <c r="B254" s="50">
        <v>2460736.7494891826</v>
      </c>
      <c r="C254" s="57">
        <f t="shared" si="4"/>
        <v>0.11458378052338958</v>
      </c>
      <c r="D254" s="54">
        <v>967.47504000000004</v>
      </c>
      <c r="E254" s="54"/>
      <c r="F254" s="54"/>
      <c r="G254" s="54"/>
      <c r="H254" s="54"/>
    </row>
    <row r="255" spans="2:8">
      <c r="B255" s="50">
        <v>2460736.750878077</v>
      </c>
      <c r="C255" s="57">
        <f t="shared" si="4"/>
        <v>0.11597267491742969</v>
      </c>
      <c r="D255" s="54">
        <v>962.46387000000004</v>
      </c>
      <c r="E255" s="54"/>
      <c r="F255" s="54"/>
      <c r="G255" s="54"/>
      <c r="H255" s="54"/>
    </row>
    <row r="256" spans="2:8">
      <c r="B256" s="50">
        <v>2460736.7522669714</v>
      </c>
      <c r="C256" s="57">
        <f t="shared" si="4"/>
        <v>0.11736156931146979</v>
      </c>
      <c r="D256" s="54">
        <v>966.91003000000001</v>
      </c>
      <c r="E256" s="54"/>
      <c r="F256" s="54"/>
      <c r="G256" s="54"/>
      <c r="H256" s="54"/>
    </row>
    <row r="257" spans="2:8">
      <c r="B257" s="50">
        <v>2460736.7536558658</v>
      </c>
      <c r="C257" s="57">
        <f t="shared" si="4"/>
        <v>0.1187504637055099</v>
      </c>
      <c r="D257" s="54">
        <v>967.90660000000003</v>
      </c>
      <c r="E257" s="54"/>
      <c r="F257" s="54"/>
      <c r="G257" s="54"/>
      <c r="H257" s="54"/>
    </row>
    <row r="258" spans="2:8">
      <c r="B258" s="50">
        <v>2460736.7550447597</v>
      </c>
      <c r="C258" s="57">
        <f t="shared" si="4"/>
        <v>0.12013935763388872</v>
      </c>
      <c r="D258" s="54">
        <v>967.90530000000001</v>
      </c>
      <c r="E258" s="54"/>
      <c r="F258" s="54"/>
      <c r="G258" s="54"/>
      <c r="H258" s="54"/>
    </row>
    <row r="259" spans="2:8">
      <c r="B259" s="50">
        <v>2460736.7564336541</v>
      </c>
      <c r="C259" s="57">
        <f t="shared" ref="C259:C322" si="5">B259-$K$30</f>
        <v>0.12152825202792883</v>
      </c>
      <c r="D259" s="54">
        <v>969.63099999999997</v>
      </c>
      <c r="E259" s="54"/>
      <c r="F259" s="54"/>
      <c r="G259" s="54"/>
      <c r="H259" s="54"/>
    </row>
    <row r="260" spans="2:8">
      <c r="B260" s="50">
        <v>2460736.757822548</v>
      </c>
      <c r="C260" s="57">
        <f t="shared" si="5"/>
        <v>0.12291714595630765</v>
      </c>
      <c r="D260" s="54">
        <v>957.43164000000002</v>
      </c>
      <c r="E260" s="54"/>
      <c r="F260" s="54"/>
      <c r="G260" s="54"/>
      <c r="H260" s="54"/>
    </row>
    <row r="261" spans="2:8">
      <c r="B261" s="50">
        <v>2460736.7592114424</v>
      </c>
      <c r="C261" s="57">
        <f t="shared" si="5"/>
        <v>0.12430604035034776</v>
      </c>
      <c r="D261" s="54">
        <v>962.73659999999995</v>
      </c>
      <c r="E261" s="54"/>
      <c r="F261" s="54"/>
      <c r="G261" s="54"/>
      <c r="H261" s="54"/>
    </row>
    <row r="262" spans="2:8">
      <c r="B262" s="50">
        <v>2460736.7606003368</v>
      </c>
      <c r="C262" s="57">
        <f t="shared" si="5"/>
        <v>0.12569493474438787</v>
      </c>
      <c r="D262" s="54">
        <v>964.60509999999999</v>
      </c>
      <c r="E262" s="54"/>
      <c r="F262" s="54"/>
      <c r="G262" s="54"/>
      <c r="H262" s="54"/>
    </row>
    <row r="263" spans="2:8">
      <c r="B263" s="50">
        <v>2460736.7619892312</v>
      </c>
      <c r="C263" s="57">
        <f t="shared" si="5"/>
        <v>0.12708382913842797</v>
      </c>
      <c r="D263" s="54">
        <v>971.7079</v>
      </c>
      <c r="E263" s="54"/>
      <c r="F263" s="54"/>
      <c r="G263" s="54"/>
      <c r="H263" s="54"/>
    </row>
    <row r="264" spans="2:8">
      <c r="B264" s="50">
        <v>2460736.7633781251</v>
      </c>
      <c r="C264" s="57">
        <f t="shared" si="5"/>
        <v>0.12847272306680679</v>
      </c>
      <c r="D264" s="54">
        <v>969.44179999999994</v>
      </c>
      <c r="E264" s="54"/>
      <c r="F264" s="54"/>
      <c r="G264" s="54"/>
      <c r="H264" s="54"/>
    </row>
    <row r="265" spans="2:8">
      <c r="B265" s="50">
        <v>2460736.7647670195</v>
      </c>
      <c r="C265" s="57">
        <f t="shared" si="5"/>
        <v>0.1298616174608469</v>
      </c>
      <c r="D265" s="54">
        <v>963.24869999999999</v>
      </c>
      <c r="E265" s="54"/>
      <c r="F265" s="54"/>
      <c r="G265" s="54"/>
      <c r="H265" s="54"/>
    </row>
    <row r="266" spans="2:8">
      <c r="B266" s="50">
        <v>2460736.7661559135</v>
      </c>
      <c r="C266" s="57">
        <f t="shared" si="5"/>
        <v>0.13125051138922572</v>
      </c>
      <c r="D266" s="54">
        <v>968.93895999999995</v>
      </c>
      <c r="E266" s="54"/>
      <c r="F266" s="54"/>
      <c r="G266" s="54"/>
      <c r="H266" s="54"/>
    </row>
    <row r="267" spans="2:8">
      <c r="B267" s="50">
        <v>2460736.7675448079</v>
      </c>
      <c r="C267" s="57">
        <f t="shared" si="5"/>
        <v>0.13263940578326583</v>
      </c>
      <c r="D267" s="54">
        <v>967.0847</v>
      </c>
      <c r="E267" s="54"/>
      <c r="F267" s="54"/>
      <c r="G267" s="54"/>
      <c r="H267" s="54"/>
    </row>
    <row r="268" spans="2:8">
      <c r="B268" s="50">
        <v>2460736.7689337023</v>
      </c>
      <c r="C268" s="57">
        <f t="shared" si="5"/>
        <v>0.13402830017730594</v>
      </c>
      <c r="D268" s="54">
        <v>970.71496999999999</v>
      </c>
      <c r="E268" s="54"/>
      <c r="F268" s="54"/>
      <c r="G268" s="54"/>
      <c r="H268" s="54"/>
    </row>
    <row r="269" spans="2:8">
      <c r="B269" s="50">
        <v>2460736.7703225962</v>
      </c>
      <c r="C269" s="57">
        <f t="shared" si="5"/>
        <v>0.13541719410568476</v>
      </c>
      <c r="D269" s="54">
        <v>961.58069999999998</v>
      </c>
      <c r="E269" s="54"/>
      <c r="F269" s="54"/>
      <c r="G269" s="54"/>
      <c r="H269" s="54"/>
    </row>
    <row r="270" spans="2:8">
      <c r="B270" s="50">
        <v>2460736.7717114906</v>
      </c>
      <c r="C270" s="57">
        <f t="shared" si="5"/>
        <v>0.13680608849972486</v>
      </c>
      <c r="D270" s="54">
        <v>962.35375999999997</v>
      </c>
      <c r="E270" s="54"/>
      <c r="F270" s="54"/>
      <c r="G270" s="54"/>
      <c r="H270" s="54"/>
    </row>
    <row r="271" spans="2:8">
      <c r="B271" s="50">
        <v>2460736.773100385</v>
      </c>
      <c r="C271" s="57">
        <f t="shared" si="5"/>
        <v>0.13819498289376497</v>
      </c>
      <c r="D271" s="54">
        <v>968.33605999999997</v>
      </c>
      <c r="E271" s="54"/>
      <c r="F271" s="54"/>
      <c r="G271" s="54"/>
      <c r="H271" s="54"/>
    </row>
    <row r="272" spans="2:8">
      <c r="B272" s="50">
        <v>2460736.7744892789</v>
      </c>
      <c r="C272" s="57">
        <f t="shared" si="5"/>
        <v>0.13958387682214379</v>
      </c>
      <c r="D272" s="54">
        <v>967.25819999999999</v>
      </c>
      <c r="E272" s="54"/>
      <c r="F272" s="54"/>
      <c r="G272" s="54"/>
      <c r="H272" s="54"/>
    </row>
    <row r="273" spans="2:8">
      <c r="B273" s="50">
        <v>2460736.7758781733</v>
      </c>
      <c r="C273" s="57">
        <f t="shared" si="5"/>
        <v>0.1409727712161839</v>
      </c>
      <c r="D273" s="54">
        <v>964.66690000000006</v>
      </c>
      <c r="E273" s="54"/>
      <c r="F273" s="54"/>
      <c r="G273" s="54"/>
      <c r="H273" s="54"/>
    </row>
    <row r="274" spans="2:8">
      <c r="B274" s="50">
        <v>2460736.7772670677</v>
      </c>
      <c r="C274" s="57">
        <f t="shared" si="5"/>
        <v>0.14236166561022401</v>
      </c>
      <c r="D274" s="54">
        <v>964.73473999999999</v>
      </c>
      <c r="E274" s="54"/>
      <c r="F274" s="54"/>
      <c r="G274" s="54"/>
      <c r="H274" s="54"/>
    </row>
    <row r="275" spans="2:8">
      <c r="B275" s="50">
        <v>2460736.7786559616</v>
      </c>
      <c r="C275" s="57">
        <f t="shared" si="5"/>
        <v>0.14375055953860283</v>
      </c>
      <c r="D275" s="54">
        <v>967.01930000000004</v>
      </c>
      <c r="E275" s="54"/>
      <c r="F275" s="54"/>
      <c r="G275" s="54"/>
      <c r="H275" s="54"/>
    </row>
    <row r="276" spans="2:8">
      <c r="B276" s="50">
        <v>2460736.780044856</v>
      </c>
      <c r="C276" s="57">
        <f t="shared" si="5"/>
        <v>0.14513945393264294</v>
      </c>
      <c r="D276" s="54">
        <v>966.62414999999999</v>
      </c>
      <c r="E276" s="54"/>
      <c r="F276" s="54"/>
      <c r="G276" s="54"/>
      <c r="H276" s="54"/>
    </row>
    <row r="277" spans="2:8">
      <c r="B277" s="50">
        <v>2460736.7814337499</v>
      </c>
      <c r="C277" s="57">
        <f t="shared" si="5"/>
        <v>0.14652834786102176</v>
      </c>
      <c r="D277" s="54">
        <v>965.33140000000003</v>
      </c>
      <c r="E277" s="54"/>
      <c r="F277" s="54"/>
      <c r="G277" s="54"/>
      <c r="H277" s="54"/>
    </row>
    <row r="278" spans="2:8">
      <c r="B278" s="50">
        <v>2460736.7828226443</v>
      </c>
      <c r="C278" s="57">
        <f t="shared" si="5"/>
        <v>0.14791724225506186</v>
      </c>
      <c r="D278" s="54">
        <v>971.28840000000002</v>
      </c>
      <c r="E278" s="54"/>
      <c r="F278" s="54"/>
      <c r="G278" s="54"/>
      <c r="H278" s="54"/>
    </row>
    <row r="279" spans="2:8">
      <c r="B279" s="50">
        <v>2460736.7842115387</v>
      </c>
      <c r="C279" s="57">
        <f t="shared" si="5"/>
        <v>0.14930613664910197</v>
      </c>
      <c r="D279" s="54">
        <v>973.25670000000002</v>
      </c>
      <c r="E279" s="54"/>
      <c r="F279" s="54"/>
      <c r="G279" s="54"/>
      <c r="H279" s="54"/>
    </row>
    <row r="280" spans="2:8">
      <c r="B280" s="50">
        <v>2460736.7856004327</v>
      </c>
      <c r="C280" s="57">
        <f t="shared" si="5"/>
        <v>0.15069503057748079</v>
      </c>
      <c r="D280" s="54">
        <v>962.08887000000004</v>
      </c>
      <c r="E280" s="54"/>
      <c r="F280" s="54"/>
      <c r="G280" s="54"/>
      <c r="H280" s="54"/>
    </row>
    <row r="281" spans="2:8">
      <c r="B281" s="50">
        <v>2460736.7869893271</v>
      </c>
      <c r="C281" s="57">
        <f t="shared" si="5"/>
        <v>0.1520839249715209</v>
      </c>
      <c r="D281" s="54">
        <v>969.98180000000002</v>
      </c>
      <c r="E281" s="54"/>
      <c r="F281" s="54"/>
      <c r="G281" s="54"/>
      <c r="H281" s="54"/>
    </row>
    <row r="282" spans="2:8">
      <c r="B282" s="50">
        <v>2460736.788378221</v>
      </c>
      <c r="C282" s="57">
        <f t="shared" si="5"/>
        <v>0.15347281889989972</v>
      </c>
      <c r="D282" s="54">
        <v>965.84875</v>
      </c>
      <c r="E282" s="54"/>
      <c r="F282" s="54"/>
      <c r="G282" s="54"/>
      <c r="H282" s="54"/>
    </row>
    <row r="283" spans="2:8">
      <c r="B283" s="50">
        <v>2460736.7897671154</v>
      </c>
      <c r="C283" s="57">
        <f t="shared" si="5"/>
        <v>0.15486171329393983</v>
      </c>
      <c r="D283" s="54">
        <v>969.03283999999996</v>
      </c>
      <c r="E283" s="54"/>
      <c r="F283" s="54"/>
      <c r="G283" s="54"/>
      <c r="H283" s="54"/>
    </row>
    <row r="284" spans="2:8">
      <c r="B284" s="50">
        <v>2460736.7911560098</v>
      </c>
      <c r="C284" s="57">
        <f t="shared" si="5"/>
        <v>0.15625060768797994</v>
      </c>
      <c r="D284" s="54">
        <v>963.02599999999995</v>
      </c>
      <c r="E284" s="54"/>
      <c r="F284" s="54"/>
      <c r="G284" s="54"/>
      <c r="H284" s="54"/>
    </row>
    <row r="285" spans="2:8">
      <c r="B285" s="50">
        <v>2460736.7925449037</v>
      </c>
      <c r="C285" s="57">
        <f t="shared" si="5"/>
        <v>0.15763950161635876</v>
      </c>
      <c r="D285" s="54">
        <v>959.72546</v>
      </c>
      <c r="E285" s="54"/>
      <c r="F285" s="54"/>
      <c r="G285" s="54"/>
      <c r="H285" s="54"/>
    </row>
    <row r="286" spans="2:8">
      <c r="B286" s="50">
        <v>2460736.7939337981</v>
      </c>
      <c r="C286" s="57">
        <f t="shared" si="5"/>
        <v>0.15902839601039886</v>
      </c>
      <c r="D286" s="54">
        <v>970.34760000000006</v>
      </c>
      <c r="E286" s="54"/>
      <c r="F286" s="54"/>
      <c r="G286" s="54"/>
      <c r="H286" s="54"/>
    </row>
    <row r="287" spans="2:8">
      <c r="B287" s="50">
        <v>2460736.795322692</v>
      </c>
      <c r="C287" s="57">
        <f t="shared" si="5"/>
        <v>0.16041728993877769</v>
      </c>
      <c r="D287" s="54">
        <v>963.44150000000002</v>
      </c>
      <c r="E287" s="54"/>
      <c r="F287" s="54"/>
      <c r="G287" s="54"/>
      <c r="H287" s="54"/>
    </row>
    <row r="288" spans="2:8">
      <c r="B288" s="50">
        <v>2460736.7967115864</v>
      </c>
      <c r="C288" s="57">
        <f t="shared" si="5"/>
        <v>0.16180618433281779</v>
      </c>
      <c r="D288" s="54">
        <v>963.88779999999997</v>
      </c>
      <c r="E288" s="54"/>
      <c r="F288" s="54"/>
      <c r="G288" s="54"/>
      <c r="H288" s="54"/>
    </row>
    <row r="289" spans="2:8">
      <c r="B289" s="50">
        <v>2460736.7981004803</v>
      </c>
      <c r="C289" s="57">
        <f t="shared" si="5"/>
        <v>0.16319507826119661</v>
      </c>
      <c r="D289" s="54">
        <v>967.16769999999997</v>
      </c>
      <c r="E289" s="54"/>
      <c r="F289" s="54"/>
      <c r="G289" s="54"/>
      <c r="H289" s="54"/>
    </row>
    <row r="290" spans="2:8">
      <c r="B290" s="50">
        <v>2460736.7994893747</v>
      </c>
      <c r="C290" s="57">
        <f t="shared" si="5"/>
        <v>0.16458397265523672</v>
      </c>
      <c r="D290" s="54">
        <v>962.71709999999996</v>
      </c>
      <c r="E290" s="54"/>
      <c r="F290" s="54"/>
      <c r="G290" s="54"/>
      <c r="H290" s="54"/>
    </row>
    <row r="291" spans="2:8">
      <c r="B291" s="50">
        <v>2460736.8008782691</v>
      </c>
      <c r="C291" s="57">
        <f t="shared" si="5"/>
        <v>0.16597286704927683</v>
      </c>
      <c r="D291" s="54">
        <v>962.15539999999999</v>
      </c>
      <c r="E291" s="54"/>
      <c r="F291" s="54"/>
      <c r="G291" s="54"/>
      <c r="H291" s="54"/>
    </row>
    <row r="292" spans="2:8">
      <c r="B292" s="50">
        <v>2460736.8022671631</v>
      </c>
      <c r="C292" s="57">
        <f t="shared" si="5"/>
        <v>0.16736176097765565</v>
      </c>
      <c r="D292" s="54">
        <v>970.45856000000003</v>
      </c>
      <c r="E292" s="54"/>
      <c r="F292" s="54"/>
      <c r="G292" s="54"/>
      <c r="H292" s="54"/>
    </row>
    <row r="293" spans="2:8">
      <c r="B293" s="50">
        <v>2460736.8036560575</v>
      </c>
      <c r="C293" s="57">
        <f t="shared" si="5"/>
        <v>0.16875065537169576</v>
      </c>
      <c r="D293" s="54">
        <v>967.85595999999998</v>
      </c>
      <c r="E293" s="54"/>
      <c r="F293" s="54"/>
      <c r="G293" s="54"/>
      <c r="H293" s="54"/>
    </row>
    <row r="294" spans="2:8">
      <c r="B294" s="50">
        <v>2460736.8050449514</v>
      </c>
      <c r="C294" s="57">
        <f t="shared" si="5"/>
        <v>0.17013954930007458</v>
      </c>
      <c r="D294" s="54">
        <v>962.70043999999996</v>
      </c>
      <c r="E294" s="54"/>
      <c r="F294" s="54"/>
      <c r="G294" s="54"/>
      <c r="H294" s="54"/>
    </row>
    <row r="295" spans="2:8">
      <c r="B295" s="50">
        <v>2460736.8064338458</v>
      </c>
      <c r="C295" s="57">
        <f t="shared" si="5"/>
        <v>0.17152844369411469</v>
      </c>
      <c r="D295" s="54">
        <v>973.03516000000002</v>
      </c>
      <c r="E295" s="54"/>
      <c r="F295" s="54"/>
      <c r="G295" s="54"/>
      <c r="H295" s="54"/>
    </row>
    <row r="296" spans="2:8">
      <c r="B296" s="50">
        <v>2460736.8078227402</v>
      </c>
      <c r="C296" s="57">
        <f t="shared" si="5"/>
        <v>0.17291733808815479</v>
      </c>
      <c r="D296" s="54">
        <v>973.25729999999999</v>
      </c>
      <c r="E296" s="54"/>
      <c r="F296" s="54"/>
      <c r="G296" s="54"/>
      <c r="H296" s="54"/>
    </row>
    <row r="297" spans="2:8">
      <c r="B297" s="50">
        <v>2460736.8092116341</v>
      </c>
      <c r="C297" s="57">
        <f t="shared" si="5"/>
        <v>0.17430623201653361</v>
      </c>
      <c r="D297" s="54">
        <v>966.32820000000004</v>
      </c>
      <c r="E297" s="54"/>
      <c r="F297" s="54"/>
      <c r="G297" s="54"/>
      <c r="H297" s="54"/>
    </row>
    <row r="298" spans="2:8">
      <c r="B298" s="50">
        <v>2460736.8106005285</v>
      </c>
      <c r="C298" s="57">
        <f t="shared" si="5"/>
        <v>0.17569512641057372</v>
      </c>
      <c r="D298" s="54">
        <v>968.73479999999995</v>
      </c>
      <c r="E298" s="54"/>
      <c r="F298" s="54"/>
      <c r="G298" s="54"/>
      <c r="H298" s="54"/>
    </row>
    <row r="299" spans="2:8">
      <c r="B299" s="50">
        <v>2460736.8119894224</v>
      </c>
      <c r="C299" s="57">
        <f t="shared" si="5"/>
        <v>0.17708402033895254</v>
      </c>
      <c r="D299" s="54">
        <v>964.13139999999999</v>
      </c>
      <c r="E299" s="54"/>
      <c r="F299" s="54"/>
      <c r="G299" s="54"/>
      <c r="H299" s="54"/>
    </row>
    <row r="300" spans="2:8">
      <c r="B300" s="50">
        <v>2460736.8133783168</v>
      </c>
      <c r="C300" s="57">
        <f t="shared" si="5"/>
        <v>0.17847291473299265</v>
      </c>
      <c r="D300" s="54">
        <v>965.31604000000004</v>
      </c>
      <c r="E300" s="54"/>
      <c r="F300" s="54"/>
      <c r="G300" s="54"/>
      <c r="H300" s="54"/>
    </row>
    <row r="301" spans="2:8">
      <c r="B301" s="50">
        <v>2460736.8147672107</v>
      </c>
      <c r="C301" s="57">
        <f t="shared" si="5"/>
        <v>0.17986180866137147</v>
      </c>
      <c r="D301" s="54">
        <v>972.11500000000001</v>
      </c>
      <c r="E301" s="54"/>
      <c r="F301" s="54"/>
      <c r="G301" s="54"/>
      <c r="H301" s="54"/>
    </row>
    <row r="302" spans="2:8">
      <c r="B302" s="50">
        <v>2460736.8161561051</v>
      </c>
      <c r="C302" s="57">
        <f t="shared" si="5"/>
        <v>0.18125070305541158</v>
      </c>
      <c r="D302" s="54">
        <v>966.78625</v>
      </c>
      <c r="E302" s="54"/>
      <c r="F302" s="54"/>
      <c r="G302" s="54"/>
      <c r="H302" s="54"/>
    </row>
    <row r="303" spans="2:8">
      <c r="B303" s="50">
        <v>2460736.8175449991</v>
      </c>
      <c r="C303" s="57">
        <f t="shared" si="5"/>
        <v>0.1826395969837904</v>
      </c>
      <c r="D303" s="54">
        <v>968.39620000000002</v>
      </c>
      <c r="E303" s="54"/>
      <c r="F303" s="54"/>
      <c r="G303" s="54"/>
      <c r="H303" s="54"/>
    </row>
    <row r="304" spans="2:8">
      <c r="B304" s="50">
        <v>2460736.8189338935</v>
      </c>
      <c r="C304" s="57">
        <f t="shared" si="5"/>
        <v>0.18402849137783051</v>
      </c>
      <c r="D304" s="54">
        <v>963.13744999999994</v>
      </c>
      <c r="E304" s="54"/>
      <c r="F304" s="54"/>
      <c r="G304" s="54"/>
      <c r="H304" s="54"/>
    </row>
    <row r="305" spans="2:8">
      <c r="B305" s="50">
        <v>2460736.8203227874</v>
      </c>
      <c r="C305" s="57">
        <f t="shared" si="5"/>
        <v>0.18541738530620933</v>
      </c>
      <c r="D305" s="54">
        <v>969.04565000000002</v>
      </c>
      <c r="E305" s="54"/>
      <c r="F305" s="54"/>
      <c r="G305" s="54"/>
      <c r="H305" s="54"/>
    </row>
    <row r="306" spans="2:8">
      <c r="B306" s="50">
        <v>2460736.8217116818</v>
      </c>
      <c r="C306" s="57">
        <f t="shared" si="5"/>
        <v>0.18680627970024943</v>
      </c>
      <c r="D306" s="54">
        <v>972.61443999999995</v>
      </c>
      <c r="E306" s="54"/>
      <c r="F306" s="54"/>
      <c r="G306" s="54"/>
      <c r="H306" s="54"/>
    </row>
    <row r="307" spans="2:8">
      <c r="B307" s="50">
        <v>2460736.8231005757</v>
      </c>
      <c r="C307" s="57">
        <f t="shared" si="5"/>
        <v>0.18819517362862825</v>
      </c>
      <c r="D307" s="54">
        <v>967.42489999999998</v>
      </c>
      <c r="E307" s="54"/>
      <c r="F307" s="54"/>
      <c r="G307" s="54"/>
      <c r="H307" s="54"/>
    </row>
    <row r="308" spans="2:8">
      <c r="B308" s="50">
        <v>2460736.8244894701</v>
      </c>
      <c r="C308" s="57">
        <f t="shared" si="5"/>
        <v>0.18958406802266836</v>
      </c>
      <c r="D308" s="54">
        <v>964.45159999999998</v>
      </c>
      <c r="E308" s="54"/>
      <c r="F308" s="54"/>
      <c r="G308" s="54"/>
      <c r="H308" s="54"/>
    </row>
    <row r="309" spans="2:8">
      <c r="B309" s="50">
        <v>2460736.825878364</v>
      </c>
      <c r="C309" s="57">
        <f t="shared" si="5"/>
        <v>0.19097296195104718</v>
      </c>
      <c r="D309" s="54">
        <v>969.67280000000005</v>
      </c>
      <c r="E309" s="54"/>
      <c r="F309" s="54"/>
      <c r="G309" s="54"/>
      <c r="H309" s="54"/>
    </row>
    <row r="310" spans="2:8">
      <c r="B310" s="50">
        <v>2460736.8272672584</v>
      </c>
      <c r="C310" s="57">
        <f t="shared" si="5"/>
        <v>0.19236185634508729</v>
      </c>
      <c r="D310" s="54">
        <v>976.90769999999998</v>
      </c>
      <c r="E310" s="54"/>
      <c r="F310" s="54"/>
      <c r="G310" s="54"/>
      <c r="H310" s="54"/>
    </row>
    <row r="311" spans="2:8">
      <c r="B311" s="50">
        <v>2460736.8286561524</v>
      </c>
      <c r="C311" s="57">
        <f t="shared" si="5"/>
        <v>0.19375075027346611</v>
      </c>
      <c r="D311" s="54">
        <v>977.16560000000004</v>
      </c>
      <c r="E311" s="54"/>
      <c r="F311" s="54"/>
      <c r="G311" s="54"/>
      <c r="H311" s="54"/>
    </row>
    <row r="312" spans="2:8">
      <c r="B312" s="50">
        <v>2460736.8300450468</v>
      </c>
      <c r="C312" s="57">
        <f t="shared" si="5"/>
        <v>0.19513964466750622</v>
      </c>
      <c r="D312" s="54">
        <v>960.44529999999997</v>
      </c>
      <c r="E312" s="54"/>
      <c r="F312" s="54"/>
      <c r="G312" s="54"/>
      <c r="H312" s="54"/>
    </row>
    <row r="313" spans="2:8">
      <c r="B313" s="50">
        <v>2460736.8314339407</v>
      </c>
      <c r="C313" s="57">
        <f t="shared" si="5"/>
        <v>0.19652853859588504</v>
      </c>
      <c r="D313" s="54">
        <v>964.68740000000003</v>
      </c>
      <c r="E313" s="54"/>
      <c r="F313" s="54"/>
      <c r="G313" s="54"/>
      <c r="H313" s="54"/>
    </row>
    <row r="314" spans="2:8">
      <c r="B314" s="50">
        <v>2460736.8328228351</v>
      </c>
      <c r="C314" s="57">
        <f t="shared" si="5"/>
        <v>0.19791743298992515</v>
      </c>
      <c r="D314" s="54">
        <v>966.40129999999999</v>
      </c>
      <c r="E314" s="54"/>
      <c r="F314" s="54"/>
      <c r="G314" s="54"/>
      <c r="H314" s="54"/>
    </row>
    <row r="315" spans="2:8">
      <c r="B315" s="50">
        <v>2460736.834211729</v>
      </c>
      <c r="C315" s="57">
        <f t="shared" si="5"/>
        <v>0.19930632691830397</v>
      </c>
      <c r="D315" s="54">
        <v>968.80179999999996</v>
      </c>
      <c r="E315" s="54"/>
      <c r="F315" s="54"/>
      <c r="G315" s="54"/>
      <c r="H315" s="54"/>
    </row>
    <row r="316" spans="2:8">
      <c r="B316" s="50">
        <v>2460736.8356006234</v>
      </c>
      <c r="C316" s="57">
        <f t="shared" si="5"/>
        <v>0.20069522131234407</v>
      </c>
      <c r="D316" s="54">
        <v>966.58780000000002</v>
      </c>
      <c r="E316" s="54"/>
      <c r="F316" s="54"/>
      <c r="G316" s="54"/>
      <c r="H316" s="54"/>
    </row>
    <row r="317" spans="2:8">
      <c r="B317" s="50">
        <v>2460736.8369895173</v>
      </c>
      <c r="C317" s="57">
        <f t="shared" si="5"/>
        <v>0.20208411524072289</v>
      </c>
      <c r="D317" s="54">
        <v>973.58745999999996</v>
      </c>
      <c r="E317" s="54"/>
      <c r="F317" s="54"/>
      <c r="G317" s="54"/>
      <c r="H317" s="54"/>
    </row>
    <row r="318" spans="2:8">
      <c r="B318" s="50">
        <v>2460736.8383784117</v>
      </c>
      <c r="C318" s="57">
        <f t="shared" si="5"/>
        <v>0.203473009634763</v>
      </c>
      <c r="D318" s="54">
        <v>960.42236000000003</v>
      </c>
      <c r="E318" s="54"/>
      <c r="F318" s="54"/>
      <c r="G318" s="54"/>
      <c r="H318" s="54"/>
    </row>
    <row r="319" spans="2:8">
      <c r="B319" s="50">
        <v>2460736.8397673056</v>
      </c>
      <c r="C319" s="57">
        <f t="shared" si="5"/>
        <v>0.20486190356314182</v>
      </c>
      <c r="D319" s="54">
        <v>968.27139999999997</v>
      </c>
      <c r="E319" s="54"/>
      <c r="F319" s="54"/>
      <c r="G319" s="54"/>
      <c r="H319" s="54"/>
    </row>
    <row r="320" spans="2:8">
      <c r="B320" s="50">
        <v>2460736.8411562</v>
      </c>
      <c r="C320" s="57">
        <f t="shared" si="5"/>
        <v>0.20625079795718193</v>
      </c>
      <c r="D320" s="54">
        <v>963.80975000000001</v>
      </c>
      <c r="E320" s="54"/>
      <c r="F320" s="54"/>
      <c r="G320" s="54"/>
      <c r="H320" s="54"/>
    </row>
    <row r="321" spans="2:8">
      <c r="B321" s="50">
        <v>2460736.842545094</v>
      </c>
      <c r="C321" s="57">
        <f t="shared" si="5"/>
        <v>0.20763969188556075</v>
      </c>
      <c r="D321" s="54">
        <v>963.19713999999999</v>
      </c>
      <c r="E321" s="54"/>
      <c r="F321" s="54"/>
      <c r="G321" s="54"/>
      <c r="H321" s="54"/>
    </row>
    <row r="322" spans="2:8">
      <c r="B322" s="50">
        <v>2460736.8439339884</v>
      </c>
      <c r="C322" s="57">
        <f t="shared" si="5"/>
        <v>0.20902858627960086</v>
      </c>
      <c r="D322" s="54">
        <v>967.14655000000005</v>
      </c>
      <c r="E322" s="54"/>
      <c r="F322" s="54"/>
      <c r="G322" s="54"/>
      <c r="H322" s="54"/>
    </row>
    <row r="323" spans="2:8">
      <c r="B323" s="50">
        <v>2460736.8453228823</v>
      </c>
      <c r="C323" s="57">
        <f t="shared" ref="C323:C362" si="6">B323-$K$30</f>
        <v>0.21041748020797968</v>
      </c>
      <c r="D323" s="54">
        <v>969.34576000000004</v>
      </c>
      <c r="E323" s="54"/>
      <c r="F323" s="54"/>
      <c r="G323" s="54"/>
      <c r="H323" s="54"/>
    </row>
    <row r="324" spans="2:8">
      <c r="B324" s="50">
        <v>2460736.8467117767</v>
      </c>
      <c r="C324" s="57">
        <f t="shared" si="6"/>
        <v>0.21180637460201979</v>
      </c>
      <c r="D324" s="54">
        <v>967.28075999999999</v>
      </c>
      <c r="E324" s="54"/>
      <c r="F324" s="54"/>
      <c r="G324" s="54"/>
      <c r="H324" s="54"/>
    </row>
    <row r="325" spans="2:8">
      <c r="B325" s="50">
        <v>2460736.8481006706</v>
      </c>
      <c r="C325" s="57">
        <f t="shared" si="6"/>
        <v>0.21319526853039861</v>
      </c>
      <c r="D325" s="54">
        <v>955.84313999999995</v>
      </c>
      <c r="E325" s="54"/>
      <c r="F325" s="54"/>
      <c r="G325" s="54"/>
      <c r="H325" s="54"/>
    </row>
    <row r="326" spans="2:8">
      <c r="B326" s="50">
        <v>2460736.849489565</v>
      </c>
      <c r="C326" s="57">
        <f t="shared" si="6"/>
        <v>0.21458416292443871</v>
      </c>
      <c r="D326" s="54">
        <v>963.78570000000002</v>
      </c>
      <c r="E326" s="54"/>
      <c r="F326" s="54"/>
      <c r="G326" s="54"/>
      <c r="H326" s="54"/>
    </row>
    <row r="327" spans="2:8">
      <c r="B327" s="50">
        <v>2460736.8508784589</v>
      </c>
      <c r="C327" s="57">
        <f t="shared" si="6"/>
        <v>0.21597305685281754</v>
      </c>
      <c r="D327" s="54">
        <v>969.99509999999998</v>
      </c>
      <c r="E327" s="54"/>
      <c r="F327" s="54"/>
      <c r="G327" s="54"/>
      <c r="H327" s="54"/>
    </row>
    <row r="328" spans="2:8">
      <c r="B328" s="50">
        <v>2460736.8522673529</v>
      </c>
      <c r="C328" s="57">
        <f t="shared" si="6"/>
        <v>0.21736195078119636</v>
      </c>
      <c r="D328" s="54">
        <v>967.81349999999998</v>
      </c>
      <c r="E328" s="54"/>
      <c r="F328" s="54"/>
      <c r="G328" s="54"/>
      <c r="H328" s="54"/>
    </row>
    <row r="329" spans="2:8">
      <c r="B329" s="50">
        <v>2460736.8536562473</v>
      </c>
      <c r="C329" s="57">
        <f t="shared" si="6"/>
        <v>0.21875084517523646</v>
      </c>
      <c r="D329" s="54">
        <v>962.54769999999996</v>
      </c>
      <c r="E329" s="54"/>
      <c r="F329" s="54"/>
      <c r="G329" s="54"/>
      <c r="H329" s="54"/>
    </row>
    <row r="330" spans="2:8">
      <c r="B330" s="50">
        <v>2460736.8550451412</v>
      </c>
      <c r="C330" s="57">
        <f t="shared" si="6"/>
        <v>0.22013973910361528</v>
      </c>
      <c r="D330" s="54">
        <v>961.9402</v>
      </c>
      <c r="E330" s="54"/>
      <c r="F330" s="54"/>
      <c r="G330" s="54"/>
      <c r="H330" s="54"/>
    </row>
    <row r="331" spans="2:8">
      <c r="B331" s="50">
        <v>2460736.8564340356</v>
      </c>
      <c r="C331" s="57">
        <f t="shared" si="6"/>
        <v>0.22152863349765539</v>
      </c>
      <c r="D331" s="54">
        <v>970.74770000000001</v>
      </c>
      <c r="E331" s="54"/>
      <c r="F331" s="54"/>
      <c r="G331" s="54"/>
      <c r="H331" s="54"/>
    </row>
    <row r="332" spans="2:8">
      <c r="B332" s="50">
        <v>2460736.8578229295</v>
      </c>
      <c r="C332" s="57">
        <f t="shared" si="6"/>
        <v>0.22291752742603421</v>
      </c>
      <c r="D332" s="54">
        <v>970.60479999999995</v>
      </c>
      <c r="E332" s="54"/>
      <c r="F332" s="54"/>
      <c r="G332" s="54"/>
      <c r="H332" s="54"/>
    </row>
    <row r="333" spans="2:8">
      <c r="B333" s="50">
        <v>2460736.8592118239</v>
      </c>
      <c r="C333" s="57">
        <f t="shared" si="6"/>
        <v>0.22430642182007432</v>
      </c>
      <c r="D333" s="54">
        <v>971.87536999999998</v>
      </c>
      <c r="E333" s="54"/>
      <c r="F333" s="54"/>
      <c r="G333" s="54"/>
      <c r="H333" s="54"/>
    </row>
    <row r="334" spans="2:8">
      <c r="B334" s="50">
        <v>2460736.8606007178</v>
      </c>
      <c r="C334" s="57">
        <f t="shared" si="6"/>
        <v>0.22569531574845314</v>
      </c>
      <c r="D334" s="54">
        <v>966.28290000000004</v>
      </c>
      <c r="E334" s="54"/>
      <c r="F334" s="54"/>
      <c r="G334" s="54"/>
      <c r="H334" s="54"/>
    </row>
    <row r="335" spans="2:8">
      <c r="B335" s="50">
        <v>2460736.8619896118</v>
      </c>
      <c r="C335" s="57">
        <f t="shared" si="6"/>
        <v>0.22708420967683196</v>
      </c>
      <c r="D335" s="54">
        <v>968.56259999999997</v>
      </c>
      <c r="E335" s="54"/>
      <c r="F335" s="54"/>
      <c r="G335" s="54"/>
      <c r="H335" s="54"/>
    </row>
    <row r="336" spans="2:8">
      <c r="B336" s="50">
        <v>2460736.8633785062</v>
      </c>
      <c r="C336" s="57">
        <f t="shared" si="6"/>
        <v>0.22847310407087207</v>
      </c>
      <c r="D336" s="54">
        <v>966.97519999999997</v>
      </c>
      <c r="E336" s="54"/>
      <c r="F336" s="54"/>
      <c r="G336" s="54"/>
      <c r="H336" s="54"/>
    </row>
    <row r="337" spans="2:8">
      <c r="B337" s="50">
        <v>2460736.8647674001</v>
      </c>
      <c r="C337" s="57">
        <f t="shared" si="6"/>
        <v>0.22986199799925089</v>
      </c>
      <c r="D337" s="54">
        <v>972.24339999999995</v>
      </c>
      <c r="E337" s="54"/>
      <c r="F337" s="54"/>
      <c r="G337" s="54"/>
      <c r="H337" s="54"/>
    </row>
    <row r="338" spans="2:8">
      <c r="B338" s="50">
        <v>2460736.8661562945</v>
      </c>
      <c r="C338" s="57">
        <f t="shared" si="6"/>
        <v>0.231250892393291</v>
      </c>
      <c r="D338" s="54">
        <v>960.99239999999998</v>
      </c>
      <c r="E338" s="54"/>
      <c r="F338" s="54"/>
      <c r="G338" s="54"/>
      <c r="H338" s="54"/>
    </row>
    <row r="339" spans="2:8">
      <c r="B339" s="50">
        <v>2460736.8675451884</v>
      </c>
      <c r="C339" s="57">
        <f t="shared" si="6"/>
        <v>0.23263978632166982</v>
      </c>
      <c r="D339" s="54">
        <v>969.09357</v>
      </c>
      <c r="E339" s="54"/>
      <c r="F339" s="54"/>
      <c r="G339" s="54"/>
      <c r="H339" s="54"/>
    </row>
    <row r="340" spans="2:8">
      <c r="B340" s="50">
        <v>2460736.8689340823</v>
      </c>
      <c r="C340" s="57">
        <f t="shared" si="6"/>
        <v>0.23402868025004864</v>
      </c>
      <c r="D340" s="54">
        <v>971.67700000000002</v>
      </c>
      <c r="E340" s="54"/>
      <c r="F340" s="54"/>
      <c r="G340" s="54"/>
      <c r="H340" s="54"/>
    </row>
    <row r="341" spans="2:8">
      <c r="B341" s="50">
        <v>2460736.8703229767</v>
      </c>
      <c r="C341" s="57">
        <f t="shared" si="6"/>
        <v>0.23541757464408875</v>
      </c>
      <c r="D341" s="54">
        <v>965.05560000000003</v>
      </c>
      <c r="E341" s="54"/>
      <c r="F341" s="54"/>
      <c r="G341" s="54"/>
      <c r="H341" s="54"/>
    </row>
    <row r="342" spans="2:8">
      <c r="B342" s="50">
        <v>2460736.8717118707</v>
      </c>
      <c r="C342" s="57">
        <f t="shared" si="6"/>
        <v>0.23680646857246757</v>
      </c>
      <c r="D342" s="54">
        <v>968.17399999999998</v>
      </c>
      <c r="E342" s="54"/>
      <c r="F342" s="54"/>
      <c r="G342" s="54"/>
      <c r="H342" s="54"/>
    </row>
    <row r="343" spans="2:8">
      <c r="B343" s="50">
        <v>2460736.873100765</v>
      </c>
      <c r="C343" s="57">
        <f t="shared" si="6"/>
        <v>0.23819536296650767</v>
      </c>
      <c r="D343" s="54">
        <v>963.67439999999999</v>
      </c>
      <c r="E343" s="54"/>
      <c r="F343" s="54"/>
      <c r="G343" s="54"/>
      <c r="H343" s="54"/>
    </row>
    <row r="344" spans="2:8">
      <c r="B344" s="50">
        <v>2460736.874489659</v>
      </c>
      <c r="C344" s="57">
        <f t="shared" si="6"/>
        <v>0.23958425689488649</v>
      </c>
      <c r="D344" s="54">
        <v>972.75990000000002</v>
      </c>
      <c r="E344" s="54"/>
      <c r="F344" s="54"/>
      <c r="G344" s="54"/>
      <c r="H344" s="54"/>
    </row>
    <row r="345" spans="2:8">
      <c r="B345" s="50">
        <v>2460736.8758785534</v>
      </c>
      <c r="C345" s="57">
        <f t="shared" si="6"/>
        <v>0.2409731512889266</v>
      </c>
      <c r="D345" s="54">
        <v>973.83969999999999</v>
      </c>
      <c r="E345" s="54"/>
      <c r="F345" s="54"/>
      <c r="G345" s="54"/>
      <c r="H345" s="54"/>
    </row>
    <row r="346" spans="2:8">
      <c r="B346" s="50">
        <v>2460736.8772674473</v>
      </c>
      <c r="C346" s="57">
        <f t="shared" si="6"/>
        <v>0.24236204521730542</v>
      </c>
      <c r="D346" s="54">
        <v>975.58299999999997</v>
      </c>
      <c r="E346" s="54"/>
      <c r="F346" s="54"/>
      <c r="G346" s="54"/>
      <c r="H346" s="54"/>
    </row>
    <row r="347" spans="2:8">
      <c r="B347" s="50">
        <v>2460736.8786563412</v>
      </c>
      <c r="C347" s="57">
        <f t="shared" si="6"/>
        <v>0.24375093914568424</v>
      </c>
      <c r="D347" s="54">
        <v>969.6309</v>
      </c>
      <c r="E347" s="54"/>
      <c r="F347" s="54"/>
      <c r="G347" s="54"/>
      <c r="H347" s="54"/>
    </row>
    <row r="348" spans="2:8">
      <c r="B348" s="50">
        <v>2460736.8800452356</v>
      </c>
      <c r="C348" s="57">
        <f t="shared" si="6"/>
        <v>0.24513983353972435</v>
      </c>
      <c r="D348" s="54">
        <v>972.53549999999996</v>
      </c>
      <c r="E348" s="54"/>
      <c r="F348" s="54"/>
      <c r="G348" s="54"/>
      <c r="H348" s="54"/>
    </row>
    <row r="349" spans="2:8">
      <c r="B349" s="50">
        <v>2460736.8814341296</v>
      </c>
      <c r="C349" s="57">
        <f t="shared" si="6"/>
        <v>0.24652872746810317</v>
      </c>
      <c r="D349" s="54">
        <v>966.14030000000002</v>
      </c>
      <c r="E349" s="54"/>
      <c r="F349" s="54"/>
      <c r="G349" s="54"/>
      <c r="H349" s="54"/>
    </row>
    <row r="350" spans="2:8">
      <c r="B350" s="50">
        <v>2460736.8828230235</v>
      </c>
      <c r="C350" s="57">
        <f t="shared" si="6"/>
        <v>0.24791762139648199</v>
      </c>
      <c r="D350" s="54">
        <v>971.51880000000006</v>
      </c>
      <c r="E350" s="54"/>
      <c r="F350" s="54"/>
      <c r="G350" s="54"/>
      <c r="H350" s="54"/>
    </row>
    <row r="351" spans="2:8">
      <c r="B351" s="50">
        <v>2460736.8842119179</v>
      </c>
      <c r="C351" s="57">
        <f t="shared" si="6"/>
        <v>0.2493065157905221</v>
      </c>
      <c r="D351" s="54">
        <v>961.9606</v>
      </c>
      <c r="E351" s="54"/>
      <c r="F351" s="54"/>
      <c r="G351" s="54"/>
      <c r="H351" s="54"/>
    </row>
    <row r="352" spans="2:8">
      <c r="B352" s="50">
        <v>2460736.8856008118</v>
      </c>
      <c r="C352" s="57">
        <f t="shared" si="6"/>
        <v>0.25069540971890092</v>
      </c>
      <c r="D352" s="54">
        <v>964.37599999999998</v>
      </c>
      <c r="E352" s="54"/>
      <c r="F352" s="54"/>
      <c r="G352" s="54"/>
      <c r="H352" s="54"/>
    </row>
    <row r="353" spans="2:8">
      <c r="B353" s="50">
        <v>2460736.8869897062</v>
      </c>
      <c r="C353" s="57">
        <f t="shared" si="6"/>
        <v>0.25208430411294103</v>
      </c>
      <c r="D353" s="54">
        <v>972.39570000000003</v>
      </c>
      <c r="E353" s="54"/>
      <c r="F353" s="54"/>
      <c r="G353" s="54"/>
      <c r="H353" s="54"/>
    </row>
    <row r="354" spans="2:8">
      <c r="B354" s="50">
        <v>2460736.8883786001</v>
      </c>
      <c r="C354" s="57">
        <f t="shared" si="6"/>
        <v>0.25347319804131985</v>
      </c>
      <c r="D354" s="54">
        <v>968.0557</v>
      </c>
      <c r="E354" s="54"/>
      <c r="F354" s="54"/>
      <c r="G354" s="54"/>
      <c r="H354" s="54"/>
    </row>
    <row r="355" spans="2:8">
      <c r="B355" s="50">
        <v>2460736.8897674941</v>
      </c>
      <c r="C355" s="57">
        <f t="shared" si="6"/>
        <v>0.25486209196969867</v>
      </c>
      <c r="D355" s="54">
        <v>961.18475000000001</v>
      </c>
      <c r="E355" s="54"/>
      <c r="F355" s="54"/>
      <c r="G355" s="54"/>
      <c r="H355" s="54"/>
    </row>
    <row r="356" spans="2:8">
      <c r="B356" s="50">
        <v>2460736.8911563884</v>
      </c>
      <c r="C356" s="57">
        <f t="shared" si="6"/>
        <v>0.25625098636373878</v>
      </c>
      <c r="D356" s="54">
        <v>965.98509999999999</v>
      </c>
      <c r="E356" s="54"/>
      <c r="F356" s="54"/>
      <c r="G356" s="54"/>
      <c r="H356" s="54"/>
    </row>
    <row r="357" spans="2:8">
      <c r="B357" s="50">
        <v>2460736.8925452824</v>
      </c>
      <c r="C357" s="57">
        <f t="shared" si="6"/>
        <v>0.2576398802921176</v>
      </c>
      <c r="D357" s="54">
        <v>972.4665</v>
      </c>
      <c r="E357" s="54"/>
      <c r="F357" s="54"/>
      <c r="G357" s="54"/>
      <c r="H357" s="54"/>
    </row>
    <row r="358" spans="2:8">
      <c r="B358" s="50">
        <v>2460736.8939341768</v>
      </c>
      <c r="C358" s="57">
        <f t="shared" si="6"/>
        <v>0.2590287746861577</v>
      </c>
      <c r="D358" s="54">
        <v>971.4221</v>
      </c>
      <c r="E358" s="54"/>
      <c r="F358" s="54"/>
      <c r="G358" s="54"/>
      <c r="H358" s="54"/>
    </row>
    <row r="359" spans="2:8">
      <c r="B359" s="50">
        <v>2460736.8953230707</v>
      </c>
      <c r="C359" s="57">
        <f t="shared" si="6"/>
        <v>0.26041766861453652</v>
      </c>
      <c r="D359" s="54">
        <v>963.33875</v>
      </c>
      <c r="E359" s="54"/>
      <c r="F359" s="54"/>
      <c r="G359" s="54"/>
      <c r="H359" s="54"/>
    </row>
    <row r="360" spans="2:8">
      <c r="B360" s="50">
        <v>2460736.8967119646</v>
      </c>
      <c r="C360" s="57">
        <f t="shared" si="6"/>
        <v>0.26180656254291534</v>
      </c>
      <c r="D360" s="54">
        <v>966.36800000000005</v>
      </c>
      <c r="E360" s="54"/>
      <c r="F360" s="54"/>
      <c r="G360" s="54"/>
      <c r="H360" s="54"/>
    </row>
    <row r="361" spans="2:8">
      <c r="B361" s="50">
        <v>2460736.8981008586</v>
      </c>
      <c r="C361" s="57">
        <f t="shared" si="6"/>
        <v>0.26319545647129416</v>
      </c>
      <c r="D361" s="54">
        <v>966.13336000000004</v>
      </c>
      <c r="E361" s="54"/>
      <c r="F361" s="54"/>
      <c r="G361" s="54"/>
      <c r="H361" s="54"/>
    </row>
    <row r="362" spans="2:8">
      <c r="B362" s="50">
        <v>2460736.8994897529</v>
      </c>
      <c r="C362" s="57">
        <f t="shared" si="6"/>
        <v>0.26458435086533427</v>
      </c>
      <c r="D362" s="54">
        <v>966.3415</v>
      </c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1E14-8739-47B5-9608-8681A69F7EA1}">
  <sheetPr filterMode="1"/>
  <dimension ref="A1:H133"/>
  <sheetViews>
    <sheetView workbookViewId="0">
      <selection activeCell="E3" sqref="E3"/>
    </sheetView>
  </sheetViews>
  <sheetFormatPr baseColWidth="10" defaultColWidth="35.28515625" defaultRowHeight="15"/>
  <cols>
    <col min="1" max="1" width="6.5703125" style="152" bestFit="1" customWidth="1"/>
    <col min="2" max="2" width="15.5703125" style="152" bestFit="1" customWidth="1"/>
    <col min="3" max="3" width="11" style="152" bestFit="1" customWidth="1"/>
    <col min="4" max="4" width="18.140625" style="152" bestFit="1" customWidth="1"/>
    <col min="5" max="5" width="18.5703125" style="152" customWidth="1"/>
    <col min="6" max="6" width="6.5703125" style="152" customWidth="1"/>
    <col min="7" max="7" width="16.28515625" style="152" bestFit="1" customWidth="1"/>
    <col min="8" max="16384" width="35.28515625" style="152"/>
  </cols>
  <sheetData>
    <row r="1" spans="1:8">
      <c r="A1" s="172" t="s">
        <v>167</v>
      </c>
      <c r="B1" s="170"/>
      <c r="C1" s="171"/>
    </row>
    <row r="2" spans="1:8">
      <c r="A2" s="173" t="s">
        <v>179</v>
      </c>
      <c r="B2" s="174" t="s">
        <v>180</v>
      </c>
      <c r="C2" s="175" t="s">
        <v>181</v>
      </c>
    </row>
    <row r="3" spans="1:8">
      <c r="A3" s="176">
        <v>1</v>
      </c>
      <c r="B3" s="177" t="s">
        <v>168</v>
      </c>
      <c r="C3" s="178" t="s">
        <v>178</v>
      </c>
    </row>
    <row r="4" spans="1:8">
      <c r="A4" s="176">
        <v>2</v>
      </c>
      <c r="B4" s="177" t="s">
        <v>169</v>
      </c>
      <c r="C4" s="178" t="s">
        <v>177</v>
      </c>
    </row>
    <row r="5" spans="1:8" ht="15.75" thickBot="1">
      <c r="A5" s="179">
        <v>3</v>
      </c>
      <c r="B5" s="180" t="s">
        <v>171</v>
      </c>
      <c r="C5" s="181" t="s">
        <v>176</v>
      </c>
    </row>
    <row r="10" spans="1:8">
      <c r="A10" s="155" t="s">
        <v>155</v>
      </c>
      <c r="B10" s="155" t="s">
        <v>156</v>
      </c>
      <c r="C10" s="155" t="s">
        <v>157</v>
      </c>
      <c r="D10" s="155" t="s">
        <v>158</v>
      </c>
      <c r="E10" s="155" t="s">
        <v>165</v>
      </c>
      <c r="F10" s="152" t="s">
        <v>170</v>
      </c>
      <c r="G10" s="152" t="s">
        <v>172</v>
      </c>
      <c r="H10" s="152" t="s">
        <v>173</v>
      </c>
    </row>
    <row r="11" spans="1:8" ht="30" hidden="1">
      <c r="A11" s="153">
        <v>106</v>
      </c>
      <c r="B11" s="153">
        <v>1</v>
      </c>
      <c r="C11" s="153">
        <v>2018</v>
      </c>
      <c r="D11" s="157" t="s">
        <v>162</v>
      </c>
      <c r="E11" s="166">
        <v>1800</v>
      </c>
    </row>
    <row r="12" spans="1:8">
      <c r="A12" s="153">
        <v>55</v>
      </c>
      <c r="B12" s="153">
        <v>1</v>
      </c>
      <c r="C12" s="153">
        <v>2018</v>
      </c>
      <c r="D12" s="162" t="s">
        <v>161</v>
      </c>
      <c r="E12" s="166">
        <v>1800</v>
      </c>
      <c r="F12" s="152" t="s">
        <v>166</v>
      </c>
      <c r="G12" s="152" t="s">
        <v>166</v>
      </c>
      <c r="H12" s="152" t="s">
        <v>175</v>
      </c>
    </row>
    <row r="13" spans="1:8" hidden="1">
      <c r="A13" s="153">
        <v>97</v>
      </c>
      <c r="B13" s="153">
        <v>1</v>
      </c>
      <c r="C13" s="153">
        <v>2018</v>
      </c>
      <c r="D13" s="160" t="s">
        <v>123</v>
      </c>
      <c r="E13" s="166">
        <v>1800</v>
      </c>
    </row>
    <row r="14" spans="1:8" hidden="1">
      <c r="A14" s="153">
        <v>98</v>
      </c>
      <c r="B14" s="153">
        <v>1</v>
      </c>
      <c r="C14" s="153">
        <v>2018</v>
      </c>
      <c r="D14" s="159" t="s">
        <v>164</v>
      </c>
      <c r="E14" s="166">
        <v>1800</v>
      </c>
    </row>
    <row r="15" spans="1:8" hidden="1">
      <c r="A15" s="153">
        <v>99</v>
      </c>
      <c r="B15" s="153">
        <v>1</v>
      </c>
      <c r="C15" s="153">
        <v>2018</v>
      </c>
      <c r="D15" s="159" t="s">
        <v>164</v>
      </c>
      <c r="E15" s="166">
        <v>1800</v>
      </c>
    </row>
    <row r="16" spans="1:8" hidden="1">
      <c r="A16" s="167">
        <v>109</v>
      </c>
      <c r="B16" s="167">
        <v>1</v>
      </c>
      <c r="C16" s="167">
        <v>2018</v>
      </c>
      <c r="D16" s="168" t="s">
        <v>163</v>
      </c>
      <c r="E16" s="169">
        <v>1800</v>
      </c>
      <c r="F16" s="4"/>
    </row>
    <row r="17" spans="1:6" ht="30" hidden="1">
      <c r="A17" s="153">
        <v>92</v>
      </c>
      <c r="B17" s="153">
        <v>2</v>
      </c>
      <c r="C17" s="153">
        <v>2018</v>
      </c>
      <c r="D17" s="157" t="s">
        <v>162</v>
      </c>
      <c r="E17" s="166">
        <v>1800</v>
      </c>
    </row>
    <row r="18" spans="1:6" hidden="1">
      <c r="A18" s="153">
        <v>56</v>
      </c>
      <c r="B18" s="153">
        <v>2</v>
      </c>
      <c r="C18" s="153">
        <v>2018</v>
      </c>
      <c r="D18" s="162" t="s">
        <v>161</v>
      </c>
      <c r="E18" s="166">
        <v>1800</v>
      </c>
    </row>
    <row r="19" spans="1:6" hidden="1">
      <c r="A19" s="153">
        <v>100</v>
      </c>
      <c r="B19" s="153">
        <v>2</v>
      </c>
      <c r="C19" s="153">
        <v>2018</v>
      </c>
      <c r="D19" s="159" t="s">
        <v>164</v>
      </c>
      <c r="E19" s="166">
        <v>1800</v>
      </c>
    </row>
    <row r="20" spans="1:6" hidden="1">
      <c r="A20" s="153">
        <v>101</v>
      </c>
      <c r="B20" s="153">
        <v>2</v>
      </c>
      <c r="C20" s="153">
        <v>2018</v>
      </c>
      <c r="D20" s="159" t="s">
        <v>164</v>
      </c>
      <c r="E20" s="166">
        <v>1800</v>
      </c>
    </row>
    <row r="21" spans="1:6">
      <c r="A21" s="153">
        <v>110</v>
      </c>
      <c r="B21" s="153">
        <v>2</v>
      </c>
      <c r="C21" s="153">
        <v>2018</v>
      </c>
      <c r="D21" s="161" t="s">
        <v>163</v>
      </c>
      <c r="E21" s="166">
        <v>1800</v>
      </c>
      <c r="F21" s="152" t="s">
        <v>166</v>
      </c>
    </row>
    <row r="22" spans="1:6" ht="30" hidden="1">
      <c r="A22" s="153">
        <v>94</v>
      </c>
      <c r="B22" s="153">
        <v>3</v>
      </c>
      <c r="C22" s="153">
        <v>2018</v>
      </c>
      <c r="D22" s="157" t="s">
        <v>162</v>
      </c>
      <c r="E22" s="166">
        <v>1800</v>
      </c>
    </row>
    <row r="23" spans="1:6" hidden="1">
      <c r="A23" s="153">
        <v>102</v>
      </c>
      <c r="B23" s="153">
        <v>3</v>
      </c>
      <c r="C23" s="153">
        <v>2018</v>
      </c>
      <c r="D23" s="159" t="s">
        <v>164</v>
      </c>
      <c r="E23" s="166">
        <v>1800</v>
      </c>
    </row>
    <row r="24" spans="1:6" hidden="1">
      <c r="A24" s="153">
        <v>103</v>
      </c>
      <c r="B24" s="153">
        <v>3</v>
      </c>
      <c r="C24" s="153">
        <v>2018</v>
      </c>
      <c r="D24" s="159" t="s">
        <v>164</v>
      </c>
      <c r="E24" s="166">
        <v>1800</v>
      </c>
    </row>
    <row r="25" spans="1:6">
      <c r="A25" s="153">
        <v>95</v>
      </c>
      <c r="B25" s="153">
        <v>3</v>
      </c>
      <c r="C25" s="153">
        <v>2018</v>
      </c>
      <c r="D25" s="161" t="s">
        <v>163</v>
      </c>
      <c r="E25" s="166">
        <v>1800</v>
      </c>
      <c r="F25" s="152" t="s">
        <v>166</v>
      </c>
    </row>
    <row r="26" spans="1:6" ht="30" hidden="1">
      <c r="A26" s="153">
        <v>91</v>
      </c>
      <c r="B26" s="153">
        <v>4</v>
      </c>
      <c r="C26" s="153">
        <v>2018</v>
      </c>
      <c r="D26" s="157" t="s">
        <v>162</v>
      </c>
      <c r="E26" s="166">
        <v>1800</v>
      </c>
    </row>
    <row r="27" spans="1:6" hidden="1">
      <c r="A27" s="153">
        <v>57</v>
      </c>
      <c r="B27" s="153">
        <v>4</v>
      </c>
      <c r="C27" s="153">
        <v>2018</v>
      </c>
      <c r="D27" s="162" t="s">
        <v>161</v>
      </c>
      <c r="E27" s="166">
        <v>1800</v>
      </c>
    </row>
    <row r="28" spans="1:6" hidden="1">
      <c r="A28" s="153">
        <v>96</v>
      </c>
      <c r="B28" s="153">
        <v>4</v>
      </c>
      <c r="C28" s="153">
        <v>2018</v>
      </c>
      <c r="D28" s="159" t="s">
        <v>164</v>
      </c>
      <c r="E28" s="166">
        <v>1800</v>
      </c>
    </row>
    <row r="29" spans="1:6" hidden="1">
      <c r="A29" s="153">
        <v>104</v>
      </c>
      <c r="B29" s="153">
        <v>4</v>
      </c>
      <c r="C29" s="153">
        <v>2018</v>
      </c>
      <c r="D29" s="159" t="s">
        <v>164</v>
      </c>
      <c r="E29" s="166">
        <v>1800</v>
      </c>
    </row>
    <row r="30" spans="1:6">
      <c r="A30" s="153">
        <v>111</v>
      </c>
      <c r="B30" s="153">
        <v>4</v>
      </c>
      <c r="C30" s="153">
        <v>2018</v>
      </c>
      <c r="D30" s="161" t="s">
        <v>163</v>
      </c>
      <c r="E30" s="166">
        <v>1800</v>
      </c>
      <c r="F30" s="152" t="s">
        <v>166</v>
      </c>
    </row>
    <row r="31" spans="1:6" ht="30" hidden="1">
      <c r="A31" s="153">
        <v>90</v>
      </c>
      <c r="B31" s="153">
        <v>5</v>
      </c>
      <c r="C31" s="153">
        <v>2018</v>
      </c>
      <c r="D31" s="157" t="s">
        <v>162</v>
      </c>
      <c r="E31" s="166">
        <v>1800</v>
      </c>
    </row>
    <row r="32" spans="1:6" hidden="1">
      <c r="A32" s="153">
        <v>58</v>
      </c>
      <c r="B32" s="153">
        <v>5</v>
      </c>
      <c r="C32" s="153">
        <v>2018</v>
      </c>
      <c r="D32" s="162" t="s">
        <v>161</v>
      </c>
      <c r="E32" s="166">
        <v>1800</v>
      </c>
    </row>
    <row r="33" spans="1:8" hidden="1">
      <c r="A33" s="153">
        <v>105</v>
      </c>
      <c r="B33" s="153">
        <v>5</v>
      </c>
      <c r="C33" s="153">
        <v>2018</v>
      </c>
      <c r="D33" s="159" t="s">
        <v>164</v>
      </c>
      <c r="E33" s="166">
        <v>1800</v>
      </c>
    </row>
    <row r="34" spans="1:8" hidden="1">
      <c r="A34" s="153">
        <v>114</v>
      </c>
      <c r="B34" s="153">
        <v>5</v>
      </c>
      <c r="C34" s="153">
        <v>2018</v>
      </c>
      <c r="D34" s="159" t="s">
        <v>164</v>
      </c>
      <c r="E34" s="166">
        <v>1800</v>
      </c>
    </row>
    <row r="35" spans="1:8">
      <c r="A35" s="153">
        <v>112</v>
      </c>
      <c r="B35" s="153">
        <v>5</v>
      </c>
      <c r="C35" s="153">
        <v>2018</v>
      </c>
      <c r="D35" s="161" t="s">
        <v>163</v>
      </c>
      <c r="E35" s="166">
        <v>1800</v>
      </c>
      <c r="F35" s="152" t="s">
        <v>166</v>
      </c>
    </row>
    <row r="36" spans="1:8" ht="30" hidden="1">
      <c r="A36" s="153">
        <v>93</v>
      </c>
      <c r="B36" s="153">
        <v>6</v>
      </c>
      <c r="C36" s="153">
        <v>2018</v>
      </c>
      <c r="D36" s="157" t="s">
        <v>162</v>
      </c>
      <c r="E36" s="166">
        <v>1800</v>
      </c>
    </row>
    <row r="37" spans="1:8" hidden="1">
      <c r="A37" s="153">
        <v>54</v>
      </c>
      <c r="B37" s="153">
        <v>6</v>
      </c>
      <c r="C37" s="153">
        <v>2018</v>
      </c>
      <c r="D37" s="162" t="s">
        <v>161</v>
      </c>
      <c r="E37" s="166">
        <v>1800</v>
      </c>
    </row>
    <row r="38" spans="1:8" hidden="1">
      <c r="A38" s="153">
        <v>107</v>
      </c>
      <c r="B38" s="153">
        <v>6</v>
      </c>
      <c r="C38" s="153">
        <v>2018</v>
      </c>
      <c r="D38" s="159" t="s">
        <v>164</v>
      </c>
      <c r="E38" s="166">
        <v>1800</v>
      </c>
    </row>
    <row r="39" spans="1:8" hidden="1">
      <c r="A39" s="153">
        <v>108</v>
      </c>
      <c r="B39" s="153">
        <v>6</v>
      </c>
      <c r="C39" s="153">
        <v>2018</v>
      </c>
      <c r="D39" s="159" t="s">
        <v>164</v>
      </c>
      <c r="E39" s="166">
        <v>1800</v>
      </c>
    </row>
    <row r="40" spans="1:8">
      <c r="A40" s="153">
        <v>113</v>
      </c>
      <c r="B40" s="153">
        <v>6</v>
      </c>
      <c r="C40" s="153">
        <v>2018</v>
      </c>
      <c r="D40" s="161" t="s">
        <v>163</v>
      </c>
      <c r="E40" s="166">
        <v>1800</v>
      </c>
      <c r="F40" s="152" t="s">
        <v>166</v>
      </c>
    </row>
    <row r="41" spans="1:8" ht="30" hidden="1">
      <c r="A41" s="153">
        <v>119</v>
      </c>
      <c r="B41" s="153">
        <v>7</v>
      </c>
      <c r="C41" s="153">
        <v>2019</v>
      </c>
      <c r="D41" s="157" t="s">
        <v>162</v>
      </c>
      <c r="E41" s="166">
        <v>1800</v>
      </c>
    </row>
    <row r="42" spans="1:8" hidden="1">
      <c r="A42" s="153">
        <v>61</v>
      </c>
      <c r="B42" s="153">
        <v>7</v>
      </c>
      <c r="C42" s="153">
        <v>2019</v>
      </c>
      <c r="D42" s="162" t="s">
        <v>161</v>
      </c>
      <c r="E42" s="166">
        <v>1800</v>
      </c>
    </row>
    <row r="43" spans="1:8">
      <c r="A43" s="153">
        <v>120</v>
      </c>
      <c r="B43" s="153">
        <v>7</v>
      </c>
      <c r="C43" s="153">
        <v>2019</v>
      </c>
      <c r="D43" s="161" t="s">
        <v>163</v>
      </c>
      <c r="E43" s="166">
        <v>1800</v>
      </c>
      <c r="F43" s="152" t="s">
        <v>166</v>
      </c>
    </row>
    <row r="44" spans="1:8" ht="30" hidden="1">
      <c r="A44" s="153">
        <v>118</v>
      </c>
      <c r="B44" s="153">
        <v>8</v>
      </c>
      <c r="C44" s="153">
        <v>2019</v>
      </c>
      <c r="D44" s="157" t="s">
        <v>162</v>
      </c>
      <c r="E44" s="166">
        <v>1800</v>
      </c>
    </row>
    <row r="45" spans="1:8" hidden="1">
      <c r="A45" s="153">
        <v>60</v>
      </c>
      <c r="B45" s="153">
        <v>8</v>
      </c>
      <c r="C45" s="153">
        <v>2019</v>
      </c>
      <c r="D45" s="162" t="s">
        <v>161</v>
      </c>
      <c r="E45" s="166">
        <v>1800</v>
      </c>
    </row>
    <row r="46" spans="1:8">
      <c r="A46" s="153">
        <v>121</v>
      </c>
      <c r="B46" s="153">
        <v>8</v>
      </c>
      <c r="C46" s="153">
        <v>2019</v>
      </c>
      <c r="D46" s="161" t="s">
        <v>163</v>
      </c>
      <c r="E46" s="166">
        <v>1800</v>
      </c>
      <c r="F46" s="152" t="s">
        <v>166</v>
      </c>
      <c r="H46" s="152" t="s">
        <v>174</v>
      </c>
    </row>
    <row r="47" spans="1:8" ht="30" hidden="1">
      <c r="A47" s="153">
        <v>117</v>
      </c>
      <c r="B47" s="153">
        <v>9</v>
      </c>
      <c r="C47" s="153">
        <v>2019</v>
      </c>
      <c r="D47" s="157" t="s">
        <v>162</v>
      </c>
      <c r="E47" s="166">
        <v>1800</v>
      </c>
    </row>
    <row r="48" spans="1:8" hidden="1">
      <c r="A48" s="153">
        <v>59</v>
      </c>
      <c r="B48" s="153">
        <v>9</v>
      </c>
      <c r="C48" s="153">
        <v>2019</v>
      </c>
      <c r="D48" s="162" t="s">
        <v>161</v>
      </c>
      <c r="E48" s="166">
        <v>1800</v>
      </c>
    </row>
    <row r="49" spans="1:7">
      <c r="A49" s="153">
        <v>122</v>
      </c>
      <c r="B49" s="153">
        <v>9</v>
      </c>
      <c r="C49" s="153">
        <v>2019</v>
      </c>
      <c r="D49" s="161" t="s">
        <v>163</v>
      </c>
      <c r="E49" s="166">
        <v>1800</v>
      </c>
      <c r="F49" s="152" t="s">
        <v>166</v>
      </c>
      <c r="G49" s="152" t="s">
        <v>166</v>
      </c>
    </row>
    <row r="50" spans="1:7" ht="30" hidden="1">
      <c r="A50" s="153">
        <v>116</v>
      </c>
      <c r="B50" s="153">
        <v>10</v>
      </c>
      <c r="C50" s="153">
        <v>2019</v>
      </c>
      <c r="D50" s="157" t="s">
        <v>162</v>
      </c>
      <c r="E50" s="166">
        <v>1800</v>
      </c>
    </row>
    <row r="51" spans="1:7" hidden="1">
      <c r="A51" s="153">
        <v>62</v>
      </c>
      <c r="B51" s="153">
        <v>10</v>
      </c>
      <c r="C51" s="153">
        <v>2019</v>
      </c>
      <c r="D51" s="162" t="s">
        <v>161</v>
      </c>
      <c r="E51" s="166">
        <v>1800</v>
      </c>
    </row>
    <row r="52" spans="1:7">
      <c r="A52" s="153">
        <v>115</v>
      </c>
      <c r="B52" s="153">
        <v>10</v>
      </c>
      <c r="C52" s="153">
        <v>2019</v>
      </c>
      <c r="D52" s="161" t="s">
        <v>163</v>
      </c>
      <c r="E52" s="166">
        <v>1800</v>
      </c>
      <c r="F52" s="152" t="s">
        <v>166</v>
      </c>
    </row>
    <row r="53" spans="1:7">
      <c r="A53" s="153">
        <v>63</v>
      </c>
      <c r="B53" s="153">
        <v>11</v>
      </c>
      <c r="C53" s="153">
        <v>2019</v>
      </c>
      <c r="D53" s="162" t="s">
        <v>161</v>
      </c>
      <c r="E53" s="166">
        <v>1800</v>
      </c>
      <c r="F53" s="152" t="s">
        <v>166</v>
      </c>
      <c r="G53" s="152" t="s">
        <v>166</v>
      </c>
    </row>
    <row r="54" spans="1:7">
      <c r="A54" s="153">
        <v>64</v>
      </c>
      <c r="B54" s="153">
        <v>12</v>
      </c>
      <c r="C54" s="153">
        <v>2019</v>
      </c>
      <c r="D54" s="162" t="s">
        <v>161</v>
      </c>
      <c r="E54" s="166">
        <v>1800</v>
      </c>
      <c r="F54" s="152" t="s">
        <v>166</v>
      </c>
      <c r="G54" s="152" t="s">
        <v>166</v>
      </c>
    </row>
    <row r="55" spans="1:7">
      <c r="A55" s="153">
        <v>65</v>
      </c>
      <c r="B55" s="153">
        <v>13</v>
      </c>
      <c r="C55" s="153">
        <v>2019</v>
      </c>
      <c r="D55" s="162" t="s">
        <v>161</v>
      </c>
      <c r="E55" s="166">
        <v>1800</v>
      </c>
      <c r="F55" s="152" t="s">
        <v>166</v>
      </c>
      <c r="G55" s="152" t="s">
        <v>166</v>
      </c>
    </row>
    <row r="56" spans="1:7">
      <c r="A56" s="153">
        <v>5</v>
      </c>
      <c r="B56" s="153">
        <v>27</v>
      </c>
      <c r="C56" s="153">
        <v>2020</v>
      </c>
      <c r="D56" s="154" t="s">
        <v>159</v>
      </c>
      <c r="E56" s="164">
        <v>120</v>
      </c>
      <c r="F56" s="152" t="s">
        <v>166</v>
      </c>
    </row>
    <row r="57" spans="1:7" hidden="1">
      <c r="A57" s="153">
        <v>70</v>
      </c>
      <c r="B57" s="153">
        <v>27</v>
      </c>
      <c r="C57" s="153">
        <v>2020</v>
      </c>
      <c r="D57" s="162" t="s">
        <v>161</v>
      </c>
      <c r="E57" s="158">
        <v>600</v>
      </c>
    </row>
    <row r="58" spans="1:7" hidden="1">
      <c r="A58" s="153">
        <v>39</v>
      </c>
      <c r="B58" s="153">
        <v>27</v>
      </c>
      <c r="C58" s="153">
        <v>2020</v>
      </c>
      <c r="D58" s="154" t="s">
        <v>160</v>
      </c>
      <c r="E58" s="158">
        <v>600</v>
      </c>
    </row>
    <row r="59" spans="1:7">
      <c r="A59" s="153">
        <v>7</v>
      </c>
      <c r="B59" s="153">
        <v>28</v>
      </c>
      <c r="C59" s="153">
        <v>2020</v>
      </c>
      <c r="D59" s="154" t="s">
        <v>159</v>
      </c>
      <c r="E59" s="164">
        <v>120</v>
      </c>
      <c r="F59" s="152" t="s">
        <v>166</v>
      </c>
    </row>
    <row r="60" spans="1:7" hidden="1">
      <c r="A60" s="153">
        <v>69</v>
      </c>
      <c r="B60" s="153">
        <v>28</v>
      </c>
      <c r="C60" s="153">
        <v>2020</v>
      </c>
      <c r="D60" s="162" t="s">
        <v>161</v>
      </c>
      <c r="E60" s="158">
        <v>600</v>
      </c>
    </row>
    <row r="61" spans="1:7" hidden="1">
      <c r="A61" s="153">
        <v>38</v>
      </c>
      <c r="B61" s="153">
        <v>28</v>
      </c>
      <c r="C61" s="153">
        <v>2020</v>
      </c>
      <c r="D61" s="154" t="s">
        <v>160</v>
      </c>
      <c r="E61" s="158">
        <v>600</v>
      </c>
    </row>
    <row r="62" spans="1:7" hidden="1">
      <c r="A62" s="153">
        <v>3</v>
      </c>
      <c r="B62" s="153">
        <v>29</v>
      </c>
      <c r="C62" s="153">
        <v>2020</v>
      </c>
      <c r="D62" s="154" t="s">
        <v>159</v>
      </c>
      <c r="E62" s="163">
        <v>20</v>
      </c>
    </row>
    <row r="63" spans="1:7">
      <c r="A63" s="153">
        <v>10</v>
      </c>
      <c r="B63" s="153">
        <v>29</v>
      </c>
      <c r="C63" s="153">
        <v>2020</v>
      </c>
      <c r="D63" s="154" t="s">
        <v>159</v>
      </c>
      <c r="E63" s="164">
        <v>120</v>
      </c>
      <c r="F63" s="152" t="s">
        <v>166</v>
      </c>
    </row>
    <row r="64" spans="1:7" hidden="1">
      <c r="A64" s="153">
        <v>66</v>
      </c>
      <c r="B64" s="153">
        <v>29</v>
      </c>
      <c r="C64" s="153">
        <v>2020</v>
      </c>
      <c r="D64" s="162" t="s">
        <v>161</v>
      </c>
      <c r="E64" s="158">
        <v>600</v>
      </c>
    </row>
    <row r="65" spans="1:6" hidden="1">
      <c r="A65" s="153">
        <v>40</v>
      </c>
      <c r="B65" s="153">
        <v>29</v>
      </c>
      <c r="C65" s="153">
        <v>2020</v>
      </c>
      <c r="D65" s="154" t="s">
        <v>160</v>
      </c>
      <c r="E65" s="158">
        <v>600</v>
      </c>
    </row>
    <row r="66" spans="1:6" hidden="1">
      <c r="A66" s="153">
        <v>1</v>
      </c>
      <c r="B66" s="153">
        <v>30</v>
      </c>
      <c r="C66" s="153">
        <v>2020</v>
      </c>
      <c r="D66" s="154" t="s">
        <v>159</v>
      </c>
      <c r="E66" s="163">
        <v>20</v>
      </c>
    </row>
    <row r="67" spans="1:6">
      <c r="A67" s="153">
        <v>9</v>
      </c>
      <c r="B67" s="153">
        <v>30</v>
      </c>
      <c r="C67" s="153">
        <v>2020</v>
      </c>
      <c r="D67" s="154" t="s">
        <v>159</v>
      </c>
      <c r="E67" s="164">
        <v>120</v>
      </c>
      <c r="F67" s="152" t="s">
        <v>166</v>
      </c>
    </row>
    <row r="68" spans="1:6" hidden="1">
      <c r="A68" s="153">
        <v>67</v>
      </c>
      <c r="B68" s="153">
        <v>30</v>
      </c>
      <c r="C68" s="153">
        <v>2020</v>
      </c>
      <c r="D68" s="162" t="s">
        <v>161</v>
      </c>
      <c r="E68" s="158">
        <v>600</v>
      </c>
    </row>
    <row r="69" spans="1:6" hidden="1">
      <c r="A69" s="153">
        <v>37</v>
      </c>
      <c r="B69" s="153">
        <v>30</v>
      </c>
      <c r="C69" s="153">
        <v>2020</v>
      </c>
      <c r="D69" s="154" t="s">
        <v>160</v>
      </c>
      <c r="E69" s="158">
        <v>600</v>
      </c>
    </row>
    <row r="70" spans="1:6" hidden="1">
      <c r="A70" s="153">
        <v>2</v>
      </c>
      <c r="B70" s="153">
        <v>31</v>
      </c>
      <c r="C70" s="153">
        <v>2020</v>
      </c>
      <c r="D70" s="156" t="s">
        <v>159</v>
      </c>
      <c r="E70" s="163">
        <v>20</v>
      </c>
    </row>
    <row r="71" spans="1:6">
      <c r="A71" s="153">
        <v>8</v>
      </c>
      <c r="B71" s="153">
        <v>31</v>
      </c>
      <c r="C71" s="153">
        <v>2020</v>
      </c>
      <c r="D71" s="156" t="s">
        <v>159</v>
      </c>
      <c r="E71" s="164">
        <v>120</v>
      </c>
      <c r="F71" s="152" t="s">
        <v>166</v>
      </c>
    </row>
    <row r="72" spans="1:6" hidden="1">
      <c r="A72" s="153">
        <v>68</v>
      </c>
      <c r="B72" s="153">
        <v>31</v>
      </c>
      <c r="C72" s="153">
        <v>2020</v>
      </c>
      <c r="D72" s="162" t="s">
        <v>161</v>
      </c>
      <c r="E72" s="158">
        <v>600</v>
      </c>
    </row>
    <row r="73" spans="1:6" hidden="1">
      <c r="A73" s="153">
        <v>36</v>
      </c>
      <c r="B73" s="153">
        <v>31</v>
      </c>
      <c r="C73" s="153">
        <v>2020</v>
      </c>
      <c r="D73" s="156" t="s">
        <v>160</v>
      </c>
      <c r="E73" s="158">
        <v>600</v>
      </c>
    </row>
    <row r="74" spans="1:6" hidden="1">
      <c r="A74" s="153">
        <v>4</v>
      </c>
      <c r="B74" s="153">
        <v>32</v>
      </c>
      <c r="C74" s="153">
        <v>2020</v>
      </c>
      <c r="D74" s="156" t="s">
        <v>159</v>
      </c>
      <c r="E74" s="163">
        <v>20</v>
      </c>
    </row>
    <row r="75" spans="1:6">
      <c r="A75" s="153">
        <v>11</v>
      </c>
      <c r="B75" s="153">
        <v>32</v>
      </c>
      <c r="C75" s="153">
        <v>2020</v>
      </c>
      <c r="D75" s="156" t="s">
        <v>159</v>
      </c>
      <c r="E75" s="164">
        <v>120</v>
      </c>
      <c r="F75" s="152" t="s">
        <v>166</v>
      </c>
    </row>
    <row r="76" spans="1:6" hidden="1">
      <c r="A76" s="153">
        <v>71</v>
      </c>
      <c r="B76" s="153">
        <v>32</v>
      </c>
      <c r="C76" s="153">
        <v>2020</v>
      </c>
      <c r="D76" s="162" t="s">
        <v>161</v>
      </c>
      <c r="E76" s="158">
        <v>600</v>
      </c>
    </row>
    <row r="77" spans="1:6" hidden="1">
      <c r="A77" s="153">
        <v>35</v>
      </c>
      <c r="B77" s="153">
        <v>32</v>
      </c>
      <c r="C77" s="153">
        <v>2020</v>
      </c>
      <c r="D77" s="156" t="s">
        <v>160</v>
      </c>
      <c r="E77" s="158">
        <v>600</v>
      </c>
    </row>
    <row r="78" spans="1:6" hidden="1">
      <c r="A78" s="153">
        <v>0</v>
      </c>
      <c r="B78" s="153">
        <v>33</v>
      </c>
      <c r="C78" s="153">
        <v>2020</v>
      </c>
      <c r="D78" s="154" t="s">
        <v>159</v>
      </c>
      <c r="E78" s="163">
        <v>20</v>
      </c>
    </row>
    <row r="79" spans="1:6">
      <c r="A79" s="153">
        <v>6</v>
      </c>
      <c r="B79" s="153">
        <v>33</v>
      </c>
      <c r="C79" s="153">
        <v>2020</v>
      </c>
      <c r="D79" s="154" t="s">
        <v>159</v>
      </c>
      <c r="E79" s="164">
        <v>120</v>
      </c>
      <c r="F79" s="152" t="s">
        <v>166</v>
      </c>
    </row>
    <row r="80" spans="1:6" hidden="1">
      <c r="A80" s="153">
        <v>72</v>
      </c>
      <c r="B80" s="153">
        <v>33</v>
      </c>
      <c r="C80" s="153">
        <v>2020</v>
      </c>
      <c r="D80" s="162" t="s">
        <v>161</v>
      </c>
      <c r="E80" s="158">
        <v>600</v>
      </c>
    </row>
    <row r="81" spans="1:6" hidden="1">
      <c r="A81" s="153">
        <v>34</v>
      </c>
      <c r="B81" s="153">
        <v>33</v>
      </c>
      <c r="C81" s="153">
        <v>2020</v>
      </c>
      <c r="D81" s="154" t="s">
        <v>160</v>
      </c>
      <c r="E81" s="158">
        <v>600</v>
      </c>
    </row>
    <row r="82" spans="1:6" hidden="1">
      <c r="A82" s="153">
        <v>12</v>
      </c>
      <c r="B82" s="153">
        <v>34</v>
      </c>
      <c r="C82" s="153">
        <v>2021</v>
      </c>
      <c r="D82" s="154" t="s">
        <v>159</v>
      </c>
      <c r="E82" s="163">
        <v>20</v>
      </c>
    </row>
    <row r="83" spans="1:6">
      <c r="A83" s="153">
        <v>17</v>
      </c>
      <c r="B83" s="153">
        <v>34</v>
      </c>
      <c r="C83" s="153">
        <v>2021</v>
      </c>
      <c r="D83" s="154" t="s">
        <v>159</v>
      </c>
      <c r="E83" s="164">
        <v>120</v>
      </c>
      <c r="F83" s="152" t="s">
        <v>166</v>
      </c>
    </row>
    <row r="84" spans="1:6" hidden="1">
      <c r="A84" s="153">
        <v>74</v>
      </c>
      <c r="B84" s="153">
        <v>34</v>
      </c>
      <c r="C84" s="153">
        <v>2021</v>
      </c>
      <c r="D84" s="162" t="s">
        <v>161</v>
      </c>
      <c r="E84" s="158">
        <v>600</v>
      </c>
    </row>
    <row r="85" spans="1:6" hidden="1">
      <c r="A85" s="153">
        <v>43</v>
      </c>
      <c r="B85" s="153">
        <v>34</v>
      </c>
      <c r="C85" s="153">
        <v>2021</v>
      </c>
      <c r="D85" s="154" t="s">
        <v>160</v>
      </c>
      <c r="E85" s="158">
        <v>600</v>
      </c>
    </row>
    <row r="86" spans="1:6" hidden="1">
      <c r="A86" s="153">
        <v>14</v>
      </c>
      <c r="B86" s="153">
        <v>35</v>
      </c>
      <c r="C86" s="153">
        <v>2021</v>
      </c>
      <c r="D86" s="154" t="s">
        <v>159</v>
      </c>
      <c r="E86" s="163">
        <v>20</v>
      </c>
    </row>
    <row r="87" spans="1:6">
      <c r="A87" s="153">
        <v>20</v>
      </c>
      <c r="B87" s="153">
        <v>35</v>
      </c>
      <c r="C87" s="153">
        <v>2021</v>
      </c>
      <c r="D87" s="154" t="s">
        <v>159</v>
      </c>
      <c r="E87" s="164">
        <v>120</v>
      </c>
      <c r="F87" s="152" t="s">
        <v>166</v>
      </c>
    </row>
    <row r="88" spans="1:6" hidden="1">
      <c r="A88" s="153">
        <v>75</v>
      </c>
      <c r="B88" s="153">
        <v>35</v>
      </c>
      <c r="C88" s="153">
        <v>2021</v>
      </c>
      <c r="D88" s="162" t="s">
        <v>161</v>
      </c>
      <c r="E88" s="158">
        <v>600</v>
      </c>
    </row>
    <row r="89" spans="1:6" hidden="1">
      <c r="A89" s="153">
        <v>41</v>
      </c>
      <c r="B89" s="153">
        <v>35</v>
      </c>
      <c r="C89" s="153">
        <v>2021</v>
      </c>
      <c r="D89" s="154" t="s">
        <v>160</v>
      </c>
      <c r="E89" s="158">
        <v>600</v>
      </c>
    </row>
    <row r="90" spans="1:6" hidden="1">
      <c r="A90" s="153">
        <v>16</v>
      </c>
      <c r="B90" s="153">
        <v>36</v>
      </c>
      <c r="C90" s="153">
        <v>2021</v>
      </c>
      <c r="D90" s="154" t="s">
        <v>159</v>
      </c>
      <c r="E90" s="163">
        <v>20</v>
      </c>
    </row>
    <row r="91" spans="1:6">
      <c r="A91" s="153">
        <v>21</v>
      </c>
      <c r="B91" s="153">
        <v>36</v>
      </c>
      <c r="C91" s="153">
        <v>2021</v>
      </c>
      <c r="D91" s="154" t="s">
        <v>159</v>
      </c>
      <c r="E91" s="164">
        <v>120</v>
      </c>
      <c r="F91" s="152" t="s">
        <v>166</v>
      </c>
    </row>
    <row r="92" spans="1:6" hidden="1">
      <c r="A92" s="153">
        <v>76</v>
      </c>
      <c r="B92" s="153">
        <v>36</v>
      </c>
      <c r="C92" s="153">
        <v>2021</v>
      </c>
      <c r="D92" s="162" t="s">
        <v>161</v>
      </c>
      <c r="E92" s="158">
        <v>600</v>
      </c>
    </row>
    <row r="93" spans="1:6" hidden="1">
      <c r="A93" s="153">
        <v>42</v>
      </c>
      <c r="B93" s="153">
        <v>36</v>
      </c>
      <c r="C93" s="153">
        <v>2021</v>
      </c>
      <c r="D93" s="154" t="s">
        <v>160</v>
      </c>
      <c r="E93" s="158">
        <v>600</v>
      </c>
    </row>
    <row r="94" spans="1:6" hidden="1">
      <c r="A94" s="153">
        <v>15</v>
      </c>
      <c r="B94" s="153">
        <v>37</v>
      </c>
      <c r="C94" s="153">
        <v>2021</v>
      </c>
      <c r="D94" s="154" t="s">
        <v>159</v>
      </c>
      <c r="E94" s="163">
        <v>20</v>
      </c>
    </row>
    <row r="95" spans="1:6">
      <c r="A95" s="153">
        <v>18</v>
      </c>
      <c r="B95" s="153">
        <v>37</v>
      </c>
      <c r="C95" s="153">
        <v>2021</v>
      </c>
      <c r="D95" s="154" t="s">
        <v>159</v>
      </c>
      <c r="E95" s="164">
        <v>120</v>
      </c>
      <c r="F95" s="152" t="s">
        <v>166</v>
      </c>
    </row>
    <row r="96" spans="1:6" hidden="1">
      <c r="A96" s="153">
        <v>77</v>
      </c>
      <c r="B96" s="153">
        <v>37</v>
      </c>
      <c r="C96" s="153">
        <v>2021</v>
      </c>
      <c r="D96" s="162" t="s">
        <v>161</v>
      </c>
      <c r="E96" s="158">
        <v>600</v>
      </c>
    </row>
    <row r="97" spans="1:6" hidden="1">
      <c r="A97" s="153">
        <v>44</v>
      </c>
      <c r="B97" s="153">
        <v>37</v>
      </c>
      <c r="C97" s="153">
        <v>2021</v>
      </c>
      <c r="D97" s="154" t="s">
        <v>160</v>
      </c>
      <c r="E97" s="158">
        <v>600</v>
      </c>
    </row>
    <row r="98" spans="1:6" hidden="1">
      <c r="A98" s="153">
        <v>13</v>
      </c>
      <c r="B98" s="153">
        <v>38</v>
      </c>
      <c r="C98" s="153">
        <v>2021</v>
      </c>
      <c r="D98" s="154" t="s">
        <v>159</v>
      </c>
      <c r="E98" s="163">
        <v>20</v>
      </c>
    </row>
    <row r="99" spans="1:6">
      <c r="A99" s="153">
        <v>19</v>
      </c>
      <c r="B99" s="153">
        <v>38</v>
      </c>
      <c r="C99" s="153">
        <v>2021</v>
      </c>
      <c r="D99" s="154" t="s">
        <v>159</v>
      </c>
      <c r="E99" s="164">
        <v>120</v>
      </c>
      <c r="F99" s="152" t="s">
        <v>166</v>
      </c>
    </row>
    <row r="100" spans="1:6" hidden="1">
      <c r="A100" s="153">
        <v>73</v>
      </c>
      <c r="B100" s="153">
        <v>38</v>
      </c>
      <c r="C100" s="153">
        <v>2021</v>
      </c>
      <c r="D100" s="162" t="s">
        <v>161</v>
      </c>
      <c r="E100" s="158">
        <v>600</v>
      </c>
    </row>
    <row r="101" spans="1:6" hidden="1">
      <c r="A101" s="153">
        <v>45</v>
      </c>
      <c r="B101" s="153">
        <v>38</v>
      </c>
      <c r="C101" s="153">
        <v>2021</v>
      </c>
      <c r="D101" s="154" t="s">
        <v>160</v>
      </c>
      <c r="E101" s="158">
        <v>600</v>
      </c>
    </row>
    <row r="102" spans="1:6">
      <c r="A102" s="153">
        <v>22</v>
      </c>
      <c r="B102" s="153">
        <v>61</v>
      </c>
      <c r="C102" s="153">
        <v>2023</v>
      </c>
      <c r="D102" s="154" t="s">
        <v>159</v>
      </c>
      <c r="E102" s="164">
        <v>120</v>
      </c>
      <c r="F102" s="152" t="s">
        <v>166</v>
      </c>
    </row>
    <row r="103" spans="1:6" hidden="1">
      <c r="A103" s="153">
        <v>85</v>
      </c>
      <c r="B103" s="153">
        <v>61</v>
      </c>
      <c r="C103" s="153">
        <v>2023</v>
      </c>
      <c r="D103" s="162" t="s">
        <v>161</v>
      </c>
      <c r="E103" s="165">
        <v>200</v>
      </c>
    </row>
    <row r="104" spans="1:6" hidden="1">
      <c r="A104" s="153">
        <v>46</v>
      </c>
      <c r="B104" s="153">
        <v>61</v>
      </c>
      <c r="C104" s="153">
        <v>2023</v>
      </c>
      <c r="D104" s="154" t="s">
        <v>160</v>
      </c>
      <c r="E104" s="165">
        <v>200</v>
      </c>
    </row>
    <row r="105" spans="1:6">
      <c r="A105" s="153">
        <v>23</v>
      </c>
      <c r="B105" s="153">
        <v>62</v>
      </c>
      <c r="C105" s="153">
        <v>2023</v>
      </c>
      <c r="D105" s="154" t="s">
        <v>159</v>
      </c>
      <c r="E105" s="164">
        <v>120</v>
      </c>
      <c r="F105" s="152" t="s">
        <v>166</v>
      </c>
    </row>
    <row r="106" spans="1:6" hidden="1">
      <c r="A106" s="153">
        <v>84</v>
      </c>
      <c r="B106" s="153">
        <v>62</v>
      </c>
      <c r="C106" s="153">
        <v>2023</v>
      </c>
      <c r="D106" s="162" t="s">
        <v>161</v>
      </c>
      <c r="E106" s="165">
        <v>200</v>
      </c>
    </row>
    <row r="107" spans="1:6" hidden="1">
      <c r="A107" s="153">
        <v>47</v>
      </c>
      <c r="B107" s="153">
        <v>62</v>
      </c>
      <c r="C107" s="153">
        <v>2023</v>
      </c>
      <c r="D107" s="154" t="s">
        <v>160</v>
      </c>
      <c r="E107" s="165">
        <v>200</v>
      </c>
    </row>
    <row r="108" spans="1:6">
      <c r="A108" s="153">
        <v>24</v>
      </c>
      <c r="B108" s="153">
        <v>63</v>
      </c>
      <c r="C108" s="153">
        <v>2023</v>
      </c>
      <c r="D108" s="154" t="s">
        <v>159</v>
      </c>
      <c r="E108" s="164">
        <v>120</v>
      </c>
      <c r="F108" s="152" t="s">
        <v>166</v>
      </c>
    </row>
    <row r="109" spans="1:6" hidden="1">
      <c r="A109" s="153">
        <v>83</v>
      </c>
      <c r="B109" s="153">
        <v>63</v>
      </c>
      <c r="C109" s="153">
        <v>2023</v>
      </c>
      <c r="D109" s="162" t="s">
        <v>161</v>
      </c>
      <c r="E109" s="165">
        <v>200</v>
      </c>
    </row>
    <row r="110" spans="1:6" hidden="1">
      <c r="A110" s="153">
        <v>48</v>
      </c>
      <c r="B110" s="153">
        <v>63</v>
      </c>
      <c r="C110" s="153">
        <v>2023</v>
      </c>
      <c r="D110" s="154" t="s">
        <v>160</v>
      </c>
      <c r="E110" s="165">
        <v>200</v>
      </c>
    </row>
    <row r="111" spans="1:6">
      <c r="A111" s="153">
        <v>25</v>
      </c>
      <c r="B111" s="153">
        <v>64</v>
      </c>
      <c r="C111" s="153">
        <v>2023</v>
      </c>
      <c r="D111" s="154" t="s">
        <v>159</v>
      </c>
      <c r="E111" s="164">
        <v>120</v>
      </c>
      <c r="F111" s="152" t="s">
        <v>166</v>
      </c>
    </row>
    <row r="112" spans="1:6" hidden="1">
      <c r="A112" s="153">
        <v>82</v>
      </c>
      <c r="B112" s="153">
        <v>64</v>
      </c>
      <c r="C112" s="153">
        <v>2023</v>
      </c>
      <c r="D112" s="162" t="s">
        <v>161</v>
      </c>
      <c r="E112" s="165">
        <v>200</v>
      </c>
    </row>
    <row r="113" spans="1:6" hidden="1">
      <c r="A113" s="153">
        <v>49</v>
      </c>
      <c r="B113" s="153">
        <v>64</v>
      </c>
      <c r="C113" s="153">
        <v>2023</v>
      </c>
      <c r="D113" s="154" t="s">
        <v>160</v>
      </c>
      <c r="E113" s="165">
        <v>200</v>
      </c>
    </row>
    <row r="114" spans="1:6">
      <c r="A114" s="153">
        <v>26</v>
      </c>
      <c r="B114" s="153">
        <v>65</v>
      </c>
      <c r="C114" s="153">
        <v>2023</v>
      </c>
      <c r="D114" s="154" t="s">
        <v>159</v>
      </c>
      <c r="E114" s="164">
        <v>120</v>
      </c>
      <c r="F114" s="152" t="s">
        <v>166</v>
      </c>
    </row>
    <row r="115" spans="1:6" hidden="1">
      <c r="A115" s="153">
        <v>81</v>
      </c>
      <c r="B115" s="153">
        <v>65</v>
      </c>
      <c r="C115" s="153">
        <v>2023</v>
      </c>
      <c r="D115" s="162" t="s">
        <v>161</v>
      </c>
      <c r="E115" s="165">
        <v>200</v>
      </c>
    </row>
    <row r="116" spans="1:6" hidden="1">
      <c r="A116" s="153">
        <v>50</v>
      </c>
      <c r="B116" s="153">
        <v>65</v>
      </c>
      <c r="C116" s="153">
        <v>2023</v>
      </c>
      <c r="D116" s="154" t="s">
        <v>160</v>
      </c>
      <c r="E116" s="165">
        <v>200</v>
      </c>
    </row>
    <row r="117" spans="1:6">
      <c r="A117" s="153">
        <v>27</v>
      </c>
      <c r="B117" s="153">
        <v>67</v>
      </c>
      <c r="C117" s="153">
        <v>2023</v>
      </c>
      <c r="D117" s="154" t="s">
        <v>159</v>
      </c>
      <c r="E117" s="164">
        <v>120</v>
      </c>
      <c r="F117" s="152" t="s">
        <v>166</v>
      </c>
    </row>
    <row r="118" spans="1:6" hidden="1">
      <c r="A118" s="153">
        <v>80</v>
      </c>
      <c r="B118" s="153">
        <v>67</v>
      </c>
      <c r="C118" s="153">
        <v>2023</v>
      </c>
      <c r="D118" s="162" t="s">
        <v>161</v>
      </c>
      <c r="E118" s="165">
        <v>200</v>
      </c>
    </row>
    <row r="119" spans="1:6" hidden="1">
      <c r="A119" s="153">
        <v>51</v>
      </c>
      <c r="B119" s="153">
        <v>67</v>
      </c>
      <c r="C119" s="153">
        <v>2023</v>
      </c>
      <c r="D119" s="154" t="s">
        <v>160</v>
      </c>
      <c r="E119" s="165">
        <v>200</v>
      </c>
    </row>
    <row r="120" spans="1:6">
      <c r="A120" s="153">
        <v>28</v>
      </c>
      <c r="B120" s="153">
        <v>68</v>
      </c>
      <c r="C120" s="153">
        <v>2023</v>
      </c>
      <c r="D120" s="154" t="s">
        <v>159</v>
      </c>
      <c r="E120" s="164">
        <v>120</v>
      </c>
      <c r="F120" s="152" t="s">
        <v>166</v>
      </c>
    </row>
    <row r="121" spans="1:6" hidden="1">
      <c r="A121" s="153">
        <v>78</v>
      </c>
      <c r="B121" s="153">
        <v>68</v>
      </c>
      <c r="C121" s="153">
        <v>2023</v>
      </c>
      <c r="D121" s="162" t="s">
        <v>161</v>
      </c>
      <c r="E121" s="165">
        <v>200</v>
      </c>
    </row>
    <row r="122" spans="1:6" hidden="1">
      <c r="A122" s="153">
        <v>52</v>
      </c>
      <c r="B122" s="153">
        <v>68</v>
      </c>
      <c r="C122" s="153">
        <v>2023</v>
      </c>
      <c r="D122" s="154" t="s">
        <v>160</v>
      </c>
      <c r="E122" s="165">
        <v>200</v>
      </c>
    </row>
    <row r="123" spans="1:6">
      <c r="A123" s="153">
        <v>29</v>
      </c>
      <c r="B123" s="153">
        <v>69</v>
      </c>
      <c r="C123" s="153">
        <v>2023</v>
      </c>
      <c r="D123" s="154" t="s">
        <v>159</v>
      </c>
      <c r="E123" s="164">
        <v>120</v>
      </c>
      <c r="F123" s="152" t="s">
        <v>166</v>
      </c>
    </row>
    <row r="124" spans="1:6" hidden="1">
      <c r="A124" s="153">
        <v>79</v>
      </c>
      <c r="B124" s="153">
        <v>69</v>
      </c>
      <c r="C124" s="153">
        <v>2023</v>
      </c>
      <c r="D124" s="162" t="s">
        <v>161</v>
      </c>
      <c r="E124" s="165">
        <v>200</v>
      </c>
    </row>
    <row r="125" spans="1:6" hidden="1">
      <c r="A125" s="153">
        <v>53</v>
      </c>
      <c r="B125" s="153">
        <v>69</v>
      </c>
      <c r="C125" s="153">
        <v>2023</v>
      </c>
      <c r="D125" s="154" t="s">
        <v>160</v>
      </c>
      <c r="E125" s="165">
        <v>200</v>
      </c>
    </row>
    <row r="126" spans="1:6">
      <c r="A126" s="153">
        <v>30</v>
      </c>
      <c r="B126" s="153">
        <v>87</v>
      </c>
      <c r="C126" s="153">
        <v>2024</v>
      </c>
      <c r="D126" s="154" t="s">
        <v>159</v>
      </c>
      <c r="E126" s="164">
        <v>120</v>
      </c>
      <c r="F126" s="152" t="s">
        <v>166</v>
      </c>
    </row>
    <row r="127" spans="1:6" hidden="1">
      <c r="A127" s="153">
        <v>86</v>
      </c>
      <c r="B127" s="153">
        <v>87</v>
      </c>
      <c r="C127" s="153">
        <v>2024</v>
      </c>
      <c r="D127" s="162" t="s">
        <v>161</v>
      </c>
      <c r="E127" s="165">
        <v>200</v>
      </c>
    </row>
    <row r="128" spans="1:6">
      <c r="A128" s="153">
        <v>33</v>
      </c>
      <c r="B128" s="153">
        <v>88</v>
      </c>
      <c r="C128" s="153">
        <v>2025</v>
      </c>
      <c r="D128" s="154" t="s">
        <v>159</v>
      </c>
      <c r="E128" s="164">
        <v>120</v>
      </c>
      <c r="F128" s="152" t="s">
        <v>166</v>
      </c>
    </row>
    <row r="129" spans="1:6" hidden="1">
      <c r="A129" s="153">
        <v>89</v>
      </c>
      <c r="B129" s="153">
        <v>88</v>
      </c>
      <c r="C129" s="153">
        <v>2025</v>
      </c>
      <c r="D129" s="162" t="s">
        <v>161</v>
      </c>
      <c r="E129" s="165">
        <v>200</v>
      </c>
    </row>
    <row r="130" spans="1:6">
      <c r="A130" s="153">
        <v>31</v>
      </c>
      <c r="B130" s="153">
        <v>89</v>
      </c>
      <c r="C130" s="153">
        <v>2025</v>
      </c>
      <c r="D130" s="154" t="s">
        <v>159</v>
      </c>
      <c r="E130" s="164">
        <v>120</v>
      </c>
      <c r="F130" s="152" t="s">
        <v>166</v>
      </c>
    </row>
    <row r="131" spans="1:6" hidden="1">
      <c r="A131" s="153">
        <v>88</v>
      </c>
      <c r="B131" s="153">
        <v>89</v>
      </c>
      <c r="C131" s="153">
        <v>2025</v>
      </c>
      <c r="D131" s="162" t="s">
        <v>161</v>
      </c>
      <c r="E131" s="165">
        <v>200</v>
      </c>
    </row>
    <row r="132" spans="1:6">
      <c r="A132" s="153">
        <v>32</v>
      </c>
      <c r="B132" s="153">
        <v>90</v>
      </c>
      <c r="C132" s="153">
        <v>2025</v>
      </c>
      <c r="D132" s="154" t="s">
        <v>159</v>
      </c>
      <c r="E132" s="164">
        <v>120</v>
      </c>
      <c r="F132" s="152" t="s">
        <v>166</v>
      </c>
    </row>
    <row r="133" spans="1:6" hidden="1">
      <c r="A133" s="153">
        <v>87</v>
      </c>
      <c r="B133" s="153">
        <v>90</v>
      </c>
      <c r="C133" s="153">
        <v>2025</v>
      </c>
      <c r="D133" s="162" t="s">
        <v>161</v>
      </c>
      <c r="E133" s="165">
        <v>200</v>
      </c>
    </row>
  </sheetData>
  <autoFilter ref="A10:F133" xr:uid="{540A1E14-8739-47B5-9608-8681A69F7EA1}">
    <filterColumn colId="5">
      <customFilters>
        <customFilter operator="notEqual" val=" "/>
      </customFilters>
    </filterColumn>
  </autoFilter>
  <hyperlinks>
    <hyperlink ref="D78" r:id="rId1" display="https://heasarc.gsfc.nasa.gov/docs/tess/pipeline.html" xr:uid="{F89AE0E2-2C7C-48D2-B8BB-89DC76966906}"/>
    <hyperlink ref="D66" r:id="rId2" display="https://heasarc.gsfc.nasa.gov/docs/tess/pipeline.html" xr:uid="{6DBA66E4-48A1-43A5-8944-7D8E894B82E5}"/>
    <hyperlink ref="D70" r:id="rId3" display="https://heasarc.gsfc.nasa.gov/docs/tess/pipeline.html" xr:uid="{B2E7B7DC-04F6-405C-B633-8D0F165C6507}"/>
    <hyperlink ref="D62" r:id="rId4" display="https://heasarc.gsfc.nasa.gov/docs/tess/pipeline.html" xr:uid="{CE24F8A4-FA0A-43B0-B0E8-3C1FE92AE2ED}"/>
    <hyperlink ref="D74" r:id="rId5" display="https://heasarc.gsfc.nasa.gov/docs/tess/pipeline.html" xr:uid="{5A17998E-6530-4212-B639-345D0B12F758}"/>
    <hyperlink ref="D56" r:id="rId6" display="https://heasarc.gsfc.nasa.gov/docs/tess/pipeline.html" xr:uid="{B696C598-9F56-4329-A00D-B3DB0544FD61}"/>
    <hyperlink ref="D79" r:id="rId7" display="https://heasarc.gsfc.nasa.gov/docs/tess/pipeline.html" xr:uid="{D6D01AD7-64D2-4F96-A86F-9DE57A7B2C21}"/>
    <hyperlink ref="D59" r:id="rId8" display="https://heasarc.gsfc.nasa.gov/docs/tess/pipeline.html" xr:uid="{FA8970EF-B4D6-41A1-A8EC-C9C4880C1CE8}"/>
    <hyperlink ref="D71" r:id="rId9" display="https://heasarc.gsfc.nasa.gov/docs/tess/pipeline.html" xr:uid="{1AB80D95-1D5A-49CC-9D6E-71D75AF0ADA5}"/>
    <hyperlink ref="D67" r:id="rId10" display="https://heasarc.gsfc.nasa.gov/docs/tess/pipeline.html" xr:uid="{C508E0F7-2982-48EE-874E-C249BF6EA165}"/>
    <hyperlink ref="D63" r:id="rId11" display="https://heasarc.gsfc.nasa.gov/docs/tess/pipeline.html" xr:uid="{2483C97A-7456-402D-AC41-AC7B3B32193D}"/>
    <hyperlink ref="D75" r:id="rId12" display="https://heasarc.gsfc.nasa.gov/docs/tess/pipeline.html" xr:uid="{1D52B559-3E7D-4E68-B47D-7F6861E37B47}"/>
    <hyperlink ref="D82" r:id="rId13" display="https://heasarc.gsfc.nasa.gov/docs/tess/pipeline.html" xr:uid="{17AB0A43-4C3A-4213-95A2-2BC8B48E6311}"/>
    <hyperlink ref="D98" r:id="rId14" display="https://heasarc.gsfc.nasa.gov/docs/tess/pipeline.html" xr:uid="{D8E19AD9-0062-4732-B394-3AFCC58813E7}"/>
    <hyperlink ref="D86" r:id="rId15" display="https://heasarc.gsfc.nasa.gov/docs/tess/pipeline.html" xr:uid="{A94152AC-15CD-4CB8-9BEC-97D47B78CE59}"/>
    <hyperlink ref="D94" r:id="rId16" display="https://heasarc.gsfc.nasa.gov/docs/tess/pipeline.html" xr:uid="{9081E471-59D1-4DDF-B0C1-232BDE41C288}"/>
    <hyperlink ref="D90" r:id="rId17" display="https://heasarc.gsfc.nasa.gov/docs/tess/pipeline.html" xr:uid="{FE904ABD-46FC-4821-AFAC-4B3A6D23A26C}"/>
    <hyperlink ref="D83" r:id="rId18" display="https://heasarc.gsfc.nasa.gov/docs/tess/pipeline.html" xr:uid="{A3706A58-E6EF-46FB-AA47-98D0F7DDC21F}"/>
    <hyperlink ref="D95" r:id="rId19" display="https://heasarc.gsfc.nasa.gov/docs/tess/pipeline.html" xr:uid="{3692E032-09CA-46F5-AD16-CEA4C00C324F}"/>
    <hyperlink ref="D99" r:id="rId20" display="https://heasarc.gsfc.nasa.gov/docs/tess/pipeline.html" xr:uid="{93083E21-DF5F-4ADE-9B2A-6D3ECF2531C6}"/>
    <hyperlink ref="D87" r:id="rId21" display="https://heasarc.gsfc.nasa.gov/docs/tess/pipeline.html" xr:uid="{44B00F74-E41C-49CB-AD4B-5A5DD446D740}"/>
    <hyperlink ref="D91" r:id="rId22" display="https://heasarc.gsfc.nasa.gov/docs/tess/pipeline.html" xr:uid="{BE952529-E43F-45D5-8076-457B37BB9ADF}"/>
    <hyperlink ref="D102" r:id="rId23" display="https://heasarc.gsfc.nasa.gov/docs/tess/pipeline.html" xr:uid="{981C9407-48C9-44E2-BAA5-E545F031EABE}"/>
    <hyperlink ref="D105" r:id="rId24" display="https://heasarc.gsfc.nasa.gov/docs/tess/pipeline.html" xr:uid="{E4885088-5A3E-48E6-AC80-942B59834C56}"/>
    <hyperlink ref="D108" r:id="rId25" display="https://heasarc.gsfc.nasa.gov/docs/tess/pipeline.html" xr:uid="{49321105-0B4F-4BD2-A35C-C2E4E1B8741B}"/>
    <hyperlink ref="D111" r:id="rId26" display="https://heasarc.gsfc.nasa.gov/docs/tess/pipeline.html" xr:uid="{2008EA0A-241B-4277-84AD-7B4F87759E13}"/>
    <hyperlink ref="D114" r:id="rId27" display="https://heasarc.gsfc.nasa.gov/docs/tess/pipeline.html" xr:uid="{8DD631B8-6849-4871-B63F-677E59BBB92B}"/>
    <hyperlink ref="D117" r:id="rId28" display="https://heasarc.gsfc.nasa.gov/docs/tess/pipeline.html" xr:uid="{806CC7F5-46F6-4031-80DD-0F4CCACD106F}"/>
    <hyperlink ref="D120" r:id="rId29" display="https://heasarc.gsfc.nasa.gov/docs/tess/pipeline.html" xr:uid="{E5B0FCF0-D118-4F78-98F0-2887BD8A49CC}"/>
    <hyperlink ref="D123" r:id="rId30" display="https://heasarc.gsfc.nasa.gov/docs/tess/pipeline.html" xr:uid="{E2104409-AA12-44C6-80E1-FC591B1337FB}"/>
    <hyperlink ref="D126" r:id="rId31" display="https://heasarc.gsfc.nasa.gov/docs/tess/pipeline.html" xr:uid="{4792BF78-61ED-43AB-A87A-41F3B936CCEC}"/>
    <hyperlink ref="D130" r:id="rId32" display="https://heasarc.gsfc.nasa.gov/docs/tess/pipeline.html" xr:uid="{8B4C3F41-E43A-41B5-B216-65589233530E}"/>
    <hyperlink ref="D132" r:id="rId33" display="https://heasarc.gsfc.nasa.gov/docs/tess/pipeline.html" xr:uid="{ACD22FB2-C094-4740-8DB6-2B0F4A9E7D71}"/>
    <hyperlink ref="D128" r:id="rId34" display="https://heasarc.gsfc.nasa.gov/docs/tess/pipeline.html" xr:uid="{23BF7967-28BB-4F58-BECA-A1009A73D76D}"/>
    <hyperlink ref="D81" r:id="rId35" display="https://archive.stsci.edu/hlsp/tess-spoc" xr:uid="{7D1B712E-08D8-43F5-9517-EF0CC565D7C6}"/>
    <hyperlink ref="D77" r:id="rId36" display="https://archive.stsci.edu/hlsp/tess-spoc" xr:uid="{C86E350D-CC4D-4E8D-B51A-9CB70F190055}"/>
    <hyperlink ref="D73" r:id="rId37" display="https://archive.stsci.edu/hlsp/tess-spoc" xr:uid="{8F7FA94C-B169-4672-8B66-5A8AD6C238C0}"/>
    <hyperlink ref="D69" r:id="rId38" display="https://archive.stsci.edu/hlsp/tess-spoc" xr:uid="{DEED69C9-0741-449F-A061-622F83684A76}"/>
    <hyperlink ref="D61" r:id="rId39" display="https://archive.stsci.edu/hlsp/tess-spoc" xr:uid="{0DEC0C6C-0C45-4D53-BE9C-BBEDE24C4F06}"/>
    <hyperlink ref="D58" r:id="rId40" display="https://archive.stsci.edu/hlsp/tess-spoc" xr:uid="{5BF0107F-951A-43C2-9355-6AF3CE0A2731}"/>
    <hyperlink ref="D65" r:id="rId41" display="https://archive.stsci.edu/hlsp/tess-spoc" xr:uid="{8350FEA4-517F-4F3B-B1CD-BB929C944E3E}"/>
    <hyperlink ref="D89" r:id="rId42" display="https://archive.stsci.edu/hlsp/tess-spoc" xr:uid="{D0CDF737-2985-4B2C-9B9A-62F18C2D1125}"/>
    <hyperlink ref="D93" r:id="rId43" display="https://archive.stsci.edu/hlsp/tess-spoc" xr:uid="{5ED507AF-A16A-48E2-B772-EE5991AA3354}"/>
    <hyperlink ref="D85" r:id="rId44" display="https://archive.stsci.edu/hlsp/tess-spoc" xr:uid="{1A76848D-AEA0-48D0-8861-66719A9C2C43}"/>
    <hyperlink ref="D97" r:id="rId45" display="https://archive.stsci.edu/hlsp/tess-spoc" xr:uid="{C48A6A63-59EB-49BA-8729-567EB9B85FB3}"/>
    <hyperlink ref="D101" r:id="rId46" display="https://archive.stsci.edu/hlsp/tess-spoc" xr:uid="{2F03638B-6844-486E-9926-2B76C9677184}"/>
    <hyperlink ref="D104" r:id="rId47" display="https://archive.stsci.edu/hlsp/tess-spoc" xr:uid="{AEE24D45-810C-4A47-8738-8AC13EA27132}"/>
    <hyperlink ref="D107" r:id="rId48" display="https://archive.stsci.edu/hlsp/tess-spoc" xr:uid="{C997C219-35FA-4B93-8BA7-65134D2D7EE3}"/>
    <hyperlink ref="D110" r:id="rId49" display="https://archive.stsci.edu/hlsp/tess-spoc" xr:uid="{B8B8E7E5-FA73-4448-A91A-667623F31F00}"/>
    <hyperlink ref="D113" r:id="rId50" display="https://archive.stsci.edu/hlsp/tess-spoc" xr:uid="{B37F4A24-1698-4C52-B976-5CBC3D9BDDB3}"/>
    <hyperlink ref="D116" r:id="rId51" display="https://archive.stsci.edu/hlsp/tess-spoc" xr:uid="{5B7AE75A-5280-4C71-9F0C-FFE8D3B5BA4F}"/>
    <hyperlink ref="D119" r:id="rId52" display="https://archive.stsci.edu/hlsp/tess-spoc" xr:uid="{95FA4C5A-4109-4780-86E3-B8D45D95B9A0}"/>
    <hyperlink ref="D122" r:id="rId53" display="https://archive.stsci.edu/hlsp/tess-spoc" xr:uid="{46203E0E-4477-4A76-AD11-3934B9B1BEF4}"/>
    <hyperlink ref="D125" r:id="rId54" display="https://archive.stsci.edu/hlsp/tess-spoc" xr:uid="{D703EF4A-A079-4E2E-AB06-7FDE3911DAE3}"/>
    <hyperlink ref="D37" r:id="rId55" display="https://archive.stsci.edu/hlsp/qlp" xr:uid="{803E4D3D-5B30-4F94-A9C5-7197848FD0A3}"/>
    <hyperlink ref="D12" r:id="rId56" display="https://archive.stsci.edu/hlsp/qlp" xr:uid="{23D12DC2-E343-4E21-B7B4-2BFD7760D009}"/>
    <hyperlink ref="D18" r:id="rId57" display="https://archive.stsci.edu/hlsp/qlp" xr:uid="{FB76AF1B-8501-4EA7-8665-B7815B8B9274}"/>
    <hyperlink ref="D27" r:id="rId58" display="https://archive.stsci.edu/hlsp/qlp" xr:uid="{1B9F1963-898C-4606-883B-F0DE35B51B70}"/>
    <hyperlink ref="D32" r:id="rId59" display="https://archive.stsci.edu/hlsp/qlp" xr:uid="{7C9A64D2-2C6E-4636-A218-88040233EAF4}"/>
    <hyperlink ref="D48" r:id="rId60" display="https://archive.stsci.edu/hlsp/qlp" xr:uid="{7D0B99F0-A775-4137-8AD8-66BE1E6BA90D}"/>
    <hyperlink ref="D45" r:id="rId61" display="https://archive.stsci.edu/hlsp/qlp" xr:uid="{CA49EDC2-EE9F-4F9E-B316-8551C996D709}"/>
    <hyperlink ref="D42" r:id="rId62" display="https://archive.stsci.edu/hlsp/qlp" xr:uid="{345A7726-B8B0-481A-94DE-CF2914DEACB6}"/>
    <hyperlink ref="D51" r:id="rId63" display="https://archive.stsci.edu/hlsp/qlp" xr:uid="{A6E3965B-3138-41ED-A63D-80D5D49D38F7}"/>
    <hyperlink ref="D53" r:id="rId64" display="https://archive.stsci.edu/hlsp/qlp" xr:uid="{6A737786-FE8C-4F03-9F64-FA73CACC5822}"/>
    <hyperlink ref="D54" r:id="rId65" display="https://archive.stsci.edu/hlsp/qlp" xr:uid="{235B8ED7-1E31-4DAB-A12C-EA7EBD5E6733}"/>
    <hyperlink ref="D55" r:id="rId66" display="https://archive.stsci.edu/hlsp/qlp" xr:uid="{32785929-C1B5-443E-AC50-167E0299BB82}"/>
    <hyperlink ref="D64" r:id="rId67" display="https://archive.stsci.edu/hlsp/qlp" xr:uid="{6C4D8A84-3F65-4664-BDEE-048B8AE67290}"/>
    <hyperlink ref="D68" r:id="rId68" display="https://archive.stsci.edu/hlsp/qlp" xr:uid="{FE7C2A2E-2CE7-47DB-ADC3-B99F26A3BEA7}"/>
    <hyperlink ref="D72" r:id="rId69" display="https://archive.stsci.edu/hlsp/qlp" xr:uid="{3062F7F5-210E-4DE4-8205-89016FBA187D}"/>
    <hyperlink ref="D60" r:id="rId70" display="https://archive.stsci.edu/hlsp/qlp" xr:uid="{5022E1C1-859F-4A75-8C04-29D5B9360AA4}"/>
    <hyperlink ref="D57" r:id="rId71" display="https://archive.stsci.edu/hlsp/qlp" xr:uid="{20C9D77E-F335-4DAD-8FFA-5C5F45DA713B}"/>
    <hyperlink ref="D76" r:id="rId72" display="https://archive.stsci.edu/hlsp/qlp" xr:uid="{320564B5-A597-4B94-8D42-0DE2B1BCD2EC}"/>
    <hyperlink ref="D80" r:id="rId73" display="https://archive.stsci.edu/hlsp/qlp" xr:uid="{9A2F2704-B5F4-4444-811F-84993CE89B60}"/>
    <hyperlink ref="D100" r:id="rId74" display="https://archive.stsci.edu/hlsp/qlp" xr:uid="{F837B1DF-E847-4A1E-B614-A89F3253838B}"/>
    <hyperlink ref="D84" r:id="rId75" display="https://archive.stsci.edu/hlsp/qlp" xr:uid="{FC2F3325-AC9E-4448-A51E-CDABB1FCAD6F}"/>
    <hyperlink ref="D88" r:id="rId76" display="https://archive.stsci.edu/hlsp/qlp" xr:uid="{1FBC39F5-7EFC-4F09-AED6-F7314DBA150D}"/>
    <hyperlink ref="D92" r:id="rId77" display="https://archive.stsci.edu/hlsp/qlp" xr:uid="{2D52D2E9-E5C0-44F5-9CB1-8DD33D21A6FF}"/>
    <hyperlink ref="D96" r:id="rId78" display="https://archive.stsci.edu/hlsp/qlp" xr:uid="{3B166120-619D-40B7-BEA3-5CADFD040622}"/>
    <hyperlink ref="D121" r:id="rId79" display="https://archive.stsci.edu/hlsp/qlp" xr:uid="{390E755B-ECA3-4D5E-98B4-16B68DF85492}"/>
    <hyperlink ref="D124" r:id="rId80" display="https://archive.stsci.edu/hlsp/qlp" xr:uid="{5032097B-6B8C-4D25-8296-92DF371BAC0E}"/>
    <hyperlink ref="D118" r:id="rId81" display="https://archive.stsci.edu/hlsp/qlp" xr:uid="{4D4B7947-4697-4F8F-A05E-0D4406080781}"/>
    <hyperlink ref="D115" r:id="rId82" display="https://archive.stsci.edu/hlsp/qlp" xr:uid="{4C375329-2B68-47D0-ABBE-85F2A9D2B71D}"/>
    <hyperlink ref="D112" r:id="rId83" display="https://archive.stsci.edu/hlsp/qlp" xr:uid="{AFF9EA1A-ABFA-4255-ABD8-90C594566F05}"/>
    <hyperlink ref="D109" r:id="rId84" display="https://archive.stsci.edu/hlsp/qlp" xr:uid="{2E14DF10-558E-4D0A-9E9A-5FAF27E4DCD0}"/>
    <hyperlink ref="D106" r:id="rId85" display="https://archive.stsci.edu/hlsp/qlp" xr:uid="{CF1337E0-5ADC-43E7-8023-D4835ED3E490}"/>
    <hyperlink ref="D103" r:id="rId86" display="https://archive.stsci.edu/hlsp/qlp" xr:uid="{E60FB602-9745-473E-BD50-5FEDF1F47E10}"/>
    <hyperlink ref="D127" r:id="rId87" display="https://archive.stsci.edu/hlsp/qlp" xr:uid="{59096CC7-E83D-494B-B5FF-10D0E04F9202}"/>
    <hyperlink ref="D133" r:id="rId88" display="https://archive.stsci.edu/hlsp/qlp" xr:uid="{A30FFDFE-9D70-432E-95A4-E0C12790C64F}"/>
    <hyperlink ref="D131" r:id="rId89" display="https://archive.stsci.edu/hlsp/qlp" xr:uid="{2B4DF820-C00D-4BC3-9F67-C6DCB7FBD5A6}"/>
    <hyperlink ref="D129" r:id="rId90" display="https://archive.stsci.edu/hlsp/qlp" xr:uid="{F1CAC149-4BB8-4382-91C8-267FA9E290FA}"/>
    <hyperlink ref="D31" r:id="rId91" display="https://archive.stsci.edu/hlsp/gsfc-eleanor-lite" xr:uid="{EC1C2DF1-7CCC-429F-A961-C444B9B7A486}"/>
    <hyperlink ref="D26" r:id="rId92" display="https://archive.stsci.edu/hlsp/gsfc-eleanor-lite" xr:uid="{82FE8C1D-432F-491D-B69F-A8EACC82B7AC}"/>
    <hyperlink ref="D17" r:id="rId93" display="https://archive.stsci.edu/hlsp/gsfc-eleanor-lite" xr:uid="{411D04B1-B606-4702-BADA-F63B2381859A}"/>
    <hyperlink ref="D36" r:id="rId94" display="https://archive.stsci.edu/hlsp/gsfc-eleanor-lite" xr:uid="{A861E7E8-1370-4FD1-BA36-1A226B67E16A}"/>
    <hyperlink ref="D22" r:id="rId95" display="https://archive.stsci.edu/hlsp/gsfc-eleanor-lite" xr:uid="{28D2EEBF-17CE-47B7-95B6-2579D0BB4BAA}"/>
    <hyperlink ref="D25" r:id="rId96" display="https://archive.stsci.edu/hlsp/tglc" xr:uid="{DBB41BCF-2B29-41EB-86A0-865FF4032479}"/>
    <hyperlink ref="D28" r:id="rId97" display="https://archive.stsci.edu/hlsp/tasoc" xr:uid="{31712475-0338-4979-9D84-7ED1263371C5}"/>
    <hyperlink ref="D14" r:id="rId98" display="https://archive.stsci.edu/hlsp/tasoc" xr:uid="{A58F0EE3-93B3-4BE5-9C31-3416DB32F486}"/>
    <hyperlink ref="D15" r:id="rId99" display="https://archive.stsci.edu/hlsp/tasoc" xr:uid="{1C8148D0-A8F2-463D-AA26-A813722ECB54}"/>
    <hyperlink ref="D19" r:id="rId100" display="https://archive.stsci.edu/hlsp/tasoc" xr:uid="{9CF30344-EF11-45D6-8BEA-1212D2DA4C37}"/>
    <hyperlink ref="D20" r:id="rId101" display="https://archive.stsci.edu/hlsp/tasoc" xr:uid="{CFC80861-2057-47A1-A8B0-C4A534AB935A}"/>
    <hyperlink ref="D23" r:id="rId102" display="https://archive.stsci.edu/hlsp/tasoc" xr:uid="{ACA7B79C-88F1-4D27-B5D7-A4C1DE594C4B}"/>
    <hyperlink ref="D24" r:id="rId103" display="https://archive.stsci.edu/hlsp/tasoc" xr:uid="{2504BD5E-2B82-4F80-BCAC-7DE84769A6D3}"/>
    <hyperlink ref="D29" r:id="rId104" display="https://archive.stsci.edu/hlsp/tasoc" xr:uid="{249549B5-EB41-4FEB-8BC8-3B069DA6F0E6}"/>
    <hyperlink ref="D33" r:id="rId105" display="https://archive.stsci.edu/hlsp/tasoc" xr:uid="{B2134667-C9C6-482D-9F46-D71CA2B30A82}"/>
    <hyperlink ref="D11" r:id="rId106" display="https://archive.stsci.edu/hlsp/gsfc-eleanor-lite" xr:uid="{A9F4442E-F766-4546-BF01-5AD5128C4278}"/>
    <hyperlink ref="D38" r:id="rId107" display="https://archive.stsci.edu/hlsp/tasoc" xr:uid="{EF7A758A-0CE7-41EE-9FE9-225C97FA3F0F}"/>
    <hyperlink ref="D39" r:id="rId108" display="https://archive.stsci.edu/hlsp/tasoc" xr:uid="{B5E73D21-3852-40F5-A4D1-D70C994BBA6A}"/>
    <hyperlink ref="D16" r:id="rId109" display="https://archive.stsci.edu/hlsp/tglc" xr:uid="{7C6C7D7F-3146-4694-85ED-998BB0CA335F}"/>
    <hyperlink ref="D21" r:id="rId110" display="https://archive.stsci.edu/hlsp/tglc" xr:uid="{0A3FB452-4656-4410-B340-1041F26F041A}"/>
    <hyperlink ref="D30" r:id="rId111" display="https://archive.stsci.edu/hlsp/tglc" xr:uid="{8B1DD97E-3E18-4CD4-BF97-09F69A6BA997}"/>
    <hyperlink ref="D35" r:id="rId112" display="https://archive.stsci.edu/hlsp/tglc" xr:uid="{9B5C17D8-7BB2-49BB-AB7E-2D6523E73081}"/>
    <hyperlink ref="D40" r:id="rId113" display="https://archive.stsci.edu/hlsp/tglc" xr:uid="{527E9BB4-4571-4FE5-97A6-EDB3D2DF0996}"/>
    <hyperlink ref="D34" r:id="rId114" display="https://archive.stsci.edu/hlsp/tasoc" xr:uid="{39621D1C-F352-473C-ABCF-981B72E71B1D}"/>
    <hyperlink ref="D52" r:id="rId115" display="https://archive.stsci.edu/hlsp/tglc" xr:uid="{01B828D8-0745-4198-A22F-32289CD77F52}"/>
    <hyperlink ref="D50" r:id="rId116" display="https://archive.stsci.edu/hlsp/gsfc-eleanor-lite" xr:uid="{626192E1-56FE-4C86-ACB8-22D7A723986B}"/>
    <hyperlink ref="D47" r:id="rId117" display="https://archive.stsci.edu/hlsp/gsfc-eleanor-lite" xr:uid="{8E34AD09-3D82-4A36-84E0-002A5E057BD7}"/>
    <hyperlink ref="D44" r:id="rId118" display="https://archive.stsci.edu/hlsp/gsfc-eleanor-lite" xr:uid="{0E19FD76-B1E8-4475-AA9B-1E61FD560957}"/>
    <hyperlink ref="D41" r:id="rId119" display="https://archive.stsci.edu/hlsp/gsfc-eleanor-lite" xr:uid="{4E668A51-48EF-4934-91AF-3C419C88A6F0}"/>
    <hyperlink ref="D43" r:id="rId120" display="https://archive.stsci.edu/hlsp/tglc" xr:uid="{DABDD0B8-F996-4728-85D0-1925932502F0}"/>
    <hyperlink ref="D46" r:id="rId121" display="https://archive.stsci.edu/hlsp/tglc" xr:uid="{C50C6840-ECAC-429C-A75B-94FD2F080A93}"/>
    <hyperlink ref="D49" r:id="rId122" display="https://archive.stsci.edu/hlsp/tglc" xr:uid="{039A5578-C97B-4906-B69B-C6412D47960F}"/>
  </hyperlinks>
  <pageMargins left="0.7" right="0.7" top="0.75" bottom="0.75" header="0.3" footer="0.3"/>
  <pageSetup paperSize="9" orientation="portrait" verticalDpi="0" r:id="rId12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sheetPr>
    <tabColor rgb="FF92D050"/>
  </sheetPr>
  <dimension ref="A75:DG78"/>
  <sheetViews>
    <sheetView topLeftCell="A49" zoomScaleNormal="100" workbookViewId="0">
      <selection activeCell="AB69" sqref="AB69"/>
    </sheetView>
  </sheetViews>
  <sheetFormatPr baseColWidth="10" defaultColWidth="2.42578125" defaultRowHeight="7.5" customHeight="1"/>
  <sheetData>
    <row r="75" spans="1:111" ht="7.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</row>
    <row r="76" spans="1:111" ht="7.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</row>
    <row r="77" spans="1:111" ht="7.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</row>
    <row r="78" spans="1:111" ht="7.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9179-D0F9-4E5C-9843-63339DD98D37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2459063.8431246132</v>
      </c>
      <c r="C3" s="57">
        <f t="shared" ref="C3:C66" si="1">B3-$K$30</f>
        <v>-1.3958182781934738</v>
      </c>
      <c r="D3" s="51">
        <f>IF('28c'!D3&gt;0,'28c'!D3/$K$42,#N/A)</f>
        <v>0.99786537574919321</v>
      </c>
      <c r="E3" s="51" t="e">
        <f>IF('28c'!E3&gt;0,'28c'!E3/$K$42,#N/A)</f>
        <v>#N/A</v>
      </c>
      <c r="F3" s="51" t="e">
        <f>IF('28c'!F3&gt;0,'28c'!F3/$K$42,#N/A)</f>
        <v>#N/A</v>
      </c>
      <c r="G3" s="51" t="e">
        <f>IF('28c'!G3&gt;0,'28c'!G3/$K$42,#N/A)</f>
        <v>#N/A</v>
      </c>
      <c r="H3" s="55"/>
    </row>
    <row r="4" spans="1:9">
      <c r="B4" s="50">
        <v>2459063.8500689836</v>
      </c>
      <c r="C4" s="57">
        <f t="shared" si="1"/>
        <v>-1.3888739077374339</v>
      </c>
      <c r="D4" s="51">
        <f>IF('28c'!D4&gt;0,'28c'!D4/$K$42,#N/A)</f>
        <v>0.99997385233484815</v>
      </c>
      <c r="E4" s="51" t="e">
        <f>IF('28c'!E4&gt;0,'28c'!E4/$K$42,#N/A)</f>
        <v>#N/A</v>
      </c>
      <c r="F4" s="51" t="e">
        <f>IF('28c'!F4&gt;0,'28c'!F4/$K$42,#N/A)</f>
        <v>#N/A</v>
      </c>
      <c r="G4" s="51" t="e">
        <f>IF('28c'!G4&gt;0,'28c'!G4/$K$42,#N/A)</f>
        <v>#N/A</v>
      </c>
      <c r="H4" s="55"/>
    </row>
    <row r="5" spans="1:9">
      <c r="B5" s="50">
        <v>2459063.8570133541</v>
      </c>
      <c r="C5" s="57">
        <f t="shared" si="1"/>
        <v>-1.381929537281394</v>
      </c>
      <c r="D5" s="51">
        <f>IF('28c'!D5&gt;0,'28c'!D5/$K$42,#N/A)</f>
        <v>0.99900704735559509</v>
      </c>
      <c r="E5" s="51" t="e">
        <f>IF('28c'!E5&gt;0,'28c'!E5/$K$42,#N/A)</f>
        <v>#N/A</v>
      </c>
      <c r="F5" s="51" t="e">
        <f>IF('28c'!F5&gt;0,'28c'!F5/$K$42,#N/A)</f>
        <v>#N/A</v>
      </c>
      <c r="G5" s="51" t="e">
        <f>IF('28c'!G5&gt;0,'28c'!G5/$K$42,#N/A)</f>
        <v>#N/A</v>
      </c>
      <c r="H5" s="55"/>
    </row>
    <row r="6" spans="1:9">
      <c r="B6" s="50">
        <v>2459063.8639577241</v>
      </c>
      <c r="C6" s="57">
        <f t="shared" si="1"/>
        <v>-1.3749851672910154</v>
      </c>
      <c r="D6" s="51">
        <f>IF('28c'!D6&gt;0,'28c'!D6/$K$42,#N/A)</f>
        <v>0.99846189817559117</v>
      </c>
      <c r="E6" s="51" t="e">
        <f>IF('28c'!E6&gt;0,'28c'!E6/$K$42,#N/A)</f>
        <v>#N/A</v>
      </c>
      <c r="F6" s="51" t="e">
        <f>IF('28c'!F6&gt;0,'28c'!F6/$K$42,#N/A)</f>
        <v>#N/A</v>
      </c>
      <c r="G6" s="51" t="e">
        <f>IF('28c'!G6&gt;0,'28c'!G6/$K$42,#N/A)</f>
        <v>#N/A</v>
      </c>
      <c r="H6" s="55"/>
    </row>
    <row r="7" spans="1:9">
      <c r="B7" s="50">
        <v>2459063.8709020945</v>
      </c>
      <c r="C7" s="57">
        <f t="shared" si="1"/>
        <v>-1.3680407968349755</v>
      </c>
      <c r="D7" s="51">
        <f>IF('28c'!D7&gt;0,'28c'!D7/$K$42,#N/A)</f>
        <v>1.0014883092932887</v>
      </c>
      <c r="E7" s="51" t="e">
        <f>IF('28c'!E7&gt;0,'28c'!E7/$K$42,#N/A)</f>
        <v>#N/A</v>
      </c>
      <c r="F7" s="51" t="e">
        <f>IF('28c'!F7&gt;0,'28c'!F7/$K$42,#N/A)</f>
        <v>#N/A</v>
      </c>
      <c r="G7" s="51" t="e">
        <f>IF('28c'!G7&gt;0,'28c'!G7/$K$42,#N/A)</f>
        <v>#N/A</v>
      </c>
      <c r="H7" s="55"/>
    </row>
    <row r="8" spans="1:9">
      <c r="B8" s="50">
        <v>2459063.877846465</v>
      </c>
      <c r="C8" s="57">
        <f t="shared" si="1"/>
        <v>-1.3610964263789356</v>
      </c>
      <c r="D8" s="51">
        <f>IF('28c'!D8&gt;0,'28c'!D8/$K$42,#N/A)</f>
        <v>0.99674096028452874</v>
      </c>
      <c r="E8" s="51" t="e">
        <f>IF('28c'!E8&gt;0,'28c'!E8/$K$42,#N/A)</f>
        <v>#N/A</v>
      </c>
      <c r="F8" s="51" t="e">
        <f>IF('28c'!F8&gt;0,'28c'!F8/$K$42,#N/A)</f>
        <v>#N/A</v>
      </c>
      <c r="G8" s="51" t="e">
        <f>IF('28c'!G8&gt;0,'28c'!G8/$K$42,#N/A)</f>
        <v>#N/A</v>
      </c>
      <c r="H8" s="55"/>
    </row>
    <row r="9" spans="1:9">
      <c r="B9" s="50">
        <v>2459063.884790835</v>
      </c>
      <c r="C9" s="57">
        <f t="shared" si="1"/>
        <v>-1.354152056388557</v>
      </c>
      <c r="D9" s="51">
        <f>IF('28c'!D9&gt;0,'28c'!D9/$K$42,#N/A)</f>
        <v>0.99928156490812092</v>
      </c>
      <c r="E9" s="51" t="e">
        <f>IF('28c'!E9&gt;0,'28c'!E9/$K$42,#N/A)</f>
        <v>#N/A</v>
      </c>
      <c r="F9" s="51" t="e">
        <f>IF('28c'!F9&gt;0,'28c'!F9/$K$42,#N/A)</f>
        <v>#N/A</v>
      </c>
      <c r="G9" s="51" t="e">
        <f>IF('28c'!G9&gt;0,'28c'!G9/$K$42,#N/A)</f>
        <v>#N/A</v>
      </c>
      <c r="H9" s="55"/>
    </row>
    <row r="10" spans="1:9">
      <c r="B10" s="50">
        <v>2459063.8917352054</v>
      </c>
      <c r="C10" s="57">
        <f t="shared" si="1"/>
        <v>-1.3472076859325171</v>
      </c>
      <c r="D10" s="51">
        <f>IF('28c'!D10&gt;0,'28c'!D10/$K$42,#N/A)</f>
        <v>0.99960982677995125</v>
      </c>
      <c r="E10" s="51" t="e">
        <f>IF('28c'!E10&gt;0,'28c'!E10/$K$42,#N/A)</f>
        <v>#N/A</v>
      </c>
      <c r="F10" s="51" t="e">
        <f>IF('28c'!F10&gt;0,'28c'!F10/$K$42,#N/A)</f>
        <v>#N/A</v>
      </c>
      <c r="G10" s="51" t="e">
        <f>IF('28c'!G10&gt;0,'28c'!G10/$K$42,#N/A)</f>
        <v>#N/A</v>
      </c>
      <c r="H10" s="55"/>
    </row>
    <row r="11" spans="1:9">
      <c r="B11" s="50">
        <v>2459063.8986795754</v>
      </c>
      <c r="C11" s="57">
        <f t="shared" si="1"/>
        <v>-1.3402633159421384</v>
      </c>
      <c r="D11" s="51">
        <f>IF('28c'!D11&gt;0,'28c'!D11/$K$42,#N/A)</f>
        <v>0.99957156029770144</v>
      </c>
      <c r="E11" s="51" t="e">
        <f>IF('28c'!E11&gt;0,'28c'!E11/$K$42,#N/A)</f>
        <v>#N/A</v>
      </c>
      <c r="F11" s="51" t="e">
        <f>IF('28c'!F11&gt;0,'28c'!F11/$K$42,#N/A)</f>
        <v>#N/A</v>
      </c>
      <c r="G11" s="51" t="e">
        <f>IF('28c'!G11&gt;0,'28c'!G11/$K$42,#N/A)</f>
        <v>#N/A</v>
      </c>
      <c r="H11" s="55"/>
    </row>
    <row r="12" spans="1:9">
      <c r="B12" s="50">
        <v>2459063.9056239459</v>
      </c>
      <c r="C12" s="57">
        <f t="shared" si="1"/>
        <v>-1.3333189454860985</v>
      </c>
      <c r="D12" s="51">
        <f>IF('28c'!D12&gt;0,'28c'!D12/$K$42,#N/A)</f>
        <v>1.0023698215109005</v>
      </c>
      <c r="E12" s="51" t="e">
        <f>IF('28c'!E12&gt;0,'28c'!E12/$K$42,#N/A)</f>
        <v>#N/A</v>
      </c>
      <c r="F12" s="51" t="e">
        <f>IF('28c'!F12&gt;0,'28c'!F12/$K$42,#N/A)</f>
        <v>#N/A</v>
      </c>
      <c r="G12" s="51" t="e">
        <f>IF('28c'!G12&gt;0,'28c'!G12/$K$42,#N/A)</f>
        <v>#N/A</v>
      </c>
      <c r="H12" s="55"/>
    </row>
    <row r="13" spans="1:9">
      <c r="B13" s="50">
        <v>2459063.9125683159</v>
      </c>
      <c r="C13" s="57">
        <f t="shared" si="1"/>
        <v>-1.3263745754957199</v>
      </c>
      <c r="D13" s="51">
        <f>IF('28c'!D13&gt;0,'28c'!D13/$K$42,#N/A)</f>
        <v>0.99728617532766906</v>
      </c>
      <c r="E13" s="51" t="e">
        <f>IF('28c'!E13&gt;0,'28c'!E13/$K$42,#N/A)</f>
        <v>#N/A</v>
      </c>
      <c r="F13" s="51" t="e">
        <f>IF('28c'!F13&gt;0,'28c'!F13/$K$42,#N/A)</f>
        <v>#N/A</v>
      </c>
      <c r="G13" s="51" t="e">
        <f>IF('28c'!G13&gt;0,'28c'!G13/$K$42,#N/A)</f>
        <v>#N/A</v>
      </c>
      <c r="H13" s="55"/>
    </row>
    <row r="14" spans="1:9">
      <c r="B14" s="50">
        <v>2459063.9195126863</v>
      </c>
      <c r="C14" s="57">
        <f t="shared" si="1"/>
        <v>-1.31943020503968</v>
      </c>
      <c r="D14" s="51">
        <f>IF('28c'!D14&gt;0,'28c'!D14/$K$42,#N/A)</f>
        <v>1.0023346505960615</v>
      </c>
      <c r="E14" s="51" t="e">
        <f>IF('28c'!E14&gt;0,'28c'!E14/$K$42,#N/A)</f>
        <v>#N/A</v>
      </c>
      <c r="F14" s="51" t="e">
        <f>IF('28c'!F14&gt;0,'28c'!F14/$K$42,#N/A)</f>
        <v>#N/A</v>
      </c>
      <c r="G14" s="51" t="e">
        <f>IF('28c'!G14&gt;0,'28c'!G14/$K$42,#N/A)</f>
        <v>#N/A</v>
      </c>
      <c r="H14" s="55"/>
    </row>
    <row r="15" spans="1:9">
      <c r="B15" s="50">
        <v>2459063.9264570563</v>
      </c>
      <c r="C15" s="57">
        <f t="shared" si="1"/>
        <v>-1.3124858350493014</v>
      </c>
      <c r="D15" s="51">
        <f>IF('28c'!D15&gt;0,'28c'!D15/$K$42,#N/A)</f>
        <v>1.0004756635710994</v>
      </c>
      <c r="E15" s="51" t="e">
        <f>IF('28c'!E15&gt;0,'28c'!E15/$K$42,#N/A)</f>
        <v>#N/A</v>
      </c>
      <c r="F15" s="51" t="e">
        <f>IF('28c'!F15&gt;0,'28c'!F15/$K$42,#N/A)</f>
        <v>#N/A</v>
      </c>
      <c r="G15" s="51" t="e">
        <f>IF('28c'!G15&gt;0,'28c'!G15/$K$42,#N/A)</f>
        <v>#N/A</v>
      </c>
      <c r="H15" s="55"/>
    </row>
    <row r="16" spans="1:9">
      <c r="B16" s="50">
        <v>2459063.9334014268</v>
      </c>
      <c r="C16" s="57">
        <f t="shared" si="1"/>
        <v>-1.3055414645932615</v>
      </c>
      <c r="D16" s="51">
        <f>IF('28c'!D16&gt;0,'28c'!D16/$K$42,#N/A)</f>
        <v>0.99788045840742934</v>
      </c>
      <c r="E16" s="51" t="e">
        <f>IF('28c'!E16&gt;0,'28c'!E16/$K$42,#N/A)</f>
        <v>#N/A</v>
      </c>
      <c r="F16" s="51" t="e">
        <f>IF('28c'!F16&gt;0,'28c'!F16/$K$42,#N/A)</f>
        <v>#N/A</v>
      </c>
      <c r="G16" s="51" t="e">
        <f>IF('28c'!G16&gt;0,'28c'!G16/$K$42,#N/A)</f>
        <v>#N/A</v>
      </c>
      <c r="H16" s="55"/>
    </row>
    <row r="17" spans="2:12">
      <c r="B17" s="50">
        <v>2459063.9403457968</v>
      </c>
      <c r="C17" s="57">
        <f t="shared" si="1"/>
        <v>-1.2985970946028829</v>
      </c>
      <c r="D17" s="51">
        <f>IF('28c'!D17&gt;0,'28c'!D17/$K$42,#N/A)</f>
        <v>0.99748527958901401</v>
      </c>
      <c r="E17" s="51" t="e">
        <f>IF('28c'!E17&gt;0,'28c'!E17/$K$42,#N/A)</f>
        <v>#N/A</v>
      </c>
      <c r="F17" s="51" t="e">
        <f>IF('28c'!F17&gt;0,'28c'!F17/$K$42,#N/A)</f>
        <v>#N/A</v>
      </c>
      <c r="G17" s="51" t="e">
        <f>IF('28c'!G17&gt;0,'28c'!G17/$K$42,#N/A)</f>
        <v>#N/A</v>
      </c>
      <c r="H17" s="55"/>
    </row>
    <row r="18" spans="2:12">
      <c r="B18" s="50">
        <v>2459063.9472901667</v>
      </c>
      <c r="C18" s="57">
        <f t="shared" si="1"/>
        <v>-1.2916527246125042</v>
      </c>
      <c r="D18" s="51">
        <f>IF('28c'!D18&gt;0,'28c'!D18/$K$42,#N/A)</f>
        <v>0.99672791938352112</v>
      </c>
      <c r="E18" s="51" t="e">
        <f>IF('28c'!E18&gt;0,'28c'!E18/$K$42,#N/A)</f>
        <v>#N/A</v>
      </c>
      <c r="F18" s="51" t="e">
        <f>IF('28c'!F18&gt;0,'28c'!F18/$K$42,#N/A)</f>
        <v>#N/A</v>
      </c>
      <c r="G18" s="51" t="e">
        <f>IF('28c'!G18&gt;0,'28c'!G18/$K$42,#N/A)</f>
        <v>#N/A</v>
      </c>
      <c r="H18" s="55"/>
    </row>
    <row r="19" spans="2:12">
      <c r="B19" s="50">
        <v>2459063.9542345372</v>
      </c>
      <c r="C19" s="57">
        <f t="shared" si="1"/>
        <v>-1.2847083541564643</v>
      </c>
      <c r="D19" s="51">
        <f>IF('28c'!D19&gt;0,'28c'!D19/$K$42,#N/A)</f>
        <v>0.9977551867219917</v>
      </c>
      <c r="E19" s="51" t="e">
        <f>IF('28c'!E19&gt;0,'28c'!E19/$K$42,#N/A)</f>
        <v>#N/A</v>
      </c>
      <c r="F19" s="51" t="e">
        <f>IF('28c'!F19&gt;0,'28c'!F19/$K$42,#N/A)</f>
        <v>#N/A</v>
      </c>
      <c r="G19" s="51" t="e">
        <f>IF('28c'!G19&gt;0,'28c'!G19/$K$42,#N/A)</f>
        <v>#N/A</v>
      </c>
      <c r="H19" s="55"/>
    </row>
    <row r="20" spans="2:12">
      <c r="B20" s="50">
        <v>2459063.9611789072</v>
      </c>
      <c r="C20" s="57">
        <f t="shared" si="1"/>
        <v>-1.2777639841660857</v>
      </c>
      <c r="D20" s="51">
        <f>IF('28c'!D20&gt;0,'28c'!D20/$K$42,#N/A)</f>
        <v>1.000843245735362</v>
      </c>
      <c r="E20" s="51" t="e">
        <f>IF('28c'!E20&gt;0,'28c'!E20/$K$42,#N/A)</f>
        <v>#N/A</v>
      </c>
      <c r="F20" s="51" t="e">
        <f>IF('28c'!F20&gt;0,'28c'!F20/$K$42,#N/A)</f>
        <v>#N/A</v>
      </c>
      <c r="G20" s="51" t="e">
        <f>IF('28c'!G20&gt;0,'28c'!G20/$K$42,#N/A)</f>
        <v>#N/A</v>
      </c>
      <c r="H20" s="55"/>
    </row>
    <row r="21" spans="2:12">
      <c r="B21" s="50">
        <v>2459063.9681232772</v>
      </c>
      <c r="C21" s="57">
        <f t="shared" si="1"/>
        <v>-1.2708196141757071</v>
      </c>
      <c r="D21" s="51">
        <f>IF('28c'!D21&gt;0,'28c'!D21/$K$42,#N/A)</f>
        <v>0.99925054337087538</v>
      </c>
      <c r="E21" s="51" t="e">
        <f>IF('28c'!E21&gt;0,'28c'!E21/$K$42,#N/A)</f>
        <v>#N/A</v>
      </c>
      <c r="F21" s="51" t="e">
        <f>IF('28c'!F21&gt;0,'28c'!F21/$K$42,#N/A)</f>
        <v>#N/A</v>
      </c>
      <c r="G21" s="51" t="e">
        <f>IF('28c'!G21&gt;0,'28c'!G21/$K$42,#N/A)</f>
        <v>#N/A</v>
      </c>
      <c r="H21" s="55"/>
    </row>
    <row r="22" spans="2:12">
      <c r="B22" s="50">
        <v>2459063.9750676476</v>
      </c>
      <c r="C22" s="57">
        <f t="shared" si="1"/>
        <v>-1.2638752437196672</v>
      </c>
      <c r="D22" s="51">
        <f>IF('28c'!D22&gt;0,'28c'!D22/$K$42,#N/A)</f>
        <v>0.99717875255219657</v>
      </c>
      <c r="E22" s="51" t="e">
        <f>IF('28c'!E22&gt;0,'28c'!E22/$K$42,#N/A)</f>
        <v>#N/A</v>
      </c>
      <c r="F22" s="51" t="e">
        <f>IF('28c'!F22&gt;0,'28c'!F22/$K$42,#N/A)</f>
        <v>#N/A</v>
      </c>
      <c r="G22" s="51" t="e">
        <f>IF('28c'!G22&gt;0,'28c'!G22/$K$42,#N/A)</f>
        <v>#N/A</v>
      </c>
      <c r="H22" s="55"/>
    </row>
    <row r="23" spans="2:12">
      <c r="B23" s="50">
        <v>2459063.9820120176</v>
      </c>
      <c r="C23" s="57">
        <f t="shared" si="1"/>
        <v>-1.2569308737292886</v>
      </c>
      <c r="D23" s="51">
        <f>IF('28c'!D23&gt;0,'28c'!D23/$K$42,#N/A)</f>
        <v>0.99986043601396302</v>
      </c>
      <c r="E23" s="51" t="e">
        <f>IF('28c'!E23&gt;0,'28c'!E23/$K$42,#N/A)</f>
        <v>#N/A</v>
      </c>
      <c r="F23" s="51" t="e">
        <f>IF('28c'!F23&gt;0,'28c'!F23/$K$42,#N/A)</f>
        <v>#N/A</v>
      </c>
      <c r="G23" s="51" t="e">
        <f>IF('28c'!G23&gt;0,'28c'!G23/$K$42,#N/A)</f>
        <v>#N/A</v>
      </c>
      <c r="H23" s="55"/>
    </row>
    <row r="24" spans="2:12">
      <c r="B24" s="50">
        <v>2459063.9889563876</v>
      </c>
      <c r="C24" s="57">
        <f t="shared" si="1"/>
        <v>-1.24998650373891</v>
      </c>
      <c r="D24" s="51">
        <f>IF('28c'!D24&gt;0,'28c'!D24/$K$42,#N/A)</f>
        <v>0.99942172166238563</v>
      </c>
      <c r="E24" s="51" t="e">
        <f>IF('28c'!E24&gt;0,'28c'!E24/$K$42,#N/A)</f>
        <v>#N/A</v>
      </c>
      <c r="F24" s="51" t="e">
        <f>IF('28c'!F24&gt;0,'28c'!F24/$K$42,#N/A)</f>
        <v>#N/A</v>
      </c>
      <c r="G24" s="51" t="e">
        <f>IF('28c'!G24&gt;0,'28c'!G24/$K$42,#N/A)</f>
        <v>#N/A</v>
      </c>
      <c r="H24" s="55"/>
    </row>
    <row r="25" spans="2:12">
      <c r="B25" s="50">
        <v>2459063.9959007581</v>
      </c>
      <c r="C25" s="57">
        <f t="shared" si="1"/>
        <v>-1.2430421332828701</v>
      </c>
      <c r="D25" s="51">
        <f>IF('28c'!D25&gt;0,'28c'!D25/$K$42,#N/A)</f>
        <v>1.0003911611670948</v>
      </c>
      <c r="E25" s="51" t="e">
        <f>IF('28c'!E25&gt;0,'28c'!E25/$K$42,#N/A)</f>
        <v>#N/A</v>
      </c>
      <c r="F25" s="51" t="e">
        <f>IF('28c'!F25&gt;0,'28c'!F25/$K$42,#N/A)</f>
        <v>#N/A</v>
      </c>
      <c r="G25" s="51" t="e">
        <f>IF('28c'!G25&gt;0,'28c'!G25/$K$42,#N/A)</f>
        <v>#N/A</v>
      </c>
      <c r="H25" s="55"/>
    </row>
    <row r="26" spans="2:12">
      <c r="B26" s="50">
        <v>2459064.0028451281</v>
      </c>
      <c r="C26" s="57">
        <f t="shared" si="1"/>
        <v>-1.2360977632924914</v>
      </c>
      <c r="D26" s="51">
        <f>IF('28c'!D26&gt;0,'28c'!D26/$K$42,#N/A)</f>
        <v>1.0011342290719885</v>
      </c>
      <c r="E26" s="51" t="e">
        <f>IF('28c'!E26&gt;0,'28c'!E26/$K$42,#N/A)</f>
        <v>#N/A</v>
      </c>
      <c r="F26" s="51" t="e">
        <f>IF('28c'!F26&gt;0,'28c'!F26/$K$42,#N/A)</f>
        <v>#N/A</v>
      </c>
      <c r="G26" s="51" t="e">
        <f>IF('28c'!G26&gt;0,'28c'!G26/$K$42,#N/A)</f>
        <v>#N/A</v>
      </c>
      <c r="H26" s="55"/>
    </row>
    <row r="27" spans="2:12">
      <c r="B27" s="50">
        <v>2459064.0097894981</v>
      </c>
      <c r="C27" s="57">
        <f t="shared" si="1"/>
        <v>-1.2291533933021128</v>
      </c>
      <c r="D27" s="51">
        <f>IF('28c'!D27&gt;0,'28c'!D27/$K$42,#N/A)</f>
        <v>0.99716024501086742</v>
      </c>
      <c r="E27" s="51" t="e">
        <f>IF('28c'!E27&gt;0,'28c'!E27/$K$42,#N/A)</f>
        <v>#N/A</v>
      </c>
      <c r="F27" s="51" t="e">
        <f>IF('28c'!F27&gt;0,'28c'!F27/$K$42,#N/A)</f>
        <v>#N/A</v>
      </c>
      <c r="G27" s="51" t="e">
        <f>IF('28c'!G27&gt;0,'28c'!G27/$K$42,#N/A)</f>
        <v>#N/A</v>
      </c>
      <c r="H27" s="55"/>
    </row>
    <row r="28" spans="2:12">
      <c r="B28" s="50">
        <v>2459064.016733868</v>
      </c>
      <c r="C28" s="57">
        <f t="shared" si="1"/>
        <v>-1.2222090233117342</v>
      </c>
      <c r="D28" s="51">
        <f>IF('28c'!D28&gt;0,'28c'!D28/$K$42,#N/A)</f>
        <v>0.99501416057432657</v>
      </c>
      <c r="E28" s="51" t="e">
        <f>IF('28c'!E28&gt;0,'28c'!E28/$K$42,#N/A)</f>
        <v>#N/A</v>
      </c>
      <c r="F28" s="51" t="e">
        <f>IF('28c'!F28&gt;0,'28c'!F28/$K$42,#N/A)</f>
        <v>#N/A</v>
      </c>
      <c r="G28" s="51" t="e">
        <f>IF('28c'!G28&gt;0,'28c'!G28/$K$42,#N/A)</f>
        <v>#N/A</v>
      </c>
      <c r="H28" s="55"/>
    </row>
    <row r="29" spans="2:12">
      <c r="B29" s="50">
        <v>2459064.0236782385</v>
      </c>
      <c r="C29" s="57">
        <f t="shared" si="1"/>
        <v>-1.2152646528556943</v>
      </c>
      <c r="D29" s="51">
        <f>IF('28c'!D29&gt;0,'28c'!D29/$K$42,#N/A)</f>
        <v>0.99960923401172364</v>
      </c>
      <c r="E29" s="51" t="e">
        <f>IF('28c'!E29&gt;0,'28c'!E29/$K$42,#N/A)</f>
        <v>#N/A</v>
      </c>
      <c r="F29" s="51" t="e">
        <f>IF('28c'!F29&gt;0,'28c'!F29/$K$42,#N/A)</f>
        <v>#N/A</v>
      </c>
      <c r="G29" s="51" t="e">
        <f>IF('28c'!G29&gt;0,'28c'!G29/$K$42,#N/A)</f>
        <v>#N/A</v>
      </c>
      <c r="H29" s="55"/>
    </row>
    <row r="30" spans="2:12">
      <c r="B30" s="50">
        <v>2459064.0306226085</v>
      </c>
      <c r="C30" s="57">
        <f t="shared" si="1"/>
        <v>-1.2083202828653157</v>
      </c>
      <c r="D30" s="51">
        <f>IF('28c'!D30&gt;0,'28c'!D30/$K$42,#N/A)</f>
        <v>1.000245406046236</v>
      </c>
      <c r="E30" s="51" t="e">
        <f>IF('28c'!E30&gt;0,'28c'!E30/$K$42,#N/A)</f>
        <v>#N/A</v>
      </c>
      <c r="F30" s="51" t="e">
        <f>IF('28c'!F30&gt;0,'28c'!F30/$K$42,#N/A)</f>
        <v>#N/A</v>
      </c>
      <c r="G30" s="51" t="e">
        <f>IF('28c'!G30&gt;0,'28c'!G30/$K$42,#N/A)</f>
        <v>#N/A</v>
      </c>
      <c r="H30" s="55"/>
      <c r="J30" s="36" t="s">
        <v>72</v>
      </c>
      <c r="K30" s="58">
        <f>INDEX(B:B,MATCH(J30,A:A,0))</f>
        <v>2459065.2389428914</v>
      </c>
      <c r="L30" s="96">
        <f>K30-'Planet c'!$G$228</f>
        <v>44046.238942891359</v>
      </c>
    </row>
    <row r="31" spans="2:12">
      <c r="B31" s="50">
        <v>2459064.0375669785</v>
      </c>
      <c r="C31" s="57">
        <f t="shared" si="1"/>
        <v>-1.2013759128749371</v>
      </c>
      <c r="D31" s="51">
        <f>IF('28c'!D31&gt;0,'28c'!D31/$K$42,#N/A)</f>
        <v>0.99891391688072195</v>
      </c>
      <c r="E31" s="51" t="e">
        <f>IF('28c'!E31&gt;0,'28c'!E31/$K$42,#N/A)</f>
        <v>#N/A</v>
      </c>
      <c r="F31" s="51" t="e">
        <f>IF('28c'!F31&gt;0,'28c'!F31/$K$42,#N/A)</f>
        <v>#N/A</v>
      </c>
      <c r="G31" s="51" t="e">
        <f>IF('28c'!G31&gt;0,'28c'!G31/$K$42,#N/A)</f>
        <v>#N/A</v>
      </c>
      <c r="H31" s="55"/>
      <c r="J31" s="36" t="s">
        <v>37</v>
      </c>
      <c r="K31" s="58">
        <f>INDEX(B:B,MATCH(J31,A:A,0))</f>
        <v>2459065.0931111425</v>
      </c>
    </row>
    <row r="32" spans="2:12">
      <c r="B32" s="50">
        <v>2459064.0445113485</v>
      </c>
      <c r="C32" s="57">
        <f t="shared" si="1"/>
        <v>-1.1944315428845584</v>
      </c>
      <c r="D32" s="51">
        <f>IF('28c'!D32&gt;0,'28c'!D32/$K$42,#N/A)</f>
        <v>1.0031697951656458</v>
      </c>
      <c r="E32" s="51" t="e">
        <f>IF('28c'!E32&gt;0,'28c'!E32/$K$42,#N/A)</f>
        <v>#N/A</v>
      </c>
      <c r="F32" s="51" t="e">
        <f>IF('28c'!F32&gt;0,'28c'!F32/$K$42,#N/A)</f>
        <v>#N/A</v>
      </c>
      <c r="G32" s="51" t="e">
        <f>IF('28c'!G32&gt;0,'28c'!G32/$K$42,#N/A)</f>
        <v>#N/A</v>
      </c>
      <c r="H32" s="55"/>
      <c r="J32" s="36" t="s">
        <v>38</v>
      </c>
      <c r="K32" s="58">
        <f>INDEX(B:B,MATCH(J32,A:A,0))</f>
        <v>2459065.1278329878</v>
      </c>
    </row>
    <row r="33" spans="2:11">
      <c r="B33" s="50">
        <v>2459064.0514557185</v>
      </c>
      <c r="C33" s="57">
        <f t="shared" si="1"/>
        <v>-1.1874871728941798</v>
      </c>
      <c r="D33" s="51">
        <f>IF('28c'!D33&gt;0,'28c'!D33/$K$42,#N/A)</f>
        <v>1.003522755713627</v>
      </c>
      <c r="E33" s="51" t="e">
        <f>IF('28c'!E33&gt;0,'28c'!E33/$K$42,#N/A)</f>
        <v>#N/A</v>
      </c>
      <c r="F33" s="51" t="e">
        <f>IF('28c'!F33&gt;0,'28c'!F33/$K$42,#N/A)</f>
        <v>#N/A</v>
      </c>
      <c r="G33" s="51" t="e">
        <f>IF('28c'!G33&gt;0,'28c'!G33/$K$42,#N/A)</f>
        <v>#N/A</v>
      </c>
      <c r="H33" s="55"/>
      <c r="J33" s="36" t="s">
        <v>39</v>
      </c>
      <c r="K33" s="58">
        <f>INDEX(B:B,MATCH(J33,A:A,0))</f>
        <v>2459065.3500527935</v>
      </c>
    </row>
    <row r="34" spans="2:11">
      <c r="B34" s="50">
        <v>2459064.0584000885</v>
      </c>
      <c r="C34" s="57">
        <f t="shared" si="1"/>
        <v>-1.1805428029038012</v>
      </c>
      <c r="D34" s="51">
        <f>IF('28c'!D34&gt;0,'28c'!D34/$K$42,#N/A)</f>
        <v>1.0021381149970361</v>
      </c>
      <c r="E34" s="51" t="e">
        <f>IF('28c'!E34&gt;0,'28c'!E34/$K$42,#N/A)</f>
        <v>#N/A</v>
      </c>
      <c r="F34" s="51" t="e">
        <f>IF('28c'!F34&gt;0,'28c'!F34/$K$42,#N/A)</f>
        <v>#N/A</v>
      </c>
      <c r="G34" s="51" t="e">
        <f>IF('28c'!G34&gt;0,'28c'!G34/$K$42,#N/A)</f>
        <v>#N/A</v>
      </c>
      <c r="H34" s="55"/>
      <c r="J34" s="36" t="s">
        <v>71</v>
      </c>
      <c r="K34" s="58">
        <f>INDEX(B:B,MATCH(J34,A:A,0))</f>
        <v>2459065.3847746374</v>
      </c>
    </row>
    <row r="35" spans="2:11">
      <c r="B35" s="50">
        <v>2459064.0653444584</v>
      </c>
      <c r="C35" s="57">
        <f t="shared" si="1"/>
        <v>-1.1735984329134226</v>
      </c>
      <c r="D35" s="51">
        <f>IF('28c'!D35&gt;0,'28c'!D35/$K$42,#N/A)</f>
        <v>0.9983598761773036</v>
      </c>
      <c r="E35" s="51" t="e">
        <f>IF('28c'!E35&gt;0,'28c'!E35/$K$42,#N/A)</f>
        <v>#N/A</v>
      </c>
      <c r="F35" s="51" t="e">
        <f>IF('28c'!F35&gt;0,'28c'!F35/$K$42,#N/A)</f>
        <v>#N/A</v>
      </c>
      <c r="G35" s="51" t="e">
        <f>IF('28c'!G35&gt;0,'28c'!G35/$K$42,#N/A)</f>
        <v>#N/A</v>
      </c>
      <c r="H35" s="55"/>
      <c r="J35" s="38"/>
      <c r="K35" s="39"/>
    </row>
    <row r="36" spans="2:11">
      <c r="B36" s="50">
        <v>2459064.0722888284</v>
      </c>
      <c r="C36" s="57">
        <f t="shared" si="1"/>
        <v>-1.166654062923044</v>
      </c>
      <c r="D36" s="51">
        <f>IF('28c'!D36&gt;0,'28c'!D36/$K$42,#N/A)</f>
        <v>0.99722630573667925</v>
      </c>
      <c r="E36" s="51" t="e">
        <f>IF('28c'!E36&gt;0,'28c'!E36/$K$42,#N/A)</f>
        <v>#N/A</v>
      </c>
      <c r="F36" s="51" t="e">
        <f>IF('28c'!F36&gt;0,'28c'!F36/$K$42,#N/A)</f>
        <v>#N/A</v>
      </c>
      <c r="G36" s="51" t="e">
        <f>IF('28c'!G36&gt;0,'28c'!G36/$K$42,#N/A)</f>
        <v>#N/A</v>
      </c>
      <c r="H36" s="55"/>
      <c r="J36" s="36" t="s">
        <v>76</v>
      </c>
      <c r="K36" s="37">
        <f>K32-K31</f>
        <v>3.4721845295280218E-2</v>
      </c>
    </row>
    <row r="37" spans="2:11">
      <c r="B37" s="50">
        <v>2459064.0792331984</v>
      </c>
      <c r="C37" s="57">
        <f t="shared" si="1"/>
        <v>-1.1597096929326653</v>
      </c>
      <c r="D37" s="51">
        <f>IF('28c'!D37&gt;0,'28c'!D37/$K$42,#N/A)</f>
        <v>0.99970098136073238</v>
      </c>
      <c r="E37" s="51" t="e">
        <f>IF('28c'!E37&gt;0,'28c'!E37/$K$42,#N/A)</f>
        <v>#N/A</v>
      </c>
      <c r="F37" s="51" t="e">
        <f>IF('28c'!F37&gt;0,'28c'!F37/$K$42,#N/A)</f>
        <v>#N/A</v>
      </c>
      <c r="G37" s="51" t="e">
        <f>IF('28c'!G37&gt;0,'28c'!G37/$K$42,#N/A)</f>
        <v>#N/A</v>
      </c>
      <c r="H37" s="55"/>
      <c r="J37" s="36" t="s">
        <v>66</v>
      </c>
      <c r="K37" s="37">
        <f>K33-K32</f>
        <v>0.22221980569884181</v>
      </c>
    </row>
    <row r="38" spans="2:11">
      <c r="B38" s="50">
        <v>2459064.0861775684</v>
      </c>
      <c r="C38" s="57">
        <f t="shared" si="1"/>
        <v>-1.1527653229422867</v>
      </c>
      <c r="D38" s="51">
        <f>IF('28c'!D38&gt;0,'28c'!D38/$K$42,#N/A)</f>
        <v>0.99932108278996246</v>
      </c>
      <c r="E38" s="51" t="e">
        <f>IF('28c'!E38&gt;0,'28c'!E38/$K$42,#N/A)</f>
        <v>#N/A</v>
      </c>
      <c r="F38" s="51" t="e">
        <f>IF('28c'!F38&gt;0,'28c'!F38/$K$42,#N/A)</f>
        <v>#N/A</v>
      </c>
      <c r="G38" s="51" t="e">
        <f>IF('28c'!G38&gt;0,'28c'!G38/$K$42,#N/A)</f>
        <v>#N/A</v>
      </c>
      <c r="H38" s="55"/>
      <c r="J38" s="36" t="s">
        <v>77</v>
      </c>
      <c r="K38" s="37">
        <f>K34-K33</f>
        <v>3.4721843898296356E-2</v>
      </c>
    </row>
    <row r="39" spans="2:11">
      <c r="B39" s="50">
        <v>2459064.0931219389</v>
      </c>
      <c r="C39" s="57">
        <f t="shared" si="1"/>
        <v>-1.1458209524862468</v>
      </c>
      <c r="D39" s="51">
        <f>IF('28c'!D39&gt;0,'28c'!D39/$K$42,#N/A)</f>
        <v>1.0020100111967332</v>
      </c>
      <c r="E39" s="51" t="e">
        <f>IF('28c'!E39&gt;0,'28c'!E39/$K$42,#N/A)</f>
        <v>#N/A</v>
      </c>
      <c r="F39" s="51" t="e">
        <f>IF('28c'!F39&gt;0,'28c'!F39/$K$42,#N/A)</f>
        <v>#N/A</v>
      </c>
      <c r="G39" s="51" t="e">
        <f>IF('28c'!G39&gt;0,'28c'!G39/$K$42,#N/A)</f>
        <v>#N/A</v>
      </c>
      <c r="H39" s="55"/>
      <c r="J39" s="36" t="s">
        <v>65</v>
      </c>
      <c r="K39" s="37">
        <f>K34-K31</f>
        <v>0.29166349489241838</v>
      </c>
    </row>
    <row r="40" spans="2:11">
      <c r="B40" s="50">
        <v>2459064.1000663084</v>
      </c>
      <c r="C40" s="57">
        <f t="shared" si="1"/>
        <v>-1.1388765829615295</v>
      </c>
      <c r="D40" s="51">
        <f>IF('28c'!D40&gt;0,'28c'!D40/$K$42,#N/A)</f>
        <v>0.99902779424356192</v>
      </c>
      <c r="E40" s="51" t="e">
        <f>IF('28c'!E40&gt;0,'28c'!E40/$K$42,#N/A)</f>
        <v>#N/A</v>
      </c>
      <c r="F40" s="51" t="e">
        <f>IF('28c'!F40&gt;0,'28c'!F40/$K$42,#N/A)</f>
        <v>#N/A</v>
      </c>
      <c r="G40" s="51" t="e">
        <f>IF('28c'!G40&gt;0,'28c'!G40/$K$42,#N/A)</f>
        <v>#N/A</v>
      </c>
      <c r="H40" s="55"/>
      <c r="J40" s="38"/>
      <c r="K40" s="39"/>
    </row>
    <row r="41" spans="2:11">
      <c r="B41" s="50">
        <v>2459064.1070106784</v>
      </c>
      <c r="C41" s="57">
        <f t="shared" si="1"/>
        <v>-1.1319322129711509</v>
      </c>
      <c r="D41" s="51">
        <f>IF('28c'!D41&gt;0,'28c'!D41/$K$42,#N/A)</f>
        <v>1.0017987222551539</v>
      </c>
      <c r="E41" s="51" t="e">
        <f>IF('28c'!E41&gt;0,'28c'!E41/$K$42,#N/A)</f>
        <v>#N/A</v>
      </c>
      <c r="F41" s="51" t="e">
        <f>IF('28c'!F41&gt;0,'28c'!F41/$K$42,#N/A)</f>
        <v>#N/A</v>
      </c>
      <c r="G41" s="51" t="e">
        <f>IF('28c'!G41&gt;0,'28c'!G41/$K$42,#N/A)</f>
        <v>#N/A</v>
      </c>
      <c r="H41" s="55"/>
      <c r="J41" s="36" t="s">
        <v>75</v>
      </c>
      <c r="K41" s="89">
        <v>1498.2</v>
      </c>
    </row>
    <row r="42" spans="2:11">
      <c r="B42" s="50">
        <v>2459064.1139550484</v>
      </c>
      <c r="C42" s="57">
        <f t="shared" si="1"/>
        <v>-1.1249878429807723</v>
      </c>
      <c r="D42" s="51">
        <f>IF('28c'!D42&gt;0,'28c'!D42/$K$42,#N/A)</f>
        <v>0.99966640321412104</v>
      </c>
      <c r="E42" s="51" t="e">
        <f>IF('28c'!E42&gt;0,'28c'!E42/$K$42,#N/A)</f>
        <v>#N/A</v>
      </c>
      <c r="F42" s="51" t="e">
        <f>IF('28c'!F42&gt;0,'28c'!F42/$K$42,#N/A)</f>
        <v>#N/A</v>
      </c>
      <c r="G42" s="51" t="e">
        <f>IF('28c'!G42&gt;0,'28c'!G42/$K$42,#N/A)</f>
        <v>#N/A</v>
      </c>
      <c r="H42" s="55"/>
      <c r="J42" s="36" t="s">
        <v>74</v>
      </c>
      <c r="K42" s="90">
        <v>1518.3</v>
      </c>
    </row>
    <row r="43" spans="2:11">
      <c r="B43" s="50">
        <v>2459064.1208994184</v>
      </c>
      <c r="C43" s="57">
        <f t="shared" si="1"/>
        <v>-1.1180434729903936</v>
      </c>
      <c r="D43" s="51">
        <f>IF('28c'!D43&gt;0,'28c'!D43/$K$42,#N/A)</f>
        <v>0.99669202397418166</v>
      </c>
      <c r="E43" s="51" t="e">
        <f>IF('28c'!E43&gt;0,'28c'!E43/$K$42,#N/A)</f>
        <v>#N/A</v>
      </c>
      <c r="F43" s="51" t="e">
        <f>IF('28c'!F43&gt;0,'28c'!F43/$K$42,#N/A)</f>
        <v>#N/A</v>
      </c>
      <c r="G43" s="51" t="e">
        <f>IF('28c'!G43&gt;0,'28c'!G43/$K$42,#N/A)</f>
        <v>#N/A</v>
      </c>
      <c r="H43" s="55"/>
      <c r="J43" s="36" t="s">
        <v>73</v>
      </c>
      <c r="K43" s="40">
        <f>1-K41/K42</f>
        <v>1.3238490416913606E-2</v>
      </c>
    </row>
    <row r="44" spans="2:11">
      <c r="B44" s="50">
        <v>2459064.1278437884</v>
      </c>
      <c r="C44" s="57">
        <f t="shared" si="1"/>
        <v>-1.111099103000015</v>
      </c>
      <c r="D44" s="51">
        <f>IF('28c'!D44&gt;0,'28c'!D44/$K$42,#N/A)</f>
        <v>0.99980708687347697</v>
      </c>
      <c r="E44" s="51" t="e">
        <f>IF('28c'!E44&gt;0,'28c'!E44/$K$42,#N/A)</f>
        <v>#N/A</v>
      </c>
      <c r="F44" s="51" t="e">
        <f>IF('28c'!F44&gt;0,'28c'!F44/$K$42,#N/A)</f>
        <v>#N/A</v>
      </c>
      <c r="G44" s="51" t="e">
        <f>IF('28c'!G44&gt;0,'28c'!G44/$K$42,#N/A)</f>
        <v>#N/A</v>
      </c>
      <c r="H44" s="55"/>
    </row>
    <row r="45" spans="2:11">
      <c r="B45" s="50">
        <v>2459064.1347881583</v>
      </c>
      <c r="C45" s="57">
        <f t="shared" si="1"/>
        <v>-1.1041547330096364</v>
      </c>
      <c r="D45" s="51">
        <f>IF('28c'!D45&gt;0,'28c'!D45/$K$42,#N/A)</f>
        <v>1.0030260818020156</v>
      </c>
      <c r="E45" s="51" t="e">
        <f>IF('28c'!E45&gt;0,'28c'!E45/$K$42,#N/A)</f>
        <v>#N/A</v>
      </c>
      <c r="F45" s="51" t="e">
        <f>IF('28c'!F45&gt;0,'28c'!F45/$K$42,#N/A)</f>
        <v>#N/A</v>
      </c>
      <c r="G45" s="51" t="e">
        <f>IF('28c'!G45&gt;0,'28c'!G45/$K$42,#N/A)</f>
        <v>#N/A</v>
      </c>
      <c r="H45" s="55"/>
    </row>
    <row r="46" spans="2:11">
      <c r="B46" s="50">
        <v>2459064.1417325283</v>
      </c>
      <c r="C46" s="57">
        <f t="shared" si="1"/>
        <v>-1.0972103630192578</v>
      </c>
      <c r="D46" s="51">
        <f>IF('28c'!D46&gt;0,'28c'!D46/$K$42,#N/A)</f>
        <v>1.0009920964236316</v>
      </c>
      <c r="E46" s="51" t="e">
        <f>IF('28c'!E46&gt;0,'28c'!E46/$K$42,#N/A)</f>
        <v>#N/A</v>
      </c>
      <c r="F46" s="51" t="e">
        <f>IF('28c'!F46&gt;0,'28c'!F46/$K$42,#N/A)</f>
        <v>#N/A</v>
      </c>
      <c r="G46" s="51" t="e">
        <f>IF('28c'!G46&gt;0,'28c'!G46/$K$42,#N/A)</f>
        <v>#N/A</v>
      </c>
      <c r="H46" s="55"/>
    </row>
    <row r="47" spans="2:11">
      <c r="B47" s="50">
        <v>2459064.1486768983</v>
      </c>
      <c r="C47" s="57">
        <f t="shared" si="1"/>
        <v>-1.0902659930288792</v>
      </c>
      <c r="D47" s="51">
        <f>IF('28c'!D47&gt;0,'28c'!D47/$K$42,#N/A)</f>
        <v>0.99883297108608315</v>
      </c>
      <c r="E47" s="51" t="e">
        <f>IF('28c'!E47&gt;0,'28c'!E47/$K$42,#N/A)</f>
        <v>#N/A</v>
      </c>
      <c r="F47" s="51" t="e">
        <f>IF('28c'!F47&gt;0,'28c'!F47/$K$42,#N/A)</f>
        <v>#N/A</v>
      </c>
      <c r="G47" s="51" t="e">
        <f>IF('28c'!G47&gt;0,'28c'!G47/$K$42,#N/A)</f>
        <v>#N/A</v>
      </c>
      <c r="H47" s="55"/>
    </row>
    <row r="48" spans="2:11">
      <c r="B48" s="50">
        <v>2459064.1556212683</v>
      </c>
      <c r="C48" s="57">
        <f t="shared" si="1"/>
        <v>-1.0833216230385005</v>
      </c>
      <c r="D48" s="51">
        <f>IF('28c'!D48&gt;0,'28c'!D48/$K$42,#N/A)</f>
        <v>0.9972593690311532</v>
      </c>
      <c r="E48" s="51" t="e">
        <f>IF('28c'!E48&gt;0,'28c'!E48/$K$42,#N/A)</f>
        <v>#N/A</v>
      </c>
      <c r="F48" s="51" t="e">
        <f>IF('28c'!F48&gt;0,'28c'!F48/$K$42,#N/A)</f>
        <v>#N/A</v>
      </c>
      <c r="G48" s="51" t="e">
        <f>IF('28c'!G48&gt;0,'28c'!G48/$K$42,#N/A)</f>
        <v>#N/A</v>
      </c>
      <c r="H48" s="55"/>
    </row>
    <row r="49" spans="2:8">
      <c r="B49" s="50">
        <v>2459064.1625656383</v>
      </c>
      <c r="C49" s="57">
        <f t="shared" si="1"/>
        <v>-1.0763772530481219</v>
      </c>
      <c r="D49" s="51">
        <f>IF('28c'!D49&gt;0,'28c'!D49/$K$42,#N/A)</f>
        <v>0.99874398998880332</v>
      </c>
      <c r="E49" s="51" t="e">
        <f>IF('28c'!E49&gt;0,'28c'!E49/$K$42,#N/A)</f>
        <v>#N/A</v>
      </c>
      <c r="F49" s="51" t="e">
        <f>IF('28c'!F49&gt;0,'28c'!F49/$K$42,#N/A)</f>
        <v>#N/A</v>
      </c>
      <c r="G49" s="51" t="e">
        <f>IF('28c'!G49&gt;0,'28c'!G49/$K$42,#N/A)</f>
        <v>#N/A</v>
      </c>
      <c r="H49" s="55"/>
    </row>
    <row r="50" spans="2:8">
      <c r="B50" s="50">
        <v>2459064.1695100078</v>
      </c>
      <c r="C50" s="57">
        <f t="shared" si="1"/>
        <v>-1.0694328835234046</v>
      </c>
      <c r="D50" s="51">
        <f>IF('28c'!D50&gt;0,'28c'!D50/$K$42,#N/A)</f>
        <v>1.0011106500691564</v>
      </c>
      <c r="E50" s="51" t="e">
        <f>IF('28c'!E50&gt;0,'28c'!E50/$K$42,#N/A)</f>
        <v>#N/A</v>
      </c>
      <c r="F50" s="51" t="e">
        <f>IF('28c'!F50&gt;0,'28c'!F50/$K$42,#N/A)</f>
        <v>#N/A</v>
      </c>
      <c r="G50" s="51" t="e">
        <f>IF('28c'!G50&gt;0,'28c'!G50/$K$42,#N/A)</f>
        <v>#N/A</v>
      </c>
      <c r="H50" s="55"/>
    </row>
    <row r="51" spans="2:8">
      <c r="B51" s="50">
        <v>2459064.1764543778</v>
      </c>
      <c r="C51" s="57">
        <f t="shared" si="1"/>
        <v>-1.062488513533026</v>
      </c>
      <c r="D51" s="51">
        <f>IF('28c'!D51&gt;0,'28c'!D51/$K$42,#N/A)</f>
        <v>1.0009683856945268</v>
      </c>
      <c r="E51" s="51" t="e">
        <f>IF('28c'!E51&gt;0,'28c'!E51/$K$42,#N/A)</f>
        <v>#N/A</v>
      </c>
      <c r="F51" s="51" t="e">
        <f>IF('28c'!F51&gt;0,'28c'!F51/$K$42,#N/A)</f>
        <v>#N/A</v>
      </c>
      <c r="G51" s="51" t="e">
        <f>IF('28c'!G51&gt;0,'28c'!G51/$K$42,#N/A)</f>
        <v>#N/A</v>
      </c>
      <c r="H51" s="55"/>
    </row>
    <row r="52" spans="2:8">
      <c r="B52" s="50">
        <v>2459064.1833987478</v>
      </c>
      <c r="C52" s="57">
        <f t="shared" si="1"/>
        <v>-1.0555441435426474</v>
      </c>
      <c r="D52" s="51">
        <f>IF('28c'!D52&gt;0,'28c'!D52/$K$42,#N/A)</f>
        <v>0.99752822235394856</v>
      </c>
      <c r="E52" s="51" t="e">
        <f>IF('28c'!E52&gt;0,'28c'!E52/$K$42,#N/A)</f>
        <v>#N/A</v>
      </c>
      <c r="F52" s="51" t="e">
        <f>IF('28c'!F52&gt;0,'28c'!F52/$K$42,#N/A)</f>
        <v>#N/A</v>
      </c>
      <c r="G52" s="51" t="e">
        <f>IF('28c'!G52&gt;0,'28c'!G52/$K$42,#N/A)</f>
        <v>#N/A</v>
      </c>
      <c r="H52" s="55"/>
    </row>
    <row r="53" spans="2:8">
      <c r="B53" s="50">
        <v>2459064.1903431178</v>
      </c>
      <c r="C53" s="57">
        <f t="shared" si="1"/>
        <v>-1.0485997735522687</v>
      </c>
      <c r="D53" s="51">
        <f>IF('28c'!D53&gt;0,'28c'!D53/$K$42,#N/A)</f>
        <v>1.0008350787064479</v>
      </c>
      <c r="E53" s="51" t="e">
        <f>IF('28c'!E53&gt;0,'28c'!E53/$K$42,#N/A)</f>
        <v>#N/A</v>
      </c>
      <c r="F53" s="51" t="e">
        <f>IF('28c'!F53&gt;0,'28c'!F53/$K$42,#N/A)</f>
        <v>#N/A</v>
      </c>
      <c r="G53" s="51" t="e">
        <f>IF('28c'!G53&gt;0,'28c'!G53/$K$42,#N/A)</f>
        <v>#N/A</v>
      </c>
      <c r="H53" s="55"/>
    </row>
    <row r="54" spans="2:8">
      <c r="B54" s="50">
        <v>2459064.1972874878</v>
      </c>
      <c r="C54" s="57">
        <f t="shared" si="1"/>
        <v>-1.0416554035618901</v>
      </c>
      <c r="D54" s="51">
        <f>IF('28c'!D54&gt;0,'28c'!D54/$K$42,#N/A)</f>
        <v>1.0014359480998485</v>
      </c>
      <c r="E54" s="51" t="e">
        <f>IF('28c'!E54&gt;0,'28c'!E54/$K$42,#N/A)</f>
        <v>#N/A</v>
      </c>
      <c r="F54" s="51" t="e">
        <f>IF('28c'!F54&gt;0,'28c'!F54/$K$42,#N/A)</f>
        <v>#N/A</v>
      </c>
      <c r="G54" s="51" t="e">
        <f>IF('28c'!G54&gt;0,'28c'!G54/$K$42,#N/A)</f>
        <v>#N/A</v>
      </c>
      <c r="H54" s="55"/>
    </row>
    <row r="55" spans="2:8">
      <c r="B55" s="50">
        <v>2459064.2042318573</v>
      </c>
      <c r="C55" s="57">
        <f t="shared" si="1"/>
        <v>-1.0347110340371728</v>
      </c>
      <c r="D55" s="51">
        <f>IF('28c'!D55&gt;0,'28c'!D55/$K$42,#N/A)</f>
        <v>1.0030575643812158</v>
      </c>
      <c r="E55" s="51" t="e">
        <f>IF('28c'!E55&gt;0,'28c'!E55/$K$42,#N/A)</f>
        <v>#N/A</v>
      </c>
      <c r="F55" s="51" t="e">
        <f>IF('28c'!F55&gt;0,'28c'!F55/$K$42,#N/A)</f>
        <v>#N/A</v>
      </c>
      <c r="G55" s="51" t="e">
        <f>IF('28c'!G55&gt;0,'28c'!G55/$K$42,#N/A)</f>
        <v>#N/A</v>
      </c>
      <c r="H55" s="55"/>
    </row>
    <row r="56" spans="2:8">
      <c r="B56" s="50">
        <v>2459064.2111762273</v>
      </c>
      <c r="C56" s="57">
        <f t="shared" si="1"/>
        <v>-1.0277666640467942</v>
      </c>
      <c r="D56" s="51">
        <f>IF('28c'!D56&gt;0,'28c'!D56/$K$42,#N/A)</f>
        <v>0.99480366199038395</v>
      </c>
      <c r="E56" s="51" t="e">
        <f>IF('28c'!E56&gt;0,'28c'!E56/$K$42,#N/A)</f>
        <v>#N/A</v>
      </c>
      <c r="F56" s="51" t="e">
        <f>IF('28c'!F56&gt;0,'28c'!F56/$K$42,#N/A)</f>
        <v>#N/A</v>
      </c>
      <c r="G56" s="51" t="e">
        <f>IF('28c'!G56&gt;0,'28c'!G56/$K$42,#N/A)</f>
        <v>#N/A</v>
      </c>
      <c r="H56" s="55"/>
    </row>
    <row r="57" spans="2:8">
      <c r="B57" s="50">
        <v>2459064.2181205973</v>
      </c>
      <c r="C57" s="57">
        <f t="shared" si="1"/>
        <v>-1.0208222940564156</v>
      </c>
      <c r="D57" s="51">
        <f>IF('28c'!D57&gt;0,'28c'!D57/$K$42,#N/A)</f>
        <v>0.99798577356253704</v>
      </c>
      <c r="E57" s="51" t="e">
        <f>IF('28c'!E57&gt;0,'28c'!E57/$K$42,#N/A)</f>
        <v>#N/A</v>
      </c>
      <c r="F57" s="51" t="e">
        <f>IF('28c'!F57&gt;0,'28c'!F57/$K$42,#N/A)</f>
        <v>#N/A</v>
      </c>
      <c r="G57" s="51" t="e">
        <f>IF('28c'!G57&gt;0,'28c'!G57/$K$42,#N/A)</f>
        <v>#N/A</v>
      </c>
      <c r="H57" s="55"/>
    </row>
    <row r="58" spans="2:8">
      <c r="B58" s="50">
        <v>2459064.2250649668</v>
      </c>
      <c r="C58" s="57">
        <f t="shared" si="1"/>
        <v>-1.0138779245316982</v>
      </c>
      <c r="D58" s="51">
        <f>IF('28c'!D58&gt;0,'28c'!D58/$K$42,#N/A)</f>
        <v>0.99922709609431615</v>
      </c>
      <c r="E58" s="51" t="e">
        <f>IF('28c'!E58&gt;0,'28c'!E58/$K$42,#N/A)</f>
        <v>#N/A</v>
      </c>
      <c r="F58" s="51" t="e">
        <f>IF('28c'!F58&gt;0,'28c'!F58/$K$42,#N/A)</f>
        <v>#N/A</v>
      </c>
      <c r="G58" s="51" t="e">
        <f>IF('28c'!G58&gt;0,'28c'!G58/$K$42,#N/A)</f>
        <v>#N/A</v>
      </c>
      <c r="H58" s="55"/>
    </row>
    <row r="59" spans="2:8">
      <c r="B59" s="50">
        <v>2459064.2320093368</v>
      </c>
      <c r="C59" s="57">
        <f t="shared" si="1"/>
        <v>-1.0069335545413196</v>
      </c>
      <c r="D59" s="51">
        <f>IF('28c'!D59&gt;0,'28c'!D59/$K$42,#N/A)</f>
        <v>1.0023692946058091</v>
      </c>
      <c r="E59" s="51" t="e">
        <f>IF('28c'!E59&gt;0,'28c'!E59/$K$42,#N/A)</f>
        <v>#N/A</v>
      </c>
      <c r="F59" s="51" t="e">
        <f>IF('28c'!F59&gt;0,'28c'!F59/$K$42,#N/A)</f>
        <v>#N/A</v>
      </c>
      <c r="G59" s="51" t="e">
        <f>IF('28c'!G59&gt;0,'28c'!G59/$K$42,#N/A)</f>
        <v>#N/A</v>
      </c>
      <c r="H59" s="55"/>
    </row>
    <row r="60" spans="2:8">
      <c r="B60" s="50">
        <v>2459064.2389537068</v>
      </c>
      <c r="C60" s="57">
        <f t="shared" si="1"/>
        <v>-0.99998918455094099</v>
      </c>
      <c r="D60" s="51">
        <f>IF('28c'!D60&gt;0,'28c'!D60/$K$42,#N/A)</f>
        <v>1.0008930382664822</v>
      </c>
      <c r="E60" s="51" t="e">
        <f>IF('28c'!E60&gt;0,'28c'!E60/$K$42,#N/A)</f>
        <v>#N/A</v>
      </c>
      <c r="F60" s="51" t="e">
        <f>IF('28c'!F60&gt;0,'28c'!F60/$K$42,#N/A)</f>
        <v>#N/A</v>
      </c>
      <c r="G60" s="51" t="e">
        <f>IF('28c'!G60&gt;0,'28c'!G60/$K$42,#N/A)</f>
        <v>#N/A</v>
      </c>
      <c r="H60" s="55"/>
    </row>
    <row r="61" spans="2:8">
      <c r="B61" s="50">
        <v>2459064.2458980763</v>
      </c>
      <c r="C61" s="57">
        <f t="shared" si="1"/>
        <v>-0.99304481502622366</v>
      </c>
      <c r="D61" s="51">
        <f>IF('28c'!D61&gt;0,'28c'!D61/$K$42,#N/A)</f>
        <v>1.0012847263386684</v>
      </c>
      <c r="E61" s="51" t="e">
        <f>IF('28c'!E61&gt;0,'28c'!E61/$K$42,#N/A)</f>
        <v>#N/A</v>
      </c>
      <c r="F61" s="51" t="e">
        <f>IF('28c'!F61&gt;0,'28c'!F61/$K$42,#N/A)</f>
        <v>#N/A</v>
      </c>
      <c r="G61" s="51" t="e">
        <f>IF('28c'!G61&gt;0,'28c'!G61/$K$42,#N/A)</f>
        <v>#N/A</v>
      </c>
      <c r="H61" s="55"/>
    </row>
    <row r="62" spans="2:8">
      <c r="B62" s="50">
        <v>2459064.2528424463</v>
      </c>
      <c r="C62" s="57">
        <f t="shared" si="1"/>
        <v>-0.98610044503584504</v>
      </c>
      <c r="D62" s="51">
        <f>IF('28c'!D62&gt;0,'28c'!D62/$K$42,#N/A)</f>
        <v>1.0010851610353686</v>
      </c>
      <c r="E62" s="51" t="e">
        <f>IF('28c'!E62&gt;0,'28c'!E62/$K$42,#N/A)</f>
        <v>#N/A</v>
      </c>
      <c r="F62" s="51" t="e">
        <f>IF('28c'!F62&gt;0,'28c'!F62/$K$42,#N/A)</f>
        <v>#N/A</v>
      </c>
      <c r="G62" s="51" t="e">
        <f>IF('28c'!G62&gt;0,'28c'!G62/$K$42,#N/A)</f>
        <v>#N/A</v>
      </c>
      <c r="H62" s="55"/>
    </row>
    <row r="63" spans="2:8">
      <c r="B63" s="50">
        <v>2459064.2597868158</v>
      </c>
      <c r="C63" s="57">
        <f t="shared" si="1"/>
        <v>-0.97915607551112771</v>
      </c>
      <c r="D63" s="51">
        <f>IF('28c'!D63&gt;0,'28c'!D63/$K$42,#N/A)</f>
        <v>1.0008576697622342</v>
      </c>
      <c r="E63" s="51" t="e">
        <f>IF('28c'!E63&gt;0,'28c'!E63/$K$42,#N/A)</f>
        <v>#N/A</v>
      </c>
      <c r="F63" s="51" t="e">
        <f>IF('28c'!F63&gt;0,'28c'!F63/$K$42,#N/A)</f>
        <v>#N/A</v>
      </c>
      <c r="G63" s="51" t="e">
        <f>IF('28c'!G63&gt;0,'28c'!G63/$K$42,#N/A)</f>
        <v>#N/A</v>
      </c>
      <c r="H63" s="55"/>
    </row>
    <row r="64" spans="2:8">
      <c r="B64" s="50">
        <v>2459064.2667311858</v>
      </c>
      <c r="C64" s="57">
        <f t="shared" si="1"/>
        <v>-0.97221170552074909</v>
      </c>
      <c r="D64" s="51">
        <f>IF('28c'!D64&gt;0,'28c'!D64/$K$42,#N/A)</f>
        <v>1.0005626029111507</v>
      </c>
      <c r="E64" s="51" t="e">
        <f>IF('28c'!E64&gt;0,'28c'!E64/$K$42,#N/A)</f>
        <v>#N/A</v>
      </c>
      <c r="F64" s="51" t="e">
        <f>IF('28c'!F64&gt;0,'28c'!F64/$K$42,#N/A)</f>
        <v>#N/A</v>
      </c>
      <c r="G64" s="51" t="e">
        <f>IF('28c'!G64&gt;0,'28c'!G64/$K$42,#N/A)</f>
        <v>#N/A</v>
      </c>
      <c r="H64" s="55"/>
    </row>
    <row r="65" spans="2:8">
      <c r="B65" s="50">
        <v>2459064.2736755558</v>
      </c>
      <c r="C65" s="57">
        <f t="shared" si="1"/>
        <v>-0.96526733553037047</v>
      </c>
      <c r="D65" s="51">
        <f>IF('28c'!D65&gt;0,'28c'!D65/$K$42,#N/A)</f>
        <v>1.0028470657972732</v>
      </c>
      <c r="E65" s="51" t="e">
        <f>IF('28c'!E65&gt;0,'28c'!E65/$K$42,#N/A)</f>
        <v>#N/A</v>
      </c>
      <c r="F65" s="51" t="e">
        <f>IF('28c'!F65&gt;0,'28c'!F65/$K$42,#N/A)</f>
        <v>#N/A</v>
      </c>
      <c r="G65" s="51" t="e">
        <f>IF('28c'!G65&gt;0,'28c'!G65/$K$42,#N/A)</f>
        <v>#N/A</v>
      </c>
      <c r="H65" s="55"/>
    </row>
    <row r="66" spans="2:8">
      <c r="B66" s="50">
        <v>2459064.2806199254</v>
      </c>
      <c r="C66" s="57">
        <f t="shared" si="1"/>
        <v>-0.95832296600565314</v>
      </c>
      <c r="D66" s="51">
        <f>IF('28c'!D66&gt;0,'28c'!D66/$K$42,#N/A)</f>
        <v>0.99901435816373574</v>
      </c>
      <c r="E66" s="51" t="e">
        <f>IF('28c'!E66&gt;0,'28c'!E66/$K$42,#N/A)</f>
        <v>#N/A</v>
      </c>
      <c r="F66" s="51" t="e">
        <f>IF('28c'!F66&gt;0,'28c'!F66/$K$42,#N/A)</f>
        <v>#N/A</v>
      </c>
      <c r="G66" s="51" t="e">
        <f>IF('28c'!G66&gt;0,'28c'!G66/$K$42,#N/A)</f>
        <v>#N/A</v>
      </c>
      <c r="H66" s="55"/>
    </row>
    <row r="67" spans="2:8">
      <c r="B67" s="50">
        <v>2459064.2875642953</v>
      </c>
      <c r="C67" s="57">
        <f t="shared" ref="C67:C130" si="2">B67-$K$30</f>
        <v>-0.95137859601527452</v>
      </c>
      <c r="D67" s="51">
        <f>IF('28c'!D67&gt;0,'28c'!D67/$K$42,#N/A)</f>
        <v>1.0020653362313114</v>
      </c>
      <c r="E67" s="51" t="e">
        <f>IF('28c'!E67&gt;0,'28c'!E67/$K$42,#N/A)</f>
        <v>#N/A</v>
      </c>
      <c r="F67" s="51" t="e">
        <f>IF('28c'!F67&gt;0,'28c'!F67/$K$42,#N/A)</f>
        <v>#N/A</v>
      </c>
      <c r="G67" s="51" t="e">
        <f>IF('28c'!G67&gt;0,'28c'!G67/$K$42,#N/A)</f>
        <v>#N/A</v>
      </c>
      <c r="H67" s="55"/>
    </row>
    <row r="68" spans="2:8">
      <c r="B68" s="50">
        <v>2459064.2945086649</v>
      </c>
      <c r="C68" s="57">
        <f t="shared" si="2"/>
        <v>-0.94443422649055719</v>
      </c>
      <c r="D68" s="51">
        <f>IF('28c'!D68&gt;0,'28c'!D68/$K$42,#N/A)</f>
        <v>0.99906671935717584</v>
      </c>
      <c r="E68" s="51" t="e">
        <f>IF('28c'!E68&gt;0,'28c'!E68/$K$42,#N/A)</f>
        <v>#N/A</v>
      </c>
      <c r="F68" s="51" t="e">
        <f>IF('28c'!F68&gt;0,'28c'!F68/$K$42,#N/A)</f>
        <v>#N/A</v>
      </c>
      <c r="G68" s="51" t="e">
        <f>IF('28c'!G68&gt;0,'28c'!G68/$K$42,#N/A)</f>
        <v>#N/A</v>
      </c>
      <c r="H68" s="55"/>
    </row>
    <row r="69" spans="2:8">
      <c r="B69" s="50">
        <v>2459064.3014530349</v>
      </c>
      <c r="C69" s="57">
        <f t="shared" si="2"/>
        <v>-0.93748985650017858</v>
      </c>
      <c r="D69" s="51">
        <f>IF('28c'!D69&gt;0,'28c'!D69/$K$42,#N/A)</f>
        <v>0.99819251794770458</v>
      </c>
      <c r="E69" s="51" t="e">
        <f>IF('28c'!E69&gt;0,'28c'!E69/$K$42,#N/A)</f>
        <v>#N/A</v>
      </c>
      <c r="F69" s="51" t="e">
        <f>IF('28c'!F69&gt;0,'28c'!F69/$K$42,#N/A)</f>
        <v>#N/A</v>
      </c>
      <c r="G69" s="51" t="e">
        <f>IF('28c'!G69&gt;0,'28c'!G69/$K$42,#N/A)</f>
        <v>#N/A</v>
      </c>
      <c r="H69" s="55"/>
    </row>
    <row r="70" spans="2:8">
      <c r="B70" s="50">
        <v>2459064.3083974044</v>
      </c>
      <c r="C70" s="57">
        <f t="shared" si="2"/>
        <v>-0.93054548697546124</v>
      </c>
      <c r="D70" s="51">
        <f>IF('28c'!D70&gt;0,'28c'!D70/$K$42,#N/A)</f>
        <v>1.0000648093262201</v>
      </c>
      <c r="E70" s="51" t="e">
        <f>IF('28c'!E70&gt;0,'28c'!E70/$K$42,#N/A)</f>
        <v>#N/A</v>
      </c>
      <c r="F70" s="51" t="e">
        <f>IF('28c'!F70&gt;0,'28c'!F70/$K$42,#N/A)</f>
        <v>#N/A</v>
      </c>
      <c r="G70" s="51" t="e">
        <f>IF('28c'!G70&gt;0,'28c'!G70/$K$42,#N/A)</f>
        <v>#N/A</v>
      </c>
      <c r="H70" s="55"/>
    </row>
    <row r="71" spans="2:8">
      <c r="B71" s="50">
        <v>2459064.3153417744</v>
      </c>
      <c r="C71" s="57">
        <f t="shared" si="2"/>
        <v>-0.92360111698508263</v>
      </c>
      <c r="D71" s="51">
        <f>IF('28c'!D71&gt;0,'28c'!D71/$K$42,#N/A)</f>
        <v>1.0011474675624055</v>
      </c>
      <c r="E71" s="51" t="e">
        <f>IF('28c'!E71&gt;0,'28c'!E71/$K$42,#N/A)</f>
        <v>#N/A</v>
      </c>
      <c r="F71" s="51" t="e">
        <f>IF('28c'!F71&gt;0,'28c'!F71/$K$42,#N/A)</f>
        <v>#N/A</v>
      </c>
      <c r="G71" s="51" t="e">
        <f>IF('28c'!G71&gt;0,'28c'!G71/$K$42,#N/A)</f>
        <v>#N/A</v>
      </c>
      <c r="H71" s="55"/>
    </row>
    <row r="72" spans="2:8">
      <c r="B72" s="50">
        <v>2459064.3222861439</v>
      </c>
      <c r="C72" s="57">
        <f t="shared" si="2"/>
        <v>-0.9166567474603653</v>
      </c>
      <c r="D72" s="51">
        <f>IF('28c'!D72&gt;0,'28c'!D72/$K$42,#N/A)</f>
        <v>1.001008496344596</v>
      </c>
      <c r="E72" s="51" t="e">
        <f>IF('28c'!E72&gt;0,'28c'!E72/$K$42,#N/A)</f>
        <v>#N/A</v>
      </c>
      <c r="F72" s="51" t="e">
        <f>IF('28c'!F72&gt;0,'28c'!F72/$K$42,#N/A)</f>
        <v>#N/A</v>
      </c>
      <c r="G72" s="51" t="e">
        <f>IF('28c'!G72&gt;0,'28c'!G72/$K$42,#N/A)</f>
        <v>#N/A</v>
      </c>
      <c r="H72" s="55"/>
    </row>
    <row r="73" spans="2:8">
      <c r="B73" s="50">
        <v>2459064.3292305139</v>
      </c>
      <c r="C73" s="57">
        <f t="shared" si="2"/>
        <v>-0.90971237746998668</v>
      </c>
      <c r="D73" s="51">
        <f>IF('28c'!D73&gt;0,'28c'!D73/$K$42,#N/A)</f>
        <v>0.9991827043403807</v>
      </c>
      <c r="E73" s="51" t="e">
        <f>IF('28c'!E73&gt;0,'28c'!E73/$K$42,#N/A)</f>
        <v>#N/A</v>
      </c>
      <c r="F73" s="51" t="e">
        <f>IF('28c'!F73&gt;0,'28c'!F73/$K$42,#N/A)</f>
        <v>#N/A</v>
      </c>
      <c r="G73" s="51" t="e">
        <f>IF('28c'!G73&gt;0,'28c'!G73/$K$42,#N/A)</f>
        <v>#N/A</v>
      </c>
      <c r="H73" s="55"/>
    </row>
    <row r="74" spans="2:8">
      <c r="B74" s="50">
        <v>2459064.3361748834</v>
      </c>
      <c r="C74" s="57">
        <f t="shared" si="2"/>
        <v>-0.90276800794526935</v>
      </c>
      <c r="D74" s="51">
        <f>IF('28c'!D74&gt;0,'28c'!D74/$K$42,#N/A)</f>
        <v>0.99962174800764014</v>
      </c>
      <c r="E74" s="51" t="e">
        <f>IF('28c'!E74&gt;0,'28c'!E74/$K$42,#N/A)</f>
        <v>#N/A</v>
      </c>
      <c r="F74" s="51" t="e">
        <f>IF('28c'!F74&gt;0,'28c'!F74/$K$42,#N/A)</f>
        <v>#N/A</v>
      </c>
      <c r="G74" s="51" t="e">
        <f>IF('28c'!G74&gt;0,'28c'!G74/$K$42,#N/A)</f>
        <v>#N/A</v>
      </c>
      <c r="H74" s="55"/>
    </row>
    <row r="75" spans="2:8">
      <c r="B75" s="50">
        <v>2459064.3431192529</v>
      </c>
      <c r="C75" s="57">
        <f t="shared" si="2"/>
        <v>-0.89582363842055202</v>
      </c>
      <c r="D75" s="51">
        <f>IF('28c'!D75&gt;0,'28c'!D75/$K$42,#N/A)</f>
        <v>1.0019002832114865</v>
      </c>
      <c r="E75" s="51" t="e">
        <f>IF('28c'!E75&gt;0,'28c'!E75/$K$42,#N/A)</f>
        <v>#N/A</v>
      </c>
      <c r="F75" s="51" t="e">
        <f>IF('28c'!F75&gt;0,'28c'!F75/$K$42,#N/A)</f>
        <v>#N/A</v>
      </c>
      <c r="G75" s="51" t="e">
        <f>IF('28c'!G75&gt;0,'28c'!G75/$K$42,#N/A)</f>
        <v>#N/A</v>
      </c>
      <c r="H75" s="55"/>
    </row>
    <row r="76" spans="2:8">
      <c r="B76" s="50">
        <v>2459064.3500636229</v>
      </c>
      <c r="C76" s="57">
        <f t="shared" si="2"/>
        <v>-0.8888792684301734</v>
      </c>
      <c r="D76" s="51">
        <f>IF('28c'!D76&gt;0,'28c'!D76/$K$42,#N/A)</f>
        <v>0.9982377659224132</v>
      </c>
      <c r="E76" s="51" t="e">
        <f>IF('28c'!E76&gt;0,'28c'!E76/$K$42,#N/A)</f>
        <v>#N/A</v>
      </c>
      <c r="F76" s="51" t="e">
        <f>IF('28c'!F76&gt;0,'28c'!F76/$K$42,#N/A)</f>
        <v>#N/A</v>
      </c>
      <c r="G76" s="51" t="e">
        <f>IF('28c'!G76&gt;0,'28c'!G76/$K$42,#N/A)</f>
        <v>#N/A</v>
      </c>
      <c r="H76" s="55"/>
    </row>
    <row r="77" spans="2:8">
      <c r="B77" s="50">
        <v>2459064.3570079925</v>
      </c>
      <c r="C77" s="57">
        <f t="shared" si="2"/>
        <v>-0.88193489890545607</v>
      </c>
      <c r="D77" s="51">
        <f>IF('28c'!D77&gt;0,'28c'!D77/$K$42,#N/A)</f>
        <v>1.0007889745109664</v>
      </c>
      <c r="E77" s="51" t="e">
        <f>IF('28c'!E77&gt;0,'28c'!E77/$K$42,#N/A)</f>
        <v>#N/A</v>
      </c>
      <c r="F77" s="51" t="e">
        <f>IF('28c'!F77&gt;0,'28c'!F77/$K$42,#N/A)</f>
        <v>#N/A</v>
      </c>
      <c r="G77" s="51" t="e">
        <f>IF('28c'!G77&gt;0,'28c'!G77/$K$42,#N/A)</f>
        <v>#N/A</v>
      </c>
      <c r="H77" s="55"/>
    </row>
    <row r="78" spans="2:8">
      <c r="B78" s="50">
        <v>2459064.363952362</v>
      </c>
      <c r="C78" s="57">
        <f t="shared" si="2"/>
        <v>-0.87499052938073874</v>
      </c>
      <c r="D78" s="51">
        <f>IF('28c'!D78&gt;0,'28c'!D78/$K$42,#N/A)</f>
        <v>1.0016700256866233</v>
      </c>
      <c r="E78" s="51" t="e">
        <f>IF('28c'!E78&gt;0,'28c'!E78/$K$42,#N/A)</f>
        <v>#N/A</v>
      </c>
      <c r="F78" s="51" t="e">
        <f>IF('28c'!F78&gt;0,'28c'!F78/$K$42,#N/A)</f>
        <v>#N/A</v>
      </c>
      <c r="G78" s="51" t="e">
        <f>IF('28c'!G78&gt;0,'28c'!G78/$K$42,#N/A)</f>
        <v>#N/A</v>
      </c>
      <c r="H78" s="55"/>
    </row>
    <row r="79" spans="2:8">
      <c r="B79" s="50">
        <v>2459064.370896732</v>
      </c>
      <c r="C79" s="57">
        <f t="shared" si="2"/>
        <v>-0.86804615939036012</v>
      </c>
      <c r="D79" s="51">
        <f>IF('28c'!D79&gt;0,'28c'!D79/$K$42,#N/A)</f>
        <v>1.0029375617466905</v>
      </c>
      <c r="E79" s="51" t="e">
        <f>IF('28c'!E79&gt;0,'28c'!E79/$K$42,#N/A)</f>
        <v>#N/A</v>
      </c>
      <c r="F79" s="51" t="e">
        <f>IF('28c'!F79&gt;0,'28c'!F79/$K$42,#N/A)</f>
        <v>#N/A</v>
      </c>
      <c r="G79" s="51" t="e">
        <f>IF('28c'!G79&gt;0,'28c'!G79/$K$42,#N/A)</f>
        <v>#N/A</v>
      </c>
      <c r="H79" s="55"/>
    </row>
    <row r="80" spans="2:8">
      <c r="B80" s="50">
        <v>2459064.3778411015</v>
      </c>
      <c r="C80" s="57">
        <f t="shared" si="2"/>
        <v>-0.86110178986564279</v>
      </c>
      <c r="D80" s="51">
        <f>IF('28c'!D80&gt;0,'28c'!D80/$K$42,#N/A)</f>
        <v>1.0014968056378846</v>
      </c>
      <c r="E80" s="51" t="e">
        <f>IF('28c'!E80&gt;0,'28c'!E80/$K$42,#N/A)</f>
        <v>#N/A</v>
      </c>
      <c r="F80" s="51" t="e">
        <f>IF('28c'!F80&gt;0,'28c'!F80/$K$42,#N/A)</f>
        <v>#N/A</v>
      </c>
      <c r="G80" s="51" t="e">
        <f>IF('28c'!G80&gt;0,'28c'!G80/$K$42,#N/A)</f>
        <v>#N/A</v>
      </c>
      <c r="H80" s="55"/>
    </row>
    <row r="81" spans="2:8">
      <c r="B81" s="50">
        <v>2459064.384785471</v>
      </c>
      <c r="C81" s="57">
        <f t="shared" si="2"/>
        <v>-0.85415742034092546</v>
      </c>
      <c r="D81" s="51">
        <f>IF('28c'!D81&gt;0,'28c'!D81/$K$42,#N/A)</f>
        <v>0.999461041954818</v>
      </c>
      <c r="E81" s="51" t="e">
        <f>IF('28c'!E81&gt;0,'28c'!E81/$K$42,#N/A)</f>
        <v>#N/A</v>
      </c>
      <c r="F81" s="51" t="e">
        <f>IF('28c'!F81&gt;0,'28c'!F81/$K$42,#N/A)</f>
        <v>#N/A</v>
      </c>
      <c r="G81" s="51" t="e">
        <f>IF('28c'!G81&gt;0,'28c'!G81/$K$42,#N/A)</f>
        <v>#N/A</v>
      </c>
      <c r="H81" s="55"/>
    </row>
    <row r="82" spans="2:8">
      <c r="B82" s="50">
        <v>2459064.391729841</v>
      </c>
      <c r="C82" s="57">
        <f t="shared" si="2"/>
        <v>-0.84721305035054684</v>
      </c>
      <c r="D82" s="51">
        <f>IF('28c'!D82&gt;0,'28c'!D82/$K$42,#N/A)</f>
        <v>0.99859830073108091</v>
      </c>
      <c r="E82" s="51" t="e">
        <f>IF('28c'!E82&gt;0,'28c'!E82/$K$42,#N/A)</f>
        <v>#N/A</v>
      </c>
      <c r="F82" s="51" t="e">
        <f>IF('28c'!F82&gt;0,'28c'!F82/$K$42,#N/A)</f>
        <v>#N/A</v>
      </c>
      <c r="G82" s="51" t="e">
        <f>IF('28c'!G82&gt;0,'28c'!G82/$K$42,#N/A)</f>
        <v>#N/A</v>
      </c>
      <c r="H82" s="55"/>
    </row>
    <row r="83" spans="2:8">
      <c r="B83" s="50">
        <v>2459064.3986742105</v>
      </c>
      <c r="C83" s="57">
        <f t="shared" si="2"/>
        <v>-0.84026868082582951</v>
      </c>
      <c r="D83" s="51">
        <f>IF('28c'!D83&gt;0,'28c'!D83/$K$42,#N/A)</f>
        <v>0.99973634986498061</v>
      </c>
      <c r="E83" s="51" t="e">
        <f>IF('28c'!E83&gt;0,'28c'!E83/$K$42,#N/A)</f>
        <v>#N/A</v>
      </c>
      <c r="F83" s="51" t="e">
        <f>IF('28c'!F83&gt;0,'28c'!F83/$K$42,#N/A)</f>
        <v>#N/A</v>
      </c>
      <c r="G83" s="51" t="e">
        <f>IF('28c'!G83&gt;0,'28c'!G83/$K$42,#N/A)</f>
        <v>#N/A</v>
      </c>
      <c r="H83" s="55"/>
    </row>
    <row r="84" spans="2:8">
      <c r="B84" s="50">
        <v>2459064.4056185801</v>
      </c>
      <c r="C84" s="57">
        <f t="shared" si="2"/>
        <v>-0.83332431130111217</v>
      </c>
      <c r="D84" s="51">
        <f>IF('28c'!D84&gt;0,'28c'!D84/$K$42,#N/A)</f>
        <v>1.0032506750971482</v>
      </c>
      <c r="E84" s="51" t="e">
        <f>IF('28c'!E84&gt;0,'28c'!E84/$K$42,#N/A)</f>
        <v>#N/A</v>
      </c>
      <c r="F84" s="51" t="e">
        <f>IF('28c'!F84&gt;0,'28c'!F84/$K$42,#N/A)</f>
        <v>#N/A</v>
      </c>
      <c r="G84" s="51" t="e">
        <f>IF('28c'!G84&gt;0,'28c'!G84/$K$42,#N/A)</f>
        <v>#N/A</v>
      </c>
      <c r="H84" s="55"/>
    </row>
    <row r="85" spans="2:8">
      <c r="B85" s="50">
        <v>2459064.41256295</v>
      </c>
      <c r="C85" s="57">
        <f t="shared" si="2"/>
        <v>-0.82637994131073356</v>
      </c>
      <c r="D85" s="51">
        <f>IF('28c'!D85&gt;0,'28c'!D85/$K$42,#N/A)</f>
        <v>0.99774550484094049</v>
      </c>
      <c r="E85" s="51" t="e">
        <f>IF('28c'!E85&gt;0,'28c'!E85/$K$42,#N/A)</f>
        <v>#N/A</v>
      </c>
      <c r="F85" s="51" t="e">
        <f>IF('28c'!F85&gt;0,'28c'!F85/$K$42,#N/A)</f>
        <v>#N/A</v>
      </c>
      <c r="G85" s="51" t="e">
        <f>IF('28c'!G85&gt;0,'28c'!G85/$K$42,#N/A)</f>
        <v>#N/A</v>
      </c>
      <c r="H85" s="55"/>
    </row>
    <row r="86" spans="2:8">
      <c r="B86" s="50">
        <v>2459064.4195073196</v>
      </c>
      <c r="C86" s="57">
        <f t="shared" si="2"/>
        <v>-0.81943557178601623</v>
      </c>
      <c r="D86" s="51">
        <f>IF('28c'!D86&gt;0,'28c'!D86/$K$42,#N/A)</f>
        <v>1.0006749654218534</v>
      </c>
      <c r="E86" s="51" t="e">
        <f>IF('28c'!E86&gt;0,'28c'!E86/$K$42,#N/A)</f>
        <v>#N/A</v>
      </c>
      <c r="F86" s="51" t="e">
        <f>IF('28c'!F86&gt;0,'28c'!F86/$K$42,#N/A)</f>
        <v>#N/A</v>
      </c>
      <c r="G86" s="51" t="e">
        <f>IF('28c'!G86&gt;0,'28c'!G86/$K$42,#N/A)</f>
        <v>#N/A</v>
      </c>
      <c r="H86" s="55"/>
    </row>
    <row r="87" spans="2:8">
      <c r="B87" s="50">
        <v>2459064.4264516891</v>
      </c>
      <c r="C87" s="57">
        <f t="shared" si="2"/>
        <v>-0.81249120226129889</v>
      </c>
      <c r="D87" s="51">
        <f>IF('28c'!D87&gt;0,'28c'!D87/$K$42,#N/A)</f>
        <v>0.99818217743528947</v>
      </c>
      <c r="E87" s="51" t="e">
        <f>IF('28c'!E87&gt;0,'28c'!E87/$K$42,#N/A)</f>
        <v>#N/A</v>
      </c>
      <c r="F87" s="51" t="e">
        <f>IF('28c'!F87&gt;0,'28c'!F87/$K$42,#N/A)</f>
        <v>#N/A</v>
      </c>
      <c r="G87" s="51" t="e">
        <f>IF('28c'!G87&gt;0,'28c'!G87/$K$42,#N/A)</f>
        <v>#N/A</v>
      </c>
      <c r="H87" s="55"/>
    </row>
    <row r="88" spans="2:8">
      <c r="B88" s="50">
        <v>2459064.4333960586</v>
      </c>
      <c r="C88" s="57">
        <f t="shared" si="2"/>
        <v>-0.80554683273658156</v>
      </c>
      <c r="D88" s="51">
        <f>IF('28c'!D88&gt;0,'28c'!D88/$K$42,#N/A)</f>
        <v>1.0015219653559901</v>
      </c>
      <c r="E88" s="51" t="e">
        <f>IF('28c'!E88&gt;0,'28c'!E88/$K$42,#N/A)</f>
        <v>#N/A</v>
      </c>
      <c r="F88" s="51" t="e">
        <f>IF('28c'!F88&gt;0,'28c'!F88/$K$42,#N/A)</f>
        <v>#N/A</v>
      </c>
      <c r="G88" s="51" t="e">
        <f>IF('28c'!G88&gt;0,'28c'!G88/$K$42,#N/A)</f>
        <v>#N/A</v>
      </c>
      <c r="H88" s="55"/>
    </row>
    <row r="89" spans="2:8">
      <c r="B89" s="50">
        <v>2459064.4403404281</v>
      </c>
      <c r="C89" s="57">
        <f t="shared" si="2"/>
        <v>-0.79860246321186423</v>
      </c>
      <c r="D89" s="51">
        <f>IF('28c'!D89&gt;0,'28c'!D89/$K$42,#N/A)</f>
        <v>1.0003591516828032</v>
      </c>
      <c r="E89" s="51" t="e">
        <f>IF('28c'!E89&gt;0,'28c'!E89/$K$42,#N/A)</f>
        <v>#N/A</v>
      </c>
      <c r="F89" s="51" t="e">
        <f>IF('28c'!F89&gt;0,'28c'!F89/$K$42,#N/A)</f>
        <v>#N/A</v>
      </c>
      <c r="G89" s="51" t="e">
        <f>IF('28c'!G89&gt;0,'28c'!G89/$K$42,#N/A)</f>
        <v>#N/A</v>
      </c>
      <c r="H89" s="55"/>
    </row>
    <row r="90" spans="2:8">
      <c r="B90" s="50">
        <v>2459064.4472847981</v>
      </c>
      <c r="C90" s="57">
        <f t="shared" si="2"/>
        <v>-0.79165809322148561</v>
      </c>
      <c r="D90" s="51">
        <f>IF('28c'!D90&gt;0,'28c'!D90/$K$42,#N/A)</f>
        <v>0.99911901468747932</v>
      </c>
      <c r="E90" s="51" t="e">
        <f>IF('28c'!E90&gt;0,'28c'!E90/$K$42,#N/A)</f>
        <v>#N/A</v>
      </c>
      <c r="F90" s="51" t="e">
        <f>IF('28c'!F90&gt;0,'28c'!F90/$K$42,#N/A)</f>
        <v>#N/A</v>
      </c>
      <c r="G90" s="51" t="e">
        <f>IF('28c'!G90&gt;0,'28c'!G90/$K$42,#N/A)</f>
        <v>#N/A</v>
      </c>
      <c r="H90" s="55"/>
    </row>
    <row r="91" spans="2:8">
      <c r="B91" s="50">
        <v>2459064.4542291677</v>
      </c>
      <c r="C91" s="57">
        <f t="shared" si="2"/>
        <v>-0.78471372369676828</v>
      </c>
      <c r="D91" s="51">
        <f>IF('28c'!D91&gt;0,'28c'!D91/$K$42,#N/A)</f>
        <v>1.0025473885266416</v>
      </c>
      <c r="E91" s="51" t="e">
        <f>IF('28c'!E91&gt;0,'28c'!E91/$K$42,#N/A)</f>
        <v>#N/A</v>
      </c>
      <c r="F91" s="51" t="e">
        <f>IF('28c'!F91&gt;0,'28c'!F91/$K$42,#N/A)</f>
        <v>#N/A</v>
      </c>
      <c r="G91" s="51" t="e">
        <f>IF('28c'!G91&gt;0,'28c'!G91/$K$42,#N/A)</f>
        <v>#N/A</v>
      </c>
      <c r="H91" s="55"/>
    </row>
    <row r="92" spans="2:8">
      <c r="B92" s="50">
        <v>2459064.4611735372</v>
      </c>
      <c r="C92" s="57">
        <f t="shared" si="2"/>
        <v>-0.77776935417205095</v>
      </c>
      <c r="D92" s="51">
        <f>IF('28c'!D92&gt;0,'28c'!D92/$K$42,#N/A)</f>
        <v>0.99846617927945724</v>
      </c>
      <c r="E92" s="51" t="e">
        <f>IF('28c'!E92&gt;0,'28c'!E92/$K$42,#N/A)</f>
        <v>#N/A</v>
      </c>
      <c r="F92" s="51" t="e">
        <f>IF('28c'!F92&gt;0,'28c'!F92/$K$42,#N/A)</f>
        <v>#N/A</v>
      </c>
      <c r="G92" s="51" t="e">
        <f>IF('28c'!G92&gt;0,'28c'!G92/$K$42,#N/A)</f>
        <v>#N/A</v>
      </c>
      <c r="H92" s="55"/>
    </row>
    <row r="93" spans="2:8">
      <c r="B93" s="50">
        <v>2459064.4681179067</v>
      </c>
      <c r="C93" s="57">
        <f t="shared" si="2"/>
        <v>-0.77082498464733362</v>
      </c>
      <c r="D93" s="51">
        <f>IF('28c'!D93&gt;0,'28c'!D93/$K$42,#N/A)</f>
        <v>0.99814964104590664</v>
      </c>
      <c r="E93" s="51" t="e">
        <f>IF('28c'!E93&gt;0,'28c'!E93/$K$42,#N/A)</f>
        <v>#N/A</v>
      </c>
      <c r="F93" s="51" t="e">
        <f>IF('28c'!F93&gt;0,'28c'!F93/$K$42,#N/A)</f>
        <v>#N/A</v>
      </c>
      <c r="G93" s="51" t="e">
        <f>IF('28c'!G93&gt;0,'28c'!G93/$K$42,#N/A)</f>
        <v>#N/A</v>
      </c>
      <c r="H93" s="55"/>
    </row>
    <row r="94" spans="2:8">
      <c r="B94" s="50">
        <v>2459064.4750622762</v>
      </c>
      <c r="C94" s="57">
        <f t="shared" si="2"/>
        <v>-0.76388061512261629</v>
      </c>
      <c r="D94" s="51">
        <f>IF('28c'!D94&gt;0,'28c'!D94/$K$42,#N/A)</f>
        <v>1.0000645458736745</v>
      </c>
      <c r="E94" s="51" t="e">
        <f>IF('28c'!E94&gt;0,'28c'!E94/$K$42,#N/A)</f>
        <v>#N/A</v>
      </c>
      <c r="F94" s="51" t="e">
        <f>IF('28c'!F94&gt;0,'28c'!F94/$K$42,#N/A)</f>
        <v>#N/A</v>
      </c>
      <c r="G94" s="51" t="e">
        <f>IF('28c'!G94&gt;0,'28c'!G94/$K$42,#N/A)</f>
        <v>#N/A</v>
      </c>
      <c r="H94" s="55"/>
    </row>
    <row r="95" spans="2:8">
      <c r="B95" s="50">
        <v>2459064.4820066458</v>
      </c>
      <c r="C95" s="57">
        <f t="shared" si="2"/>
        <v>-0.75693624559789896</v>
      </c>
      <c r="D95" s="51">
        <f>IF('28c'!D95&gt;0,'28c'!D95/$K$42,#N/A)</f>
        <v>1.0000243693604689</v>
      </c>
      <c r="E95" s="51" t="e">
        <f>IF('28c'!E95&gt;0,'28c'!E95/$K$42,#N/A)</f>
        <v>#N/A</v>
      </c>
      <c r="F95" s="51" t="e">
        <f>IF('28c'!F95&gt;0,'28c'!F95/$K$42,#N/A)</f>
        <v>#N/A</v>
      </c>
      <c r="G95" s="51" t="e">
        <f>IF('28c'!G95&gt;0,'28c'!G95/$K$42,#N/A)</f>
        <v>#N/A</v>
      </c>
      <c r="H95" s="55"/>
    </row>
    <row r="96" spans="2:8">
      <c r="B96" s="50">
        <v>2459064.4889510153</v>
      </c>
      <c r="C96" s="57">
        <f t="shared" si="2"/>
        <v>-0.74999187607318163</v>
      </c>
      <c r="D96" s="51">
        <f>IF('28c'!D96&gt;0,'28c'!D96/$K$42,#N/A)</f>
        <v>0.99896397286438787</v>
      </c>
      <c r="E96" s="51" t="e">
        <f>IF('28c'!E96&gt;0,'28c'!E96/$K$42,#N/A)</f>
        <v>#N/A</v>
      </c>
      <c r="F96" s="51" t="e">
        <f>IF('28c'!F96&gt;0,'28c'!F96/$K$42,#N/A)</f>
        <v>#N/A</v>
      </c>
      <c r="G96" s="51" t="e">
        <f>IF('28c'!G96&gt;0,'28c'!G96/$K$42,#N/A)</f>
        <v>#N/A</v>
      </c>
      <c r="H96" s="55"/>
    </row>
    <row r="97" spans="2:8">
      <c r="B97" s="50">
        <v>2459064.4958953848</v>
      </c>
      <c r="C97" s="57">
        <f t="shared" si="2"/>
        <v>-0.7430475065484643</v>
      </c>
      <c r="D97" s="51">
        <f>IF('28c'!D97&gt;0,'28c'!D97/$K$42,#N/A)</f>
        <v>0.99923625107027603</v>
      </c>
      <c r="E97" s="51" t="e">
        <f>IF('28c'!E97&gt;0,'28c'!E97/$K$42,#N/A)</f>
        <v>#N/A</v>
      </c>
      <c r="F97" s="51" t="e">
        <f>IF('28c'!F97&gt;0,'28c'!F97/$K$42,#N/A)</f>
        <v>#N/A</v>
      </c>
      <c r="G97" s="51" t="e">
        <f>IF('28c'!G97&gt;0,'28c'!G97/$K$42,#N/A)</f>
        <v>#N/A</v>
      </c>
      <c r="H97" s="55"/>
    </row>
    <row r="98" spans="2:8">
      <c r="B98" s="50">
        <v>2459064.5028397543</v>
      </c>
      <c r="C98" s="57">
        <f t="shared" si="2"/>
        <v>-0.73610313702374697</v>
      </c>
      <c r="D98" s="51">
        <f>IF('28c'!D98&gt;0,'28c'!D98/$K$42,#N/A)</f>
        <v>1.0002733978792069</v>
      </c>
      <c r="E98" s="51" t="e">
        <f>IF('28c'!E98&gt;0,'28c'!E98/$K$42,#N/A)</f>
        <v>#N/A</v>
      </c>
      <c r="F98" s="51" t="e">
        <f>IF('28c'!F98&gt;0,'28c'!F98/$K$42,#N/A)</f>
        <v>#N/A</v>
      </c>
      <c r="G98" s="51" t="e">
        <f>IF('28c'!G98&gt;0,'28c'!G98/$K$42,#N/A)</f>
        <v>#N/A</v>
      </c>
      <c r="H98" s="55"/>
    </row>
    <row r="99" spans="2:8">
      <c r="B99" s="50">
        <v>2459064.5097841239</v>
      </c>
      <c r="C99" s="57">
        <f t="shared" si="2"/>
        <v>-0.72915876749902964</v>
      </c>
      <c r="D99" s="51">
        <f>IF('28c'!D99&gt;0,'28c'!D99/$K$42,#N/A)</f>
        <v>1.0012184680234473</v>
      </c>
      <c r="E99" s="51" t="e">
        <f>IF('28c'!E99&gt;0,'28c'!E99/$K$42,#N/A)</f>
        <v>#N/A</v>
      </c>
      <c r="F99" s="51" t="e">
        <f>IF('28c'!F99&gt;0,'28c'!F99/$K$42,#N/A)</f>
        <v>#N/A</v>
      </c>
      <c r="G99" s="51" t="e">
        <f>IF('28c'!G99&gt;0,'28c'!G99/$K$42,#N/A)</f>
        <v>#N/A</v>
      </c>
      <c r="H99" s="55"/>
    </row>
    <row r="100" spans="2:8">
      <c r="B100" s="50">
        <v>2459064.5167284934</v>
      </c>
      <c r="C100" s="57">
        <f t="shared" si="2"/>
        <v>-0.72221439797431231</v>
      </c>
      <c r="D100" s="51">
        <f>IF('28c'!D100&gt;0,'28c'!D100/$K$42,#N/A)</f>
        <v>0.99958427188302701</v>
      </c>
      <c r="E100" s="51" t="e">
        <f>IF('28c'!E100&gt;0,'28c'!E100/$K$42,#N/A)</f>
        <v>#N/A</v>
      </c>
      <c r="F100" s="51" t="e">
        <f>IF('28c'!F100&gt;0,'28c'!F100/$K$42,#N/A)</f>
        <v>#N/A</v>
      </c>
      <c r="G100" s="51" t="e">
        <f>IF('28c'!G100&gt;0,'28c'!G100/$K$42,#N/A)</f>
        <v>#N/A</v>
      </c>
      <c r="H100" s="55"/>
    </row>
    <row r="101" spans="2:8">
      <c r="B101" s="50">
        <v>2459064.5236728629</v>
      </c>
      <c r="C101" s="57">
        <f t="shared" si="2"/>
        <v>-0.71527002844959497</v>
      </c>
      <c r="D101" s="51">
        <f>IF('28c'!D101&gt;0,'28c'!D101/$K$42,#N/A)</f>
        <v>0.99656141737469539</v>
      </c>
      <c r="E101" s="51" t="e">
        <f>IF('28c'!E101&gt;0,'28c'!E101/$K$42,#N/A)</f>
        <v>#N/A</v>
      </c>
      <c r="F101" s="51" t="e">
        <f>IF('28c'!F101&gt;0,'28c'!F101/$K$42,#N/A)</f>
        <v>#N/A</v>
      </c>
      <c r="G101" s="51" t="e">
        <f>IF('28c'!G101&gt;0,'28c'!G101/$K$42,#N/A)</f>
        <v>#N/A</v>
      </c>
      <c r="H101" s="55"/>
    </row>
    <row r="102" spans="2:8">
      <c r="B102" s="50">
        <v>2459064.5306172324</v>
      </c>
      <c r="C102" s="57">
        <f t="shared" si="2"/>
        <v>-0.70832565892487764</v>
      </c>
      <c r="D102" s="51">
        <f>IF('28c'!D102&gt;0,'28c'!D102/$K$42,#N/A)</f>
        <v>1.0001528024764539</v>
      </c>
      <c r="E102" s="51" t="e">
        <f>IF('28c'!E102&gt;0,'28c'!E102/$K$42,#N/A)</f>
        <v>#N/A</v>
      </c>
      <c r="F102" s="51" t="e">
        <f>IF('28c'!F102&gt;0,'28c'!F102/$K$42,#N/A)</f>
        <v>#N/A</v>
      </c>
      <c r="G102" s="51" t="e">
        <f>IF('28c'!G102&gt;0,'28c'!G102/$K$42,#N/A)</f>
        <v>#N/A</v>
      </c>
      <c r="H102" s="55"/>
    </row>
    <row r="103" spans="2:8">
      <c r="B103" s="50">
        <v>2459064.537561602</v>
      </c>
      <c r="C103" s="57">
        <f t="shared" si="2"/>
        <v>-0.70138128940016031</v>
      </c>
      <c r="D103" s="51">
        <f>IF('28c'!D103&gt;0,'28c'!D103/$K$42,#N/A)</f>
        <v>1.0003451886978858</v>
      </c>
      <c r="E103" s="51" t="e">
        <f>IF('28c'!E103&gt;0,'28c'!E103/$K$42,#N/A)</f>
        <v>#N/A</v>
      </c>
      <c r="F103" s="51" t="e">
        <f>IF('28c'!F103&gt;0,'28c'!F103/$K$42,#N/A)</f>
        <v>#N/A</v>
      </c>
      <c r="G103" s="51" t="e">
        <f>IF('28c'!G103&gt;0,'28c'!G103/$K$42,#N/A)</f>
        <v>#N/A</v>
      </c>
      <c r="H103" s="55"/>
    </row>
    <row r="104" spans="2:8">
      <c r="B104" s="50">
        <v>2459064.5445059715</v>
      </c>
      <c r="C104" s="57">
        <f t="shared" si="2"/>
        <v>-0.69443691987544298</v>
      </c>
      <c r="D104" s="51">
        <f>IF('28c'!D104&gt;0,'28c'!D104/$K$42,#N/A)</f>
        <v>0.99859480998485151</v>
      </c>
      <c r="E104" s="51" t="e">
        <f>IF('28c'!E104&gt;0,'28c'!E104/$K$42,#N/A)</f>
        <v>#N/A</v>
      </c>
      <c r="F104" s="51" t="e">
        <f>IF('28c'!F104&gt;0,'28c'!F104/$K$42,#N/A)</f>
        <v>#N/A</v>
      </c>
      <c r="G104" s="51" t="e">
        <f>IF('28c'!G104&gt;0,'28c'!G104/$K$42,#N/A)</f>
        <v>#N/A</v>
      </c>
      <c r="H104" s="55"/>
    </row>
    <row r="105" spans="2:8">
      <c r="B105" s="50">
        <v>2459064.551450341</v>
      </c>
      <c r="C105" s="57">
        <f t="shared" si="2"/>
        <v>-0.68749255035072565</v>
      </c>
      <c r="D105" s="51">
        <f>IF('28c'!D105&gt;0,'28c'!D105/$K$42,#N/A)</f>
        <v>1.0019964433906343</v>
      </c>
      <c r="E105" s="51" t="e">
        <f>IF('28c'!E105&gt;0,'28c'!E105/$K$42,#N/A)</f>
        <v>#N/A</v>
      </c>
      <c r="F105" s="51" t="e">
        <f>IF('28c'!F105&gt;0,'28c'!F105/$K$42,#N/A)</f>
        <v>#N/A</v>
      </c>
      <c r="G105" s="51" t="e">
        <f>IF('28c'!G105&gt;0,'28c'!G105/$K$42,#N/A)</f>
        <v>#N/A</v>
      </c>
      <c r="H105" s="55"/>
    </row>
    <row r="106" spans="2:8">
      <c r="B106" s="50">
        <v>2459064.5583947105</v>
      </c>
      <c r="C106" s="57">
        <f t="shared" si="2"/>
        <v>-0.68054818082600832</v>
      </c>
      <c r="D106" s="51">
        <f>IF('28c'!D106&gt;0,'28c'!D106/$K$42,#N/A)</f>
        <v>1.0012535072120134</v>
      </c>
      <c r="E106" s="51" t="e">
        <f>IF('28c'!E106&gt;0,'28c'!E106/$K$42,#N/A)</f>
        <v>#N/A</v>
      </c>
      <c r="F106" s="51" t="e">
        <f>IF('28c'!F106&gt;0,'28c'!F106/$K$42,#N/A)</f>
        <v>#N/A</v>
      </c>
      <c r="G106" s="51" t="e">
        <f>IF('28c'!G106&gt;0,'28c'!G106/$K$42,#N/A)</f>
        <v>#N/A</v>
      </c>
      <c r="H106" s="55"/>
    </row>
    <row r="107" spans="2:8">
      <c r="B107" s="50">
        <v>2459064.5653390801</v>
      </c>
      <c r="C107" s="57">
        <f t="shared" si="2"/>
        <v>-0.67360381130129099</v>
      </c>
      <c r="D107" s="51">
        <f>IF('28c'!D107&gt;0,'28c'!D107/$K$42,#N/A)</f>
        <v>1.0003949812290061</v>
      </c>
      <c r="E107" s="51" t="e">
        <f>IF('28c'!E107&gt;0,'28c'!E107/$K$42,#N/A)</f>
        <v>#N/A</v>
      </c>
      <c r="F107" s="51" t="e">
        <f>IF('28c'!F107&gt;0,'28c'!F107/$K$42,#N/A)</f>
        <v>#N/A</v>
      </c>
      <c r="G107" s="51" t="e">
        <f>IF('28c'!G107&gt;0,'28c'!G107/$K$42,#N/A)</f>
        <v>#N/A</v>
      </c>
      <c r="H107" s="55"/>
    </row>
    <row r="108" spans="2:8">
      <c r="B108" s="50">
        <v>2459064.5722834496</v>
      </c>
      <c r="C108" s="57">
        <f t="shared" si="2"/>
        <v>-0.66665944177657366</v>
      </c>
      <c r="D108" s="51">
        <f>IF('28c'!D108&gt;0,'28c'!D108/$K$42,#N/A)</f>
        <v>0.99798201936376219</v>
      </c>
      <c r="E108" s="51" t="e">
        <f>IF('28c'!E108&gt;0,'28c'!E108/$K$42,#N/A)</f>
        <v>#N/A</v>
      </c>
      <c r="F108" s="51" t="e">
        <f>IF('28c'!F108&gt;0,'28c'!F108/$K$42,#N/A)</f>
        <v>#N/A</v>
      </c>
      <c r="G108" s="51" t="e">
        <f>IF('28c'!G108&gt;0,'28c'!G108/$K$42,#N/A)</f>
        <v>#N/A</v>
      </c>
      <c r="H108" s="55"/>
    </row>
    <row r="109" spans="2:8">
      <c r="B109" s="50">
        <v>2459064.5792278191</v>
      </c>
      <c r="C109" s="57">
        <f t="shared" si="2"/>
        <v>-0.65971507225185633</v>
      </c>
      <c r="D109" s="51">
        <f>IF('28c'!D109&gt;0,'28c'!D109/$K$42,#N/A)</f>
        <v>1.0013634986498057</v>
      </c>
      <c r="E109" s="51" t="e">
        <f>IF('28c'!E109&gt;0,'28c'!E109/$K$42,#N/A)</f>
        <v>#N/A</v>
      </c>
      <c r="F109" s="51" t="e">
        <f>IF('28c'!F109&gt;0,'28c'!F109/$K$42,#N/A)</f>
        <v>#N/A</v>
      </c>
      <c r="G109" s="51" t="e">
        <f>IF('28c'!G109&gt;0,'28c'!G109/$K$42,#N/A)</f>
        <v>#N/A</v>
      </c>
      <c r="H109" s="55"/>
    </row>
    <row r="110" spans="2:8">
      <c r="B110" s="50">
        <v>2459064.5861721886</v>
      </c>
      <c r="C110" s="57">
        <f t="shared" si="2"/>
        <v>-0.652770702727139</v>
      </c>
      <c r="D110" s="51">
        <f>IF('28c'!D110&gt;0,'28c'!D110/$K$42,#N/A)</f>
        <v>1.0006051504972668</v>
      </c>
      <c r="E110" s="51" t="e">
        <f>IF('28c'!E110&gt;0,'28c'!E110/$K$42,#N/A)</f>
        <v>#N/A</v>
      </c>
      <c r="F110" s="51" t="e">
        <f>IF('28c'!F110&gt;0,'28c'!F110/$K$42,#N/A)</f>
        <v>#N/A</v>
      </c>
      <c r="G110" s="51" t="e">
        <f>IF('28c'!G110&gt;0,'28c'!G110/$K$42,#N/A)</f>
        <v>#N/A</v>
      </c>
      <c r="H110" s="55"/>
    </row>
    <row r="111" spans="2:8">
      <c r="B111" s="50">
        <v>2459064.5931165582</v>
      </c>
      <c r="C111" s="57">
        <f t="shared" si="2"/>
        <v>-0.64582633320242167</v>
      </c>
      <c r="D111" s="51">
        <f>IF('28c'!D111&gt;0,'28c'!D111/$K$42,#N/A)</f>
        <v>1.0012423763419616</v>
      </c>
      <c r="E111" s="51" t="e">
        <f>IF('28c'!E111&gt;0,'28c'!E111/$K$42,#N/A)</f>
        <v>#N/A</v>
      </c>
      <c r="F111" s="51" t="e">
        <f>IF('28c'!F111&gt;0,'28c'!F111/$K$42,#N/A)</f>
        <v>#N/A</v>
      </c>
      <c r="G111" s="51" t="e">
        <f>IF('28c'!G111&gt;0,'28c'!G111/$K$42,#N/A)</f>
        <v>#N/A</v>
      </c>
      <c r="H111" s="55"/>
    </row>
    <row r="112" spans="2:8">
      <c r="B112" s="50">
        <v>2459064.6000609272</v>
      </c>
      <c r="C112" s="57">
        <f t="shared" si="2"/>
        <v>-0.63888196414336562</v>
      </c>
      <c r="D112" s="51">
        <f>IF('28c'!D112&gt;0,'28c'!D112/$K$42,#N/A)</f>
        <v>1.0003150233814133</v>
      </c>
      <c r="E112" s="51" t="e">
        <f>IF('28c'!E112&gt;0,'28c'!E112/$K$42,#N/A)</f>
        <v>#N/A</v>
      </c>
      <c r="F112" s="51" t="e">
        <f>IF('28c'!F112&gt;0,'28c'!F112/$K$42,#N/A)</f>
        <v>#N/A</v>
      </c>
      <c r="G112" s="51" t="e">
        <f>IF('28c'!G112&gt;0,'28c'!G112/$K$42,#N/A)</f>
        <v>#N/A</v>
      </c>
      <c r="H112" s="55"/>
    </row>
    <row r="113" spans="2:8">
      <c r="B113" s="50">
        <v>2459064.6070052967</v>
      </c>
      <c r="C113" s="57">
        <f t="shared" si="2"/>
        <v>-0.63193759461864829</v>
      </c>
      <c r="D113" s="51">
        <f>IF('28c'!D113&gt;0,'28c'!D113/$K$42,#N/A)</f>
        <v>1.0014134229071987</v>
      </c>
      <c r="E113" s="51" t="e">
        <f>IF('28c'!E113&gt;0,'28c'!E113/$K$42,#N/A)</f>
        <v>#N/A</v>
      </c>
      <c r="F113" s="51" t="e">
        <f>IF('28c'!F113&gt;0,'28c'!F113/$K$42,#N/A)</f>
        <v>#N/A</v>
      </c>
      <c r="G113" s="51" t="e">
        <f>IF('28c'!G113&gt;0,'28c'!G113/$K$42,#N/A)</f>
        <v>#N/A</v>
      </c>
      <c r="H113" s="55"/>
    </row>
    <row r="114" spans="2:8">
      <c r="B114" s="50">
        <v>2459064.6139496663</v>
      </c>
      <c r="C114" s="57">
        <f t="shared" si="2"/>
        <v>-0.62499322509393096</v>
      </c>
      <c r="D114" s="51">
        <f>IF('28c'!D114&gt;0,'28c'!D114/$K$42,#N/A)</f>
        <v>1.0019909108871765</v>
      </c>
      <c r="E114" s="51" t="e">
        <f>IF('28c'!E114&gt;0,'28c'!E114/$K$42,#N/A)</f>
        <v>#N/A</v>
      </c>
      <c r="F114" s="51" t="e">
        <f>IF('28c'!F114&gt;0,'28c'!F114/$K$42,#N/A)</f>
        <v>#N/A</v>
      </c>
      <c r="G114" s="51" t="e">
        <f>IF('28c'!G114&gt;0,'28c'!G114/$K$42,#N/A)</f>
        <v>#N/A</v>
      </c>
      <c r="H114" s="55"/>
    </row>
    <row r="115" spans="2:8">
      <c r="B115" s="50">
        <v>2459064.6208940358</v>
      </c>
      <c r="C115" s="57">
        <f t="shared" si="2"/>
        <v>-0.61804885556921363</v>
      </c>
      <c r="D115" s="51">
        <f>IF('28c'!D115&gt;0,'28c'!D115/$K$42,#N/A)</f>
        <v>1.0048947507080288</v>
      </c>
      <c r="E115" s="51" t="e">
        <f>IF('28c'!E115&gt;0,'28c'!E115/$K$42,#N/A)</f>
        <v>#N/A</v>
      </c>
      <c r="F115" s="51" t="e">
        <f>IF('28c'!F115&gt;0,'28c'!F115/$K$42,#N/A)</f>
        <v>#N/A</v>
      </c>
      <c r="G115" s="51" t="e">
        <f>IF('28c'!G115&gt;0,'28c'!G115/$K$42,#N/A)</f>
        <v>#N/A</v>
      </c>
      <c r="H115" s="55"/>
    </row>
    <row r="116" spans="2:8">
      <c r="B116" s="50">
        <v>2459064.6278384053</v>
      </c>
      <c r="C116" s="57">
        <f t="shared" si="2"/>
        <v>-0.6111044860444963</v>
      </c>
      <c r="D116" s="51">
        <f>IF('28c'!D116&gt;0,'28c'!D116/$K$42,#N/A)</f>
        <v>1.0013480866758875</v>
      </c>
      <c r="E116" s="51" t="e">
        <f>IF('28c'!E116&gt;0,'28c'!E116/$K$42,#N/A)</f>
        <v>#N/A</v>
      </c>
      <c r="F116" s="51" t="e">
        <f>IF('28c'!F116&gt;0,'28c'!F116/$K$42,#N/A)</f>
        <v>#N/A</v>
      </c>
      <c r="G116" s="51" t="e">
        <f>IF('28c'!G116&gt;0,'28c'!G116/$K$42,#N/A)</f>
        <v>#N/A</v>
      </c>
      <c r="H116" s="55"/>
    </row>
    <row r="117" spans="2:8">
      <c r="B117" s="50">
        <v>2459064.6347827744</v>
      </c>
      <c r="C117" s="57">
        <f t="shared" si="2"/>
        <v>-0.60416011698544025</v>
      </c>
      <c r="D117" s="51">
        <f>IF('28c'!D117&gt;0,'28c'!D117/$K$42,#N/A)</f>
        <v>0.99571375880919455</v>
      </c>
      <c r="E117" s="51" t="e">
        <f>IF('28c'!E117&gt;0,'28c'!E117/$K$42,#N/A)</f>
        <v>#N/A</v>
      </c>
      <c r="F117" s="51" t="e">
        <f>IF('28c'!F117&gt;0,'28c'!F117/$K$42,#N/A)</f>
        <v>#N/A</v>
      </c>
      <c r="G117" s="51" t="e">
        <f>IF('28c'!G117&gt;0,'28c'!G117/$K$42,#N/A)</f>
        <v>#N/A</v>
      </c>
      <c r="H117" s="55"/>
    </row>
    <row r="118" spans="2:8">
      <c r="B118" s="50">
        <v>2459064.6417271439</v>
      </c>
      <c r="C118" s="57">
        <f t="shared" si="2"/>
        <v>-0.59721574746072292</v>
      </c>
      <c r="D118" s="51">
        <f>IF('28c'!D118&gt;0,'28c'!D118/$K$42,#N/A)</f>
        <v>0.99916650200882573</v>
      </c>
      <c r="E118" s="51" t="e">
        <f>IF('28c'!E118&gt;0,'28c'!E118/$K$42,#N/A)</f>
        <v>#N/A</v>
      </c>
      <c r="F118" s="51" t="e">
        <f>IF('28c'!F118&gt;0,'28c'!F118/$K$42,#N/A)</f>
        <v>#N/A</v>
      </c>
      <c r="G118" s="51" t="e">
        <f>IF('28c'!G118&gt;0,'28c'!G118/$K$42,#N/A)</f>
        <v>#N/A</v>
      </c>
      <c r="H118" s="55"/>
    </row>
    <row r="119" spans="2:8">
      <c r="B119" s="50">
        <v>2459064.6486715134</v>
      </c>
      <c r="C119" s="57">
        <f t="shared" si="2"/>
        <v>-0.59027137793600559</v>
      </c>
      <c r="D119" s="51">
        <f>IF('28c'!D119&gt;0,'28c'!D119/$K$42,#N/A)</f>
        <v>0.99807752091154589</v>
      </c>
      <c r="E119" s="51" t="e">
        <f>IF('28c'!E119&gt;0,'28c'!E119/$K$42,#N/A)</f>
        <v>#N/A</v>
      </c>
      <c r="F119" s="51" t="e">
        <f>IF('28c'!F119&gt;0,'28c'!F119/$K$42,#N/A)</f>
        <v>#N/A</v>
      </c>
      <c r="G119" s="51" t="e">
        <f>IF('28c'!G119&gt;0,'28c'!G119/$K$42,#N/A)</f>
        <v>#N/A</v>
      </c>
      <c r="H119" s="55"/>
    </row>
    <row r="120" spans="2:8">
      <c r="B120" s="50">
        <v>2459064.6556158829</v>
      </c>
      <c r="C120" s="57">
        <f t="shared" si="2"/>
        <v>-0.58332700841128826</v>
      </c>
      <c r="D120" s="51">
        <f>IF('28c'!D120&gt;0,'28c'!D120/$K$42,#N/A)</f>
        <v>0.99682750444576163</v>
      </c>
      <c r="E120" s="51" t="e">
        <f>IF('28c'!E120&gt;0,'28c'!E120/$K$42,#N/A)</f>
        <v>#N/A</v>
      </c>
      <c r="F120" s="51" t="e">
        <f>IF('28c'!F120&gt;0,'28c'!F120/$K$42,#N/A)</f>
        <v>#N/A</v>
      </c>
      <c r="G120" s="51" t="e">
        <f>IF('28c'!G120&gt;0,'28c'!G120/$K$42,#N/A)</f>
        <v>#N/A</v>
      </c>
      <c r="H120" s="55"/>
    </row>
    <row r="121" spans="2:8">
      <c r="B121" s="50">
        <v>2459064.662560252</v>
      </c>
      <c r="C121" s="57">
        <f t="shared" si="2"/>
        <v>-0.57638263935223222</v>
      </c>
      <c r="D121" s="51">
        <f>IF('28c'!D121&gt;0,'28c'!D121/$K$42,#N/A)</f>
        <v>0.99936837252189947</v>
      </c>
      <c r="E121" s="51" t="e">
        <f>IF('28c'!E121&gt;0,'28c'!E121/$K$42,#N/A)</f>
        <v>#N/A</v>
      </c>
      <c r="F121" s="51" t="e">
        <f>IF('28c'!F121&gt;0,'28c'!F121/$K$42,#N/A)</f>
        <v>#N/A</v>
      </c>
      <c r="G121" s="51" t="e">
        <f>IF('28c'!G121&gt;0,'28c'!G121/$K$42,#N/A)</f>
        <v>#N/A</v>
      </c>
      <c r="H121" s="55"/>
    </row>
    <row r="122" spans="2:8">
      <c r="B122" s="50">
        <v>2459064.6695046215</v>
      </c>
      <c r="C122" s="57">
        <f t="shared" si="2"/>
        <v>-0.56943826982751489</v>
      </c>
      <c r="D122" s="51">
        <f>IF('28c'!D122&gt;0,'28c'!D122/$K$42,#N/A)</f>
        <v>0.99917229796482909</v>
      </c>
      <c r="E122" s="51" t="e">
        <f>IF('28c'!E122&gt;0,'28c'!E122/$K$42,#N/A)</f>
        <v>#N/A</v>
      </c>
      <c r="F122" s="51" t="e">
        <f>IF('28c'!F122&gt;0,'28c'!F122/$K$42,#N/A)</f>
        <v>#N/A</v>
      </c>
      <c r="G122" s="51" t="e">
        <f>IF('28c'!G122&gt;0,'28c'!G122/$K$42,#N/A)</f>
        <v>#N/A</v>
      </c>
      <c r="H122" s="55"/>
    </row>
    <row r="123" spans="2:8">
      <c r="B123" s="50">
        <v>2459064.6764489911</v>
      </c>
      <c r="C123" s="57">
        <f t="shared" si="2"/>
        <v>-0.56249390030279756</v>
      </c>
      <c r="D123" s="51">
        <f>IF('28c'!D123&gt;0,'28c'!D123/$K$42,#N/A)</f>
        <v>0.99859685174207991</v>
      </c>
      <c r="E123" s="51" t="e">
        <f>IF('28c'!E123&gt;0,'28c'!E123/$K$42,#N/A)</f>
        <v>#N/A</v>
      </c>
      <c r="F123" s="51" t="e">
        <f>IF('28c'!F123&gt;0,'28c'!F123/$K$42,#N/A)</f>
        <v>#N/A</v>
      </c>
      <c r="G123" s="51" t="e">
        <f>IF('28c'!G123&gt;0,'28c'!G123/$K$42,#N/A)</f>
        <v>#N/A</v>
      </c>
      <c r="H123" s="55"/>
    </row>
    <row r="124" spans="2:8">
      <c r="B124" s="50">
        <v>2459064.6833933601</v>
      </c>
      <c r="C124" s="57">
        <f t="shared" si="2"/>
        <v>-0.55554953124374151</v>
      </c>
      <c r="D124" s="51">
        <f>IF('28c'!D124&gt;0,'28c'!D124/$K$42,#N/A)</f>
        <v>0.99887907528156494</v>
      </c>
      <c r="E124" s="51" t="e">
        <f>IF('28c'!E124&gt;0,'28c'!E124/$K$42,#N/A)</f>
        <v>#N/A</v>
      </c>
      <c r="F124" s="51" t="e">
        <f>IF('28c'!F124&gt;0,'28c'!F124/$K$42,#N/A)</f>
        <v>#N/A</v>
      </c>
      <c r="G124" s="51" t="e">
        <f>IF('28c'!G124&gt;0,'28c'!G124/$K$42,#N/A)</f>
        <v>#N/A</v>
      </c>
      <c r="H124" s="55"/>
    </row>
    <row r="125" spans="2:8">
      <c r="B125" s="50">
        <v>2459064.6903377296</v>
      </c>
      <c r="C125" s="57">
        <f t="shared" si="2"/>
        <v>-0.54860516171902418</v>
      </c>
      <c r="D125" s="51">
        <f>IF('28c'!D125&gt;0,'28c'!D125/$K$42,#N/A)</f>
        <v>0.99728492392807744</v>
      </c>
      <c r="E125" s="51" t="e">
        <f>IF('28c'!E125&gt;0,'28c'!E125/$K$42,#N/A)</f>
        <v>#N/A</v>
      </c>
      <c r="F125" s="51" t="e">
        <f>IF('28c'!F125&gt;0,'28c'!F125/$K$42,#N/A)</f>
        <v>#N/A</v>
      </c>
      <c r="G125" s="51" t="e">
        <f>IF('28c'!G125&gt;0,'28c'!G125/$K$42,#N/A)</f>
        <v>#N/A</v>
      </c>
      <c r="H125" s="55"/>
    </row>
    <row r="126" spans="2:8">
      <c r="B126" s="50">
        <v>2459064.6972820992</v>
      </c>
      <c r="C126" s="57">
        <f t="shared" si="2"/>
        <v>-0.54166079219430685</v>
      </c>
      <c r="D126" s="51">
        <f>IF('28c'!D126&gt;0,'28c'!D126/$K$42,#N/A)</f>
        <v>1.0029041691365344</v>
      </c>
      <c r="E126" s="51" t="e">
        <f>IF('28c'!E126&gt;0,'28c'!E126/$K$42,#N/A)</f>
        <v>#N/A</v>
      </c>
      <c r="F126" s="51" t="e">
        <f>IF('28c'!F126&gt;0,'28c'!F126/$K$42,#N/A)</f>
        <v>#N/A</v>
      </c>
      <c r="G126" s="51" t="e">
        <f>IF('28c'!G126&gt;0,'28c'!G126/$K$42,#N/A)</f>
        <v>#N/A</v>
      </c>
      <c r="H126" s="55"/>
    </row>
    <row r="127" spans="2:8">
      <c r="B127" s="50">
        <v>2459064.7042264682</v>
      </c>
      <c r="C127" s="57">
        <f t="shared" si="2"/>
        <v>-0.53471642313525081</v>
      </c>
      <c r="D127" s="51">
        <f>IF('28c'!D127&gt;0,'28c'!D127/$K$42,#N/A)</f>
        <v>0.99926187183033655</v>
      </c>
      <c r="E127" s="51" t="e">
        <f>IF('28c'!E127&gt;0,'28c'!E127/$K$42,#N/A)</f>
        <v>#N/A</v>
      </c>
      <c r="F127" s="51" t="e">
        <f>IF('28c'!F127&gt;0,'28c'!F127/$K$42,#N/A)</f>
        <v>#N/A</v>
      </c>
      <c r="G127" s="51" t="e">
        <f>IF('28c'!G127&gt;0,'28c'!G127/$K$42,#N/A)</f>
        <v>#N/A</v>
      </c>
      <c r="H127" s="55"/>
    </row>
    <row r="128" spans="2:8">
      <c r="B128" s="50">
        <v>2459064.7111708377</v>
      </c>
      <c r="C128" s="57">
        <f t="shared" si="2"/>
        <v>-0.52777205361053348</v>
      </c>
      <c r="D128" s="51">
        <f>IF('28c'!D128&gt;0,'28c'!D128/$K$42,#N/A)</f>
        <v>0.99925851281038003</v>
      </c>
      <c r="E128" s="51" t="e">
        <f>IF('28c'!E128&gt;0,'28c'!E128/$K$42,#N/A)</f>
        <v>#N/A</v>
      </c>
      <c r="F128" s="51" t="e">
        <f>IF('28c'!F128&gt;0,'28c'!F128/$K$42,#N/A)</f>
        <v>#N/A</v>
      </c>
      <c r="G128" s="51" t="e">
        <f>IF('28c'!G128&gt;0,'28c'!G128/$K$42,#N/A)</f>
        <v>#N/A</v>
      </c>
      <c r="H128" s="55"/>
    </row>
    <row r="129" spans="2:8">
      <c r="B129" s="50">
        <v>2459064.7181152068</v>
      </c>
      <c r="C129" s="57">
        <f t="shared" si="2"/>
        <v>-0.52082768455147743</v>
      </c>
      <c r="D129" s="51">
        <f>IF('28c'!D129&gt;0,'28c'!D129/$K$42,#N/A)</f>
        <v>0.99841144701310669</v>
      </c>
      <c r="E129" s="51" t="e">
        <f>IF('28c'!E129&gt;0,'28c'!E129/$K$42,#N/A)</f>
        <v>#N/A</v>
      </c>
      <c r="F129" s="51" t="e">
        <f>IF('28c'!F129&gt;0,'28c'!F129/$K$42,#N/A)</f>
        <v>#N/A</v>
      </c>
      <c r="G129" s="51" t="e">
        <f>IF('28c'!G129&gt;0,'28c'!G129/$K$42,#N/A)</f>
        <v>#N/A</v>
      </c>
      <c r="H129" s="55"/>
    </row>
    <row r="130" spans="2:8">
      <c r="B130" s="50">
        <v>2459064.7250595763</v>
      </c>
      <c r="C130" s="57">
        <f t="shared" si="2"/>
        <v>-0.5138833150267601</v>
      </c>
      <c r="D130" s="51">
        <f>IF('28c'!D130&gt;0,'28c'!D130/$K$42,#N/A)</f>
        <v>0.99715853256932097</v>
      </c>
      <c r="E130" s="51" t="e">
        <f>IF('28c'!E130&gt;0,'28c'!E130/$K$42,#N/A)</f>
        <v>#N/A</v>
      </c>
      <c r="F130" s="51" t="e">
        <f>IF('28c'!F130&gt;0,'28c'!F130/$K$42,#N/A)</f>
        <v>#N/A</v>
      </c>
      <c r="G130" s="51" t="e">
        <f>IF('28c'!G130&gt;0,'28c'!G130/$K$42,#N/A)</f>
        <v>#N/A</v>
      </c>
      <c r="H130" s="55"/>
    </row>
    <row r="131" spans="2:8">
      <c r="B131" s="50">
        <v>2459064.7320039459</v>
      </c>
      <c r="C131" s="57">
        <f t="shared" ref="C131:C194" si="3">B131-$K$30</f>
        <v>-0.50693894550204277</v>
      </c>
      <c r="D131" s="51">
        <f>IF('28c'!D131&gt;0,'28c'!D131/$K$42,#N/A)</f>
        <v>0.99976091681485868</v>
      </c>
      <c r="E131" s="51" t="e">
        <f>IF('28c'!E131&gt;0,'28c'!E131/$K$42,#N/A)</f>
        <v>#N/A</v>
      </c>
      <c r="F131" s="51" t="e">
        <f>IF('28c'!F131&gt;0,'28c'!F131/$K$42,#N/A)</f>
        <v>#N/A</v>
      </c>
      <c r="G131" s="51" t="e">
        <f>IF('28c'!G131&gt;0,'28c'!G131/$K$42,#N/A)</f>
        <v>#N/A</v>
      </c>
      <c r="H131" s="55"/>
    </row>
    <row r="132" spans="2:8">
      <c r="B132" s="50">
        <v>2459064.7389483149</v>
      </c>
      <c r="C132" s="57">
        <f t="shared" si="3"/>
        <v>-0.49999457644298673</v>
      </c>
      <c r="D132" s="51">
        <f>IF('28c'!D132&gt;0,'28c'!D132/$K$42,#N/A)</f>
        <v>0.99820391227030236</v>
      </c>
      <c r="E132" s="51" t="e">
        <f>IF('28c'!E132&gt;0,'28c'!E132/$K$42,#N/A)</f>
        <v>#N/A</v>
      </c>
      <c r="F132" s="51" t="e">
        <f>IF('28c'!F132&gt;0,'28c'!F132/$K$42,#N/A)</f>
        <v>#N/A</v>
      </c>
      <c r="G132" s="51" t="e">
        <f>IF('28c'!G132&gt;0,'28c'!G132/$K$42,#N/A)</f>
        <v>#N/A</v>
      </c>
      <c r="H132" s="55"/>
    </row>
    <row r="133" spans="2:8">
      <c r="B133" s="50">
        <v>2459064.7458926844</v>
      </c>
      <c r="C133" s="57">
        <f t="shared" si="3"/>
        <v>-0.4930502069182694</v>
      </c>
      <c r="D133" s="51">
        <f>IF('28c'!D133&gt;0,'28c'!D133/$K$42,#N/A)</f>
        <v>1.001655272344069</v>
      </c>
      <c r="E133" s="51" t="e">
        <f>IF('28c'!E133&gt;0,'28c'!E133/$K$42,#N/A)</f>
        <v>#N/A</v>
      </c>
      <c r="F133" s="51" t="e">
        <f>IF('28c'!F133&gt;0,'28c'!F133/$K$42,#N/A)</f>
        <v>#N/A</v>
      </c>
      <c r="G133" s="51" t="e">
        <f>IF('28c'!G133&gt;0,'28c'!G133/$K$42,#N/A)</f>
        <v>#N/A</v>
      </c>
      <c r="H133" s="55"/>
    </row>
    <row r="134" spans="2:8">
      <c r="B134" s="50">
        <v>2459064.7528370535</v>
      </c>
      <c r="C134" s="57">
        <f t="shared" si="3"/>
        <v>-0.48610583785921335</v>
      </c>
      <c r="D134" s="51">
        <f>IF('28c'!D134&gt;0,'28c'!D134/$K$42,#N/A)</f>
        <v>0.99916900480800896</v>
      </c>
      <c r="E134" s="51" t="e">
        <f>IF('28c'!E134&gt;0,'28c'!E134/$K$42,#N/A)</f>
        <v>#N/A</v>
      </c>
      <c r="F134" s="51" t="e">
        <f>IF('28c'!F134&gt;0,'28c'!F134/$K$42,#N/A)</f>
        <v>#N/A</v>
      </c>
      <c r="G134" s="51" t="e">
        <f>IF('28c'!G134&gt;0,'28c'!G134/$K$42,#N/A)</f>
        <v>#N/A</v>
      </c>
      <c r="H134" s="55"/>
    </row>
    <row r="135" spans="2:8">
      <c r="B135" s="50">
        <v>2459064.759781423</v>
      </c>
      <c r="C135" s="57">
        <f t="shared" si="3"/>
        <v>-0.47916146833449602</v>
      </c>
      <c r="D135" s="51">
        <f>IF('28c'!D135&gt;0,'28c'!D135/$K$42,#N/A)</f>
        <v>1.0014838964631496</v>
      </c>
      <c r="E135" s="51" t="e">
        <f>IF('28c'!E135&gt;0,'28c'!E135/$K$42,#N/A)</f>
        <v>#N/A</v>
      </c>
      <c r="F135" s="51" t="e">
        <f>IF('28c'!F135&gt;0,'28c'!F135/$K$42,#N/A)</f>
        <v>#N/A</v>
      </c>
      <c r="G135" s="51" t="e">
        <f>IF('28c'!G135&gt;0,'28c'!G135/$K$42,#N/A)</f>
        <v>#N/A</v>
      </c>
      <c r="H135" s="55"/>
    </row>
    <row r="136" spans="2:8">
      <c r="B136" s="50">
        <v>2459064.7667257921</v>
      </c>
      <c r="C136" s="57">
        <f t="shared" si="3"/>
        <v>-0.47221709927543998</v>
      </c>
      <c r="D136" s="51">
        <f>IF('28c'!D136&gt;0,'28c'!D136/$K$42,#N/A)</f>
        <v>1.0012095106368966</v>
      </c>
      <c r="E136" s="51" t="e">
        <f>IF('28c'!E136&gt;0,'28c'!E136/$K$42,#N/A)</f>
        <v>#N/A</v>
      </c>
      <c r="F136" s="51" t="e">
        <f>IF('28c'!F136&gt;0,'28c'!F136/$K$42,#N/A)</f>
        <v>#N/A</v>
      </c>
      <c r="G136" s="51" t="e">
        <f>IF('28c'!G136&gt;0,'28c'!G136/$K$42,#N/A)</f>
        <v>#N/A</v>
      </c>
      <c r="H136" s="55"/>
    </row>
    <row r="137" spans="2:8">
      <c r="B137" s="50">
        <v>2459064.7736701616</v>
      </c>
      <c r="C137" s="57">
        <f t="shared" si="3"/>
        <v>-0.46527272975072265</v>
      </c>
      <c r="D137" s="51">
        <f>IF('28c'!D137&gt;0,'28c'!D137/$K$42,#N/A)</f>
        <v>1.0033039583744978</v>
      </c>
      <c r="E137" s="51" t="e">
        <f>IF('28c'!E137&gt;0,'28c'!E137/$K$42,#N/A)</f>
        <v>#N/A</v>
      </c>
      <c r="F137" s="51" t="e">
        <f>IF('28c'!F137&gt;0,'28c'!F137/$K$42,#N/A)</f>
        <v>#N/A</v>
      </c>
      <c r="G137" s="51" t="e">
        <f>IF('28c'!G137&gt;0,'28c'!G137/$K$42,#N/A)</f>
        <v>#N/A</v>
      </c>
      <c r="H137" s="55"/>
    </row>
    <row r="138" spans="2:8">
      <c r="B138" s="50">
        <v>2459064.7806145307</v>
      </c>
      <c r="C138" s="57">
        <f t="shared" si="3"/>
        <v>-0.4583283606916666</v>
      </c>
      <c r="D138" s="51">
        <f>IF('28c'!D138&gt;0,'28c'!D138/$K$42,#N/A)</f>
        <v>0.99740479483633016</v>
      </c>
      <c r="E138" s="51" t="e">
        <f>IF('28c'!E138&gt;0,'28c'!E138/$K$42,#N/A)</f>
        <v>#N/A</v>
      </c>
      <c r="F138" s="51" t="e">
        <f>IF('28c'!F138&gt;0,'28c'!F138/$K$42,#N/A)</f>
        <v>#N/A</v>
      </c>
      <c r="G138" s="51" t="e">
        <f>IF('28c'!G138&gt;0,'28c'!G138/$K$42,#N/A)</f>
        <v>#N/A</v>
      </c>
      <c r="H138" s="55"/>
    </row>
    <row r="139" spans="2:8">
      <c r="B139" s="50">
        <v>2459064.7875589002</v>
      </c>
      <c r="C139" s="57">
        <f t="shared" si="3"/>
        <v>-0.45138399116694927</v>
      </c>
      <c r="D139" s="51">
        <f>IF('28c'!D139&gt;0,'28c'!D139/$K$42,#N/A)</f>
        <v>0.99779114799446755</v>
      </c>
      <c r="E139" s="51" t="e">
        <f>IF('28c'!E139&gt;0,'28c'!E139/$K$42,#N/A)</f>
        <v>#N/A</v>
      </c>
      <c r="F139" s="51" t="e">
        <f>IF('28c'!F139&gt;0,'28c'!F139/$K$42,#N/A)</f>
        <v>#N/A</v>
      </c>
      <c r="G139" s="51" t="e">
        <f>IF('28c'!G139&gt;0,'28c'!G139/$K$42,#N/A)</f>
        <v>#N/A</v>
      </c>
      <c r="H139" s="55"/>
    </row>
    <row r="140" spans="2:8">
      <c r="B140" s="50">
        <v>2459064.7945032693</v>
      </c>
      <c r="C140" s="57">
        <f t="shared" si="3"/>
        <v>-0.44443962210789323</v>
      </c>
      <c r="D140" s="51">
        <f>IF('28c'!D140&gt;0,'28c'!D140/$K$42,#N/A)</f>
        <v>0.99944069024566962</v>
      </c>
      <c r="E140" s="51" t="e">
        <f>IF('28c'!E140&gt;0,'28c'!E140/$K$42,#N/A)</f>
        <v>#N/A</v>
      </c>
      <c r="F140" s="51" t="e">
        <f>IF('28c'!F140&gt;0,'28c'!F140/$K$42,#N/A)</f>
        <v>#N/A</v>
      </c>
      <c r="G140" s="51" t="e">
        <f>IF('28c'!G140&gt;0,'28c'!G140/$K$42,#N/A)</f>
        <v>#N/A</v>
      </c>
      <c r="H140" s="55"/>
    </row>
    <row r="141" spans="2:8">
      <c r="B141" s="50">
        <v>2459064.8014476388</v>
      </c>
      <c r="C141" s="57">
        <f t="shared" si="3"/>
        <v>-0.4374952525831759</v>
      </c>
      <c r="D141" s="51">
        <f>IF('28c'!D141&gt;0,'28c'!D141/$K$42,#N/A)</f>
        <v>0.99840854903510512</v>
      </c>
      <c r="E141" s="51" t="e">
        <f>IF('28c'!E141&gt;0,'28c'!E141/$K$42,#N/A)</f>
        <v>#N/A</v>
      </c>
      <c r="F141" s="51" t="e">
        <f>IF('28c'!F141&gt;0,'28c'!F141/$K$42,#N/A)</f>
        <v>#N/A</v>
      </c>
      <c r="G141" s="51" t="e">
        <f>IF('28c'!G141&gt;0,'28c'!G141/$K$42,#N/A)</f>
        <v>#N/A</v>
      </c>
      <c r="H141" s="55"/>
    </row>
    <row r="142" spans="2:8">
      <c r="B142" s="50">
        <v>2459064.8083920078</v>
      </c>
      <c r="C142" s="57">
        <f t="shared" si="3"/>
        <v>-0.43055088352411985</v>
      </c>
      <c r="D142" s="51">
        <f>IF('28c'!D142&gt;0,'28c'!D142/$K$42,#N/A)</f>
        <v>0.99977843640914188</v>
      </c>
      <c r="E142" s="51" t="e">
        <f>IF('28c'!E142&gt;0,'28c'!E142/$K$42,#N/A)</f>
        <v>#N/A</v>
      </c>
      <c r="F142" s="51" t="e">
        <f>IF('28c'!F142&gt;0,'28c'!F142/$K$42,#N/A)</f>
        <v>#N/A</v>
      </c>
      <c r="G142" s="51" t="e">
        <f>IF('28c'!G142&gt;0,'28c'!G142/$K$42,#N/A)</f>
        <v>#N/A</v>
      </c>
      <c r="H142" s="55"/>
    </row>
    <row r="143" spans="2:8">
      <c r="B143" s="50">
        <v>2459064.8153363774</v>
      </c>
      <c r="C143" s="57">
        <f t="shared" si="3"/>
        <v>-0.42360651399940252</v>
      </c>
      <c r="D143" s="51">
        <f>IF('28c'!D143&gt;0,'28c'!D143/$K$42,#N/A)</f>
        <v>0.99940683659355867</v>
      </c>
      <c r="E143" s="51" t="e">
        <f>IF('28c'!E143&gt;0,'28c'!E143/$K$42,#N/A)</f>
        <v>#N/A</v>
      </c>
      <c r="F143" s="51" t="e">
        <f>IF('28c'!F143&gt;0,'28c'!F143/$K$42,#N/A)</f>
        <v>#N/A</v>
      </c>
      <c r="G143" s="51" t="e">
        <f>IF('28c'!G143&gt;0,'28c'!G143/$K$42,#N/A)</f>
        <v>#N/A</v>
      </c>
      <c r="H143" s="55"/>
    </row>
    <row r="144" spans="2:8">
      <c r="B144" s="50">
        <v>2459064.8222807464</v>
      </c>
      <c r="C144" s="57">
        <f t="shared" si="3"/>
        <v>-0.41666214494034648</v>
      </c>
      <c r="D144" s="51">
        <f>IF('28c'!D144&gt;0,'28c'!D144/$K$42,#N/A)</f>
        <v>0.99776058749917662</v>
      </c>
      <c r="E144" s="51" t="e">
        <f>IF('28c'!E144&gt;0,'28c'!E144/$K$42,#N/A)</f>
        <v>#N/A</v>
      </c>
      <c r="F144" s="51" t="e">
        <f>IF('28c'!F144&gt;0,'28c'!F144/$K$42,#N/A)</f>
        <v>#N/A</v>
      </c>
      <c r="G144" s="51" t="e">
        <f>IF('28c'!G144&gt;0,'28c'!G144/$K$42,#N/A)</f>
        <v>#N/A</v>
      </c>
      <c r="H144" s="55"/>
    </row>
    <row r="145" spans="2:8">
      <c r="B145" s="50">
        <v>2459064.8292251155</v>
      </c>
      <c r="C145" s="57">
        <f t="shared" si="3"/>
        <v>-0.40971777588129044</v>
      </c>
      <c r="D145" s="51">
        <f>IF('28c'!D145&gt;0,'28c'!D145/$K$42,#N/A)</f>
        <v>1.0024371994994401</v>
      </c>
      <c r="E145" s="51" t="e">
        <f>IF('28c'!E145&gt;0,'28c'!E145/$K$42,#N/A)</f>
        <v>#N/A</v>
      </c>
      <c r="F145" s="51" t="e">
        <f>IF('28c'!F145&gt;0,'28c'!F145/$K$42,#N/A)</f>
        <v>#N/A</v>
      </c>
      <c r="G145" s="51" t="e">
        <f>IF('28c'!G145&gt;0,'28c'!G145/$K$42,#N/A)</f>
        <v>#N/A</v>
      </c>
      <c r="H145" s="55"/>
    </row>
    <row r="146" spans="2:8">
      <c r="B146" s="50">
        <v>2459064.836169485</v>
      </c>
      <c r="C146" s="57">
        <f t="shared" si="3"/>
        <v>-0.4027734063565731</v>
      </c>
      <c r="D146" s="51">
        <f>IF('28c'!D146&gt;0,'28c'!D146/$K$42,#N/A)</f>
        <v>0.99985233484818559</v>
      </c>
      <c r="E146" s="51" t="e">
        <f>IF('28c'!E146&gt;0,'28c'!E146/$K$42,#N/A)</f>
        <v>#N/A</v>
      </c>
      <c r="F146" s="51" t="e">
        <f>IF('28c'!F146&gt;0,'28c'!F146/$K$42,#N/A)</f>
        <v>#N/A</v>
      </c>
      <c r="G146" s="51" t="e">
        <f>IF('28c'!G146&gt;0,'28c'!G146/$K$42,#N/A)</f>
        <v>#N/A</v>
      </c>
      <c r="H146" s="55"/>
    </row>
    <row r="147" spans="2:8">
      <c r="B147" s="50">
        <v>2459064.8431138541</v>
      </c>
      <c r="C147" s="57">
        <f t="shared" si="3"/>
        <v>-0.39582903729751706</v>
      </c>
      <c r="D147" s="51">
        <f>IF('28c'!D147&gt;0,'28c'!D147/$K$42,#N/A)</f>
        <v>0.99772712902588423</v>
      </c>
      <c r="E147" s="51" t="e">
        <f>IF('28c'!E147&gt;0,'28c'!E147/$K$42,#N/A)</f>
        <v>#N/A</v>
      </c>
      <c r="F147" s="51" t="e">
        <f>IF('28c'!F147&gt;0,'28c'!F147/$K$42,#N/A)</f>
        <v>#N/A</v>
      </c>
      <c r="G147" s="51" t="e">
        <f>IF('28c'!G147&gt;0,'28c'!G147/$K$42,#N/A)</f>
        <v>#N/A</v>
      </c>
      <c r="H147" s="55"/>
    </row>
    <row r="148" spans="2:8">
      <c r="B148" s="50">
        <v>2459064.8500582231</v>
      </c>
      <c r="C148" s="57">
        <f t="shared" si="3"/>
        <v>-0.38888466823846102</v>
      </c>
      <c r="D148" s="51">
        <f>IF('28c'!D148&gt;0,'28c'!D148/$K$42,#N/A)</f>
        <v>1.0008302048343543</v>
      </c>
      <c r="E148" s="51" t="e">
        <f>IF('28c'!E148&gt;0,'28c'!E148/$K$42,#N/A)</f>
        <v>#N/A</v>
      </c>
      <c r="F148" s="51" t="e">
        <f>IF('28c'!F148&gt;0,'28c'!F148/$K$42,#N/A)</f>
        <v>#N/A</v>
      </c>
      <c r="G148" s="51" t="e">
        <f>IF('28c'!G148&gt;0,'28c'!G148/$K$42,#N/A)</f>
        <v>#N/A</v>
      </c>
      <c r="H148" s="55"/>
    </row>
    <row r="149" spans="2:8">
      <c r="B149" s="50">
        <v>2459064.8570025926</v>
      </c>
      <c r="C149" s="57">
        <f t="shared" si="3"/>
        <v>-0.38194029871374369</v>
      </c>
      <c r="D149" s="51">
        <f>IF('28c'!D149&gt;0,'28c'!D149/$K$42,#N/A)</f>
        <v>0.99859961799380892</v>
      </c>
      <c r="E149" s="51" t="e">
        <f>IF('28c'!E149&gt;0,'28c'!E149/$K$42,#N/A)</f>
        <v>#N/A</v>
      </c>
      <c r="F149" s="51" t="e">
        <f>IF('28c'!F149&gt;0,'28c'!F149/$K$42,#N/A)</f>
        <v>#N/A</v>
      </c>
      <c r="G149" s="51" t="e">
        <f>IF('28c'!G149&gt;0,'28c'!G149/$K$42,#N/A)</f>
        <v>#N/A</v>
      </c>
      <c r="H149" s="55"/>
    </row>
    <row r="150" spans="2:8">
      <c r="B150" s="50">
        <v>2459064.8639469617</v>
      </c>
      <c r="C150" s="57">
        <f t="shared" si="3"/>
        <v>-0.37499592965468764</v>
      </c>
      <c r="D150" s="51">
        <f>IF('28c'!D150&gt;0,'28c'!D150/$K$42,#N/A)</f>
        <v>1.0014245537772508</v>
      </c>
      <c r="E150" s="51" t="e">
        <f>IF('28c'!E150&gt;0,'28c'!E150/$K$42,#N/A)</f>
        <v>#N/A</v>
      </c>
      <c r="F150" s="51" t="e">
        <f>IF('28c'!F150&gt;0,'28c'!F150/$K$42,#N/A)</f>
        <v>#N/A</v>
      </c>
      <c r="G150" s="51" t="e">
        <f>IF('28c'!G150&gt;0,'28c'!G150/$K$42,#N/A)</f>
        <v>#N/A</v>
      </c>
      <c r="H150" s="55"/>
    </row>
    <row r="151" spans="2:8">
      <c r="B151" s="50">
        <v>2459064.8708913312</v>
      </c>
      <c r="C151" s="57">
        <f t="shared" si="3"/>
        <v>-0.36805156012997031</v>
      </c>
      <c r="D151" s="51">
        <f>IF('28c'!D151&gt;0,'28c'!D151/$K$42,#N/A)</f>
        <v>0.99902911150629004</v>
      </c>
      <c r="E151" s="51" t="e">
        <f>IF('28c'!E151&gt;0,'28c'!E151/$K$42,#N/A)</f>
        <v>#N/A</v>
      </c>
      <c r="F151" s="51" t="e">
        <f>IF('28c'!F151&gt;0,'28c'!F151/$K$42,#N/A)</f>
        <v>#N/A</v>
      </c>
      <c r="G151" s="51" t="e">
        <f>IF('28c'!G151&gt;0,'28c'!G151/$K$42,#N/A)</f>
        <v>#N/A</v>
      </c>
      <c r="H151" s="55"/>
    </row>
    <row r="152" spans="2:8">
      <c r="B152" s="50">
        <v>2459064.8778357003</v>
      </c>
      <c r="C152" s="57">
        <f t="shared" si="3"/>
        <v>-0.36110719107091427</v>
      </c>
      <c r="D152" s="51">
        <f>IF('28c'!D152&gt;0,'28c'!D152/$K$42,#N/A)</f>
        <v>0.99775301323849053</v>
      </c>
      <c r="E152" s="51" t="e">
        <f>IF('28c'!E152&gt;0,'28c'!E152/$K$42,#N/A)</f>
        <v>#N/A</v>
      </c>
      <c r="F152" s="51" t="e">
        <f>IF('28c'!F152&gt;0,'28c'!F152/$K$42,#N/A)</f>
        <v>#N/A</v>
      </c>
      <c r="G152" s="51" t="e">
        <f>IF('28c'!G152&gt;0,'28c'!G152/$K$42,#N/A)</f>
        <v>#N/A</v>
      </c>
      <c r="H152" s="55"/>
    </row>
    <row r="153" spans="2:8">
      <c r="B153" s="50">
        <v>2459064.8847800693</v>
      </c>
      <c r="C153" s="57">
        <f t="shared" si="3"/>
        <v>-0.35416282201185822</v>
      </c>
      <c r="D153" s="51">
        <f>IF('28c'!D153&gt;0,'28c'!D153/$K$42,#N/A)</f>
        <v>1.0021508265823618</v>
      </c>
      <c r="E153" s="51" t="e">
        <f>IF('28c'!E153&gt;0,'28c'!E153/$K$42,#N/A)</f>
        <v>#N/A</v>
      </c>
      <c r="F153" s="51" t="e">
        <f>IF('28c'!F153&gt;0,'28c'!F153/$K$42,#N/A)</f>
        <v>#N/A</v>
      </c>
      <c r="G153" s="51" t="e">
        <f>IF('28c'!G153&gt;0,'28c'!G153/$K$42,#N/A)</f>
        <v>#N/A</v>
      </c>
      <c r="H153" s="55"/>
    </row>
    <row r="154" spans="2:8">
      <c r="B154" s="50">
        <v>2459064.8917244384</v>
      </c>
      <c r="C154" s="57">
        <f t="shared" si="3"/>
        <v>-0.34721845295280218</v>
      </c>
      <c r="D154" s="51">
        <f>IF('28c'!D154&gt;0,'28c'!D154/$K$42,#N/A)</f>
        <v>0.9987663834551801</v>
      </c>
      <c r="E154" s="51" t="e">
        <f>IF('28c'!E154&gt;0,'28c'!E154/$K$42,#N/A)</f>
        <v>#N/A</v>
      </c>
      <c r="F154" s="51" t="e">
        <f>IF('28c'!F154&gt;0,'28c'!F154/$K$42,#N/A)</f>
        <v>#N/A</v>
      </c>
      <c r="G154" s="51" t="e">
        <f>IF('28c'!G154&gt;0,'28c'!G154/$K$42,#N/A)</f>
        <v>#N/A</v>
      </c>
      <c r="H154" s="55"/>
    </row>
    <row r="155" spans="2:8">
      <c r="B155" s="50">
        <v>2459064.8986688079</v>
      </c>
      <c r="C155" s="57">
        <f t="shared" si="3"/>
        <v>-0.34027408342808485</v>
      </c>
      <c r="D155" s="51">
        <f>IF('28c'!D155&gt;0,'28c'!D155/$K$42,#N/A)</f>
        <v>1.00439234670355</v>
      </c>
      <c r="E155" s="51" t="e">
        <f>IF('28c'!E155&gt;0,'28c'!E155/$K$42,#N/A)</f>
        <v>#N/A</v>
      </c>
      <c r="F155" s="51" t="e">
        <f>IF('28c'!F155&gt;0,'28c'!F155/$K$42,#N/A)</f>
        <v>#N/A</v>
      </c>
      <c r="G155" s="51" t="e">
        <f>IF('28c'!G155&gt;0,'28c'!G155/$K$42,#N/A)</f>
        <v>#N/A</v>
      </c>
      <c r="H155" s="55"/>
    </row>
    <row r="156" spans="2:8">
      <c r="B156" s="50">
        <v>2459064.905613177</v>
      </c>
      <c r="C156" s="57">
        <f t="shared" si="3"/>
        <v>-0.33332971436902881</v>
      </c>
      <c r="D156" s="51">
        <f>IF('28c'!D156&gt;0,'28c'!D156/$K$42,#N/A)</f>
        <v>1.0001256010011197</v>
      </c>
      <c r="E156" s="51" t="e">
        <f>IF('28c'!E156&gt;0,'28c'!E156/$K$42,#N/A)</f>
        <v>#N/A</v>
      </c>
      <c r="F156" s="51" t="e">
        <f>IF('28c'!F156&gt;0,'28c'!F156/$K$42,#N/A)</f>
        <v>#N/A</v>
      </c>
      <c r="G156" s="51" t="e">
        <f>IF('28c'!G156&gt;0,'28c'!G156/$K$42,#N/A)</f>
        <v>#N/A</v>
      </c>
      <c r="H156" s="55"/>
    </row>
    <row r="157" spans="2:8">
      <c r="B157" s="50">
        <v>2459064.912557546</v>
      </c>
      <c r="C157" s="57">
        <f t="shared" si="3"/>
        <v>-0.32638534530997276</v>
      </c>
      <c r="D157" s="51">
        <f>IF('28c'!D157&gt;0,'28c'!D157/$K$42,#N/A)</f>
        <v>0.99897866034380556</v>
      </c>
      <c r="E157" s="51" t="e">
        <f>IF('28c'!E157&gt;0,'28c'!E157/$K$42,#N/A)</f>
        <v>#N/A</v>
      </c>
      <c r="F157" s="51" t="e">
        <f>IF('28c'!F157&gt;0,'28c'!F157/$K$42,#N/A)</f>
        <v>#N/A</v>
      </c>
      <c r="G157" s="51" t="e">
        <f>IF('28c'!G157&gt;0,'28c'!G157/$K$42,#N/A)</f>
        <v>#N/A</v>
      </c>
      <c r="H157" s="55"/>
    </row>
    <row r="158" spans="2:8">
      <c r="B158" s="50">
        <v>2459064.9195019151</v>
      </c>
      <c r="C158" s="57">
        <f t="shared" si="3"/>
        <v>-0.31944097625091672</v>
      </c>
      <c r="D158" s="51">
        <f>IF('28c'!D158&gt;0,'28c'!D158/$K$42,#N/A)</f>
        <v>0.99846156885990911</v>
      </c>
      <c r="E158" s="51" t="e">
        <f>IF('28c'!E158&gt;0,'28c'!E158/$K$42,#N/A)</f>
        <v>#N/A</v>
      </c>
      <c r="F158" s="51" t="e">
        <f>IF('28c'!F158&gt;0,'28c'!F158/$K$42,#N/A)</f>
        <v>#N/A</v>
      </c>
      <c r="G158" s="51" t="e">
        <f>IF('28c'!G158&gt;0,'28c'!G158/$K$42,#N/A)</f>
        <v>#N/A</v>
      </c>
      <c r="H158" s="55"/>
    </row>
    <row r="159" spans="2:8">
      <c r="B159" s="50">
        <v>2459064.9264462846</v>
      </c>
      <c r="C159" s="57">
        <f t="shared" si="3"/>
        <v>-0.31249660672619939</v>
      </c>
      <c r="D159" s="51">
        <f>IF('28c'!D159&gt;0,'28c'!D159/$K$42,#N/A)</f>
        <v>0.99870131067641443</v>
      </c>
      <c r="E159" s="51" t="e">
        <f>IF('28c'!E159&gt;0,'28c'!E159/$K$42,#N/A)</f>
        <v>#N/A</v>
      </c>
      <c r="F159" s="51" t="e">
        <f>IF('28c'!F159&gt;0,'28c'!F159/$K$42,#N/A)</f>
        <v>#N/A</v>
      </c>
      <c r="G159" s="51" t="e">
        <f>IF('28c'!G159&gt;0,'28c'!G159/$K$42,#N/A)</f>
        <v>#N/A</v>
      </c>
      <c r="H159" s="55"/>
    </row>
    <row r="160" spans="2:8">
      <c r="B160" s="50">
        <v>2459064.9333906537</v>
      </c>
      <c r="C160" s="57">
        <f t="shared" si="3"/>
        <v>-0.30555223766714334</v>
      </c>
      <c r="D160" s="51">
        <f>IF('28c'!D160&gt;0,'28c'!D160/$K$42,#N/A)</f>
        <v>1.0011790818678787</v>
      </c>
      <c r="E160" s="51" t="e">
        <f>IF('28c'!E160&gt;0,'28c'!E160/$K$42,#N/A)</f>
        <v>#N/A</v>
      </c>
      <c r="F160" s="51" t="e">
        <f>IF('28c'!F160&gt;0,'28c'!F160/$K$42,#N/A)</f>
        <v>#N/A</v>
      </c>
      <c r="G160" s="51" t="e">
        <f>IF('28c'!G160&gt;0,'28c'!G160/$K$42,#N/A)</f>
        <v>#N/A</v>
      </c>
      <c r="H160" s="55"/>
    </row>
    <row r="161" spans="2:8">
      <c r="B161" s="50">
        <v>2459064.9403350228</v>
      </c>
      <c r="C161" s="57">
        <f t="shared" si="3"/>
        <v>-0.2986078686080873</v>
      </c>
      <c r="D161" s="51">
        <f>IF('28c'!D161&gt;0,'28c'!D161/$K$42,#N/A)</f>
        <v>1.0041659092405981</v>
      </c>
      <c r="E161" s="51" t="e">
        <f>IF('28c'!E161&gt;0,'28c'!E161/$K$42,#N/A)</f>
        <v>#N/A</v>
      </c>
      <c r="F161" s="51" t="e">
        <f>IF('28c'!F161&gt;0,'28c'!F161/$K$42,#N/A)</f>
        <v>#N/A</v>
      </c>
      <c r="G161" s="51" t="e">
        <f>IF('28c'!G161&gt;0,'28c'!G161/$K$42,#N/A)</f>
        <v>#N/A</v>
      </c>
      <c r="H161" s="55"/>
    </row>
    <row r="162" spans="2:8">
      <c r="B162" s="50">
        <v>2459064.9472793918</v>
      </c>
      <c r="C162" s="57">
        <f t="shared" si="3"/>
        <v>-0.29166349954903126</v>
      </c>
      <c r="D162" s="51">
        <f>IF('28c'!D162&gt;0,'28c'!D162/$K$42,#N/A)</f>
        <v>1.0016570506487519</v>
      </c>
      <c r="E162" s="51" t="e">
        <f>IF('28c'!E162&gt;0,'28c'!E162/$K$42,#N/A)</f>
        <v>#N/A</v>
      </c>
      <c r="F162" s="51" t="e">
        <f>IF('28c'!F162&gt;0,'28c'!F162/$K$42,#N/A)</f>
        <v>#N/A</v>
      </c>
      <c r="G162" s="51" t="e">
        <f>IF('28c'!G162&gt;0,'28c'!G162/$K$42,#N/A)</f>
        <v>#N/A</v>
      </c>
      <c r="H162" s="55"/>
    </row>
    <row r="163" spans="2:8">
      <c r="B163" s="50">
        <v>2459064.9542237609</v>
      </c>
      <c r="C163" s="57">
        <f t="shared" si="3"/>
        <v>-0.28471913048997521</v>
      </c>
      <c r="D163" s="51">
        <f>IF('28c'!D163&gt;0,'28c'!D163/$K$42,#N/A)</f>
        <v>1.0023870117895013</v>
      </c>
      <c r="E163" s="51" t="e">
        <f>IF('28c'!E163&gt;0,'28c'!E163/$K$42,#N/A)</f>
        <v>#N/A</v>
      </c>
      <c r="F163" s="51" t="e">
        <f>IF('28c'!F163&gt;0,'28c'!F163/$K$42,#N/A)</f>
        <v>#N/A</v>
      </c>
      <c r="G163" s="51" t="e">
        <f>IF('28c'!G163&gt;0,'28c'!G163/$K$42,#N/A)</f>
        <v>#N/A</v>
      </c>
      <c r="H163" s="55"/>
    </row>
    <row r="164" spans="2:8">
      <c r="B164" s="50">
        <v>2459064.9611681304</v>
      </c>
      <c r="C164" s="57">
        <f t="shared" si="3"/>
        <v>-0.27777476096525788</v>
      </c>
      <c r="D164" s="51">
        <f>IF('28c'!D164&gt;0,'28c'!D164/$K$42,#N/A)</f>
        <v>0.9984219192517948</v>
      </c>
      <c r="E164" s="51" t="e">
        <f>IF('28c'!E164&gt;0,'28c'!E164/$K$42,#N/A)</f>
        <v>#N/A</v>
      </c>
      <c r="F164" s="51" t="e">
        <f>IF('28c'!F164&gt;0,'28c'!F164/$K$42,#N/A)</f>
        <v>#N/A</v>
      </c>
      <c r="G164" s="51" t="e">
        <f>IF('28c'!G164&gt;0,'28c'!G164/$K$42,#N/A)</f>
        <v>#N/A</v>
      </c>
      <c r="H164" s="55"/>
    </row>
    <row r="165" spans="2:8">
      <c r="B165" s="50">
        <v>2459064.9681124995</v>
      </c>
      <c r="C165" s="57">
        <f t="shared" si="3"/>
        <v>-0.27083039190620184</v>
      </c>
      <c r="D165" s="51">
        <f>IF('28c'!D165&gt;0,'28c'!D165/$K$42,#N/A)</f>
        <v>1.002294013040901</v>
      </c>
      <c r="E165" s="51" t="e">
        <f>IF('28c'!E165&gt;0,'28c'!E165/$K$42,#N/A)</f>
        <v>#N/A</v>
      </c>
      <c r="F165" s="51" t="e">
        <f>IF('28c'!F165&gt;0,'28c'!F165/$K$42,#N/A)</f>
        <v>#N/A</v>
      </c>
      <c r="G165" s="51" t="e">
        <f>IF('28c'!G165&gt;0,'28c'!G165/$K$42,#N/A)</f>
        <v>#N/A</v>
      </c>
      <c r="H165" s="55"/>
    </row>
    <row r="166" spans="2:8">
      <c r="B166" s="50">
        <v>2459064.9750568685</v>
      </c>
      <c r="C166" s="57">
        <f t="shared" si="3"/>
        <v>-0.2638860228471458</v>
      </c>
      <c r="D166" s="51">
        <f>IF('28c'!D166&gt;0,'28c'!D166/$K$42,#N/A)</f>
        <v>0.99775340841730875</v>
      </c>
      <c r="E166" s="51" t="e">
        <f>IF('28c'!E166&gt;0,'28c'!E166/$K$42,#N/A)</f>
        <v>#N/A</v>
      </c>
      <c r="F166" s="51" t="e">
        <f>IF('28c'!F166&gt;0,'28c'!F166/$K$42,#N/A)</f>
        <v>#N/A</v>
      </c>
      <c r="G166" s="51" t="e">
        <f>IF('28c'!G166&gt;0,'28c'!G166/$K$42,#N/A)</f>
        <v>#N/A</v>
      </c>
      <c r="H166" s="55"/>
    </row>
    <row r="167" spans="2:8">
      <c r="B167" s="50">
        <v>2459064.9820012376</v>
      </c>
      <c r="C167" s="57">
        <f t="shared" si="3"/>
        <v>-0.25694165378808975</v>
      </c>
      <c r="D167" s="51">
        <f>IF('28c'!D167&gt;0,'28c'!D167/$K$42,#N/A)</f>
        <v>1.0007455707040769</v>
      </c>
      <c r="E167" s="51" t="e">
        <f>IF('28c'!E167&gt;0,'28c'!E167/$K$42,#N/A)</f>
        <v>#N/A</v>
      </c>
      <c r="F167" s="51" t="e">
        <f>IF('28c'!F167&gt;0,'28c'!F167/$K$42,#N/A)</f>
        <v>#N/A</v>
      </c>
      <c r="G167" s="51" t="e">
        <f>IF('28c'!G167&gt;0,'28c'!G167/$K$42,#N/A)</f>
        <v>#N/A</v>
      </c>
      <c r="H167" s="55"/>
    </row>
    <row r="168" spans="2:8">
      <c r="B168" s="50">
        <v>2459064.9889456066</v>
      </c>
      <c r="C168" s="57">
        <f t="shared" si="3"/>
        <v>-0.24999728472903371</v>
      </c>
      <c r="D168" s="51">
        <f>IF('28c'!D168&gt;0,'28c'!D168/$K$42,#N/A)</f>
        <v>1.0018501613646842</v>
      </c>
      <c r="E168" s="51" t="e">
        <f>IF('28c'!E168&gt;0,'28c'!E168/$K$42,#N/A)</f>
        <v>#N/A</v>
      </c>
      <c r="F168" s="51" t="e">
        <f>IF('28c'!F168&gt;0,'28c'!F168/$K$42,#N/A)</f>
        <v>#N/A</v>
      </c>
      <c r="G168" s="51" t="e">
        <f>IF('28c'!G168&gt;0,'28c'!G168/$K$42,#N/A)</f>
        <v>#N/A</v>
      </c>
      <c r="H168" s="55"/>
    </row>
    <row r="169" spans="2:8">
      <c r="B169" s="50">
        <v>2459064.9958899757</v>
      </c>
      <c r="C169" s="57">
        <f t="shared" si="3"/>
        <v>-0.24305291566997766</v>
      </c>
      <c r="D169" s="51">
        <f>IF('28c'!D169&gt;0,'28c'!D169/$K$42,#N/A)</f>
        <v>1.00058605018771</v>
      </c>
      <c r="E169" s="51" t="e">
        <f>IF('28c'!E169&gt;0,'28c'!E169/$K$42,#N/A)</f>
        <v>#N/A</v>
      </c>
      <c r="F169" s="51" t="e">
        <f>IF('28c'!F169&gt;0,'28c'!F169/$K$42,#N/A)</f>
        <v>#N/A</v>
      </c>
      <c r="G169" s="51" t="e">
        <f>IF('28c'!G169&gt;0,'28c'!G169/$K$42,#N/A)</f>
        <v>#N/A</v>
      </c>
      <c r="H169" s="55"/>
    </row>
    <row r="170" spans="2:8">
      <c r="B170" s="50">
        <v>2459065.0028343447</v>
      </c>
      <c r="C170" s="57">
        <f t="shared" si="3"/>
        <v>-0.23610854661092162</v>
      </c>
      <c r="D170" s="51">
        <f>IF('28c'!D170&gt;0,'28c'!D170/$K$42,#N/A)</f>
        <v>0.9978207205427122</v>
      </c>
      <c r="E170" s="51" t="e">
        <f>IF('28c'!E170&gt;0,'28c'!E170/$K$42,#N/A)</f>
        <v>#N/A</v>
      </c>
      <c r="F170" s="51" t="e">
        <f>IF('28c'!F170&gt;0,'28c'!F170/$K$42,#N/A)</f>
        <v>#N/A</v>
      </c>
      <c r="G170" s="51" t="e">
        <f>IF('28c'!G170&gt;0,'28c'!G170/$K$42,#N/A)</f>
        <v>#N/A</v>
      </c>
      <c r="H170" s="55"/>
    </row>
    <row r="171" spans="2:8">
      <c r="B171" s="50">
        <v>2459065.0097787138</v>
      </c>
      <c r="C171" s="57">
        <f t="shared" si="3"/>
        <v>-0.22916417755186558</v>
      </c>
      <c r="D171" s="51">
        <f>IF('28c'!D171&gt;0,'28c'!D171/$K$42,#N/A)</f>
        <v>1.0005992228149905</v>
      </c>
      <c r="E171" s="51" t="e">
        <f>IF('28c'!E171&gt;0,'28c'!E171/$K$42,#N/A)</f>
        <v>#N/A</v>
      </c>
      <c r="F171" s="51" t="e">
        <f>IF('28c'!F171&gt;0,'28c'!F171/$K$42,#N/A)</f>
        <v>#N/A</v>
      </c>
      <c r="G171" s="51" t="e">
        <f>IF('28c'!G171&gt;0,'28c'!G171/$K$42,#N/A)</f>
        <v>#N/A</v>
      </c>
      <c r="H171" s="55"/>
    </row>
    <row r="172" spans="2:8">
      <c r="B172" s="50">
        <v>2459065.0167230829</v>
      </c>
      <c r="C172" s="57">
        <f t="shared" si="3"/>
        <v>-0.22221980849280953</v>
      </c>
      <c r="D172" s="51">
        <f>IF('28c'!D172&gt;0,'28c'!D172/$K$42,#N/A)</f>
        <v>0.99504761904761907</v>
      </c>
      <c r="E172" s="51" t="e">
        <f>IF('28c'!E172&gt;0,'28c'!E172/$K$42,#N/A)</f>
        <v>#N/A</v>
      </c>
      <c r="F172" s="51" t="e">
        <f>IF('28c'!F172&gt;0,'28c'!F172/$K$42,#N/A)</f>
        <v>#N/A</v>
      </c>
      <c r="G172" s="51" t="e">
        <f>IF('28c'!G172&gt;0,'28c'!G172/$K$42,#N/A)</f>
        <v>#N/A</v>
      </c>
      <c r="H172" s="55"/>
    </row>
    <row r="173" spans="2:8">
      <c r="B173" s="50">
        <v>2459065.0236674524</v>
      </c>
      <c r="C173" s="57">
        <f t="shared" si="3"/>
        <v>-0.2152754389680922</v>
      </c>
      <c r="D173" s="51">
        <f>IF('28c'!D173&gt;0,'28c'!D173/$K$42,#N/A)</f>
        <v>0.99609569913719298</v>
      </c>
      <c r="E173" s="51" t="e">
        <f>IF('28c'!E173&gt;0,'28c'!E173/$K$42,#N/A)</f>
        <v>#N/A</v>
      </c>
      <c r="F173" s="51" t="e">
        <f>IF('28c'!F173&gt;0,'28c'!F173/$K$42,#N/A)</f>
        <v>#N/A</v>
      </c>
      <c r="G173" s="51" t="e">
        <f>IF('28c'!G173&gt;0,'28c'!G173/$K$42,#N/A)</f>
        <v>#N/A</v>
      </c>
      <c r="H173" s="55"/>
    </row>
    <row r="174" spans="2:8">
      <c r="B174" s="50">
        <v>2459065.0306118215</v>
      </c>
      <c r="C174" s="57">
        <f t="shared" si="3"/>
        <v>-0.20833106990903616</v>
      </c>
      <c r="D174" s="51">
        <f>IF('28c'!D174&gt;0,'28c'!D174/$K$42,#N/A)</f>
        <v>0.99883442007508394</v>
      </c>
      <c r="E174" s="51" t="e">
        <f>IF('28c'!E174&gt;0,'28c'!E174/$K$42,#N/A)</f>
        <v>#N/A</v>
      </c>
      <c r="F174" s="51" t="e">
        <f>IF('28c'!F174&gt;0,'28c'!F174/$K$42,#N/A)</f>
        <v>#N/A</v>
      </c>
      <c r="G174" s="51" t="e">
        <f>IF('28c'!G174&gt;0,'28c'!G174/$K$42,#N/A)</f>
        <v>#N/A</v>
      </c>
      <c r="H174" s="55"/>
    </row>
    <row r="175" spans="2:8">
      <c r="B175" s="50">
        <v>2459065.0375561905</v>
      </c>
      <c r="C175" s="57">
        <f t="shared" si="3"/>
        <v>-0.20138670084998012</v>
      </c>
      <c r="D175" s="51">
        <f>IF('28c'!D175&gt;0,'28c'!D175/$K$42,#N/A)</f>
        <v>0.99863524995060271</v>
      </c>
      <c r="E175" s="51" t="e">
        <f>IF('28c'!E175&gt;0,'28c'!E175/$K$42,#N/A)</f>
        <v>#N/A</v>
      </c>
      <c r="F175" s="51" t="e">
        <f>IF('28c'!F175&gt;0,'28c'!F175/$K$42,#N/A)</f>
        <v>#N/A</v>
      </c>
      <c r="G175" s="51" t="e">
        <f>IF('28c'!G175&gt;0,'28c'!G175/$K$42,#N/A)</f>
        <v>#N/A</v>
      </c>
      <c r="H175" s="55"/>
    </row>
    <row r="176" spans="2:8">
      <c r="B176" s="50">
        <v>2459065.0445005596</v>
      </c>
      <c r="C176" s="57">
        <f t="shared" si="3"/>
        <v>-0.19444233179092407</v>
      </c>
      <c r="D176" s="51">
        <f>IF('28c'!D176&gt;0,'28c'!D176/$K$42,#N/A)</f>
        <v>1.0020794309425016</v>
      </c>
      <c r="E176" s="51" t="e">
        <f>IF('28c'!E176&gt;0,'28c'!E176/$K$42,#N/A)</f>
        <v>#N/A</v>
      </c>
      <c r="F176" s="51" t="e">
        <f>IF('28c'!F176&gt;0,'28c'!F176/$K$42,#N/A)</f>
        <v>#N/A</v>
      </c>
      <c r="G176" s="51" t="e">
        <f>IF('28c'!G176&gt;0,'28c'!G176/$K$42,#N/A)</f>
        <v>#N/A</v>
      </c>
      <c r="H176" s="55"/>
    </row>
    <row r="177" spans="1:8">
      <c r="B177" s="50">
        <v>2459065.0514449286</v>
      </c>
      <c r="C177" s="57">
        <f t="shared" si="3"/>
        <v>-0.18749796273186803</v>
      </c>
      <c r="D177" s="51">
        <f>IF('28c'!D177&gt;0,'28c'!D177/$K$42,#N/A)</f>
        <v>1.000975762365804</v>
      </c>
      <c r="E177" s="51" t="e">
        <f>IF('28c'!E177&gt;0,'28c'!E177/$K$42,#N/A)</f>
        <v>#N/A</v>
      </c>
      <c r="F177" s="51" t="e">
        <f>IF('28c'!F177&gt;0,'28c'!F177/$K$42,#N/A)</f>
        <v>#N/A</v>
      </c>
      <c r="G177" s="51" t="e">
        <f>IF('28c'!G177&gt;0,'28c'!G177/$K$42,#N/A)</f>
        <v>#N/A</v>
      </c>
      <c r="H177" s="55"/>
    </row>
    <row r="178" spans="1:8">
      <c r="B178" s="50">
        <v>2459065.0583892977</v>
      </c>
      <c r="C178" s="57">
        <f t="shared" si="3"/>
        <v>-0.18055359367281199</v>
      </c>
      <c r="D178" s="51">
        <f>IF('28c'!D178&gt;0,'28c'!D178/$K$42,#N/A)</f>
        <v>1.0017912797207404</v>
      </c>
      <c r="E178" s="51" t="e">
        <f>IF('28c'!E178&gt;0,'28c'!E178/$K$42,#N/A)</f>
        <v>#N/A</v>
      </c>
      <c r="F178" s="51" t="e">
        <f>IF('28c'!F178&gt;0,'28c'!F178/$K$42,#N/A)</f>
        <v>#N/A</v>
      </c>
      <c r="G178" s="51" t="e">
        <f>IF('28c'!G178&gt;0,'28c'!G178/$K$42,#N/A)</f>
        <v>#N/A</v>
      </c>
      <c r="H178" s="55"/>
    </row>
    <row r="179" spans="1:8">
      <c r="B179" s="50">
        <v>2459065.0653336667</v>
      </c>
      <c r="C179" s="57">
        <f t="shared" si="3"/>
        <v>-0.17360922461375594</v>
      </c>
      <c r="D179" s="51">
        <f>IF('28c'!D179&gt;0,'28c'!D179/$K$42,#N/A)</f>
        <v>1.0007313442666139</v>
      </c>
      <c r="E179" s="51" t="e">
        <f>IF('28c'!E179&gt;0,'28c'!E179/$K$42,#N/A)</f>
        <v>#N/A</v>
      </c>
      <c r="F179" s="51" t="e">
        <f>IF('28c'!F179&gt;0,'28c'!F179/$K$42,#N/A)</f>
        <v>#N/A</v>
      </c>
      <c r="G179" s="51" t="e">
        <f>IF('28c'!G179&gt;0,'28c'!G179/$K$42,#N/A)</f>
        <v>#N/A</v>
      </c>
      <c r="H179" s="55"/>
    </row>
    <row r="180" spans="1:8">
      <c r="B180" s="50">
        <v>2459065.0722780358</v>
      </c>
      <c r="C180" s="57">
        <f t="shared" si="3"/>
        <v>-0.1666648555546999</v>
      </c>
      <c r="D180" s="51">
        <f>IF('28c'!D180&gt;0,'28c'!D180/$K$42,#N/A)</f>
        <v>0.99865283540802219</v>
      </c>
      <c r="E180" s="51" t="e">
        <f>IF('28c'!E180&gt;0,'28c'!E180/$K$42,#N/A)</f>
        <v>#N/A</v>
      </c>
      <c r="F180" s="51" t="e">
        <f>IF('28c'!F180&gt;0,'28c'!F180/$K$42,#N/A)</f>
        <v>#N/A</v>
      </c>
      <c r="G180" s="51" t="e">
        <f>IF('28c'!G180&gt;0,'28c'!G180/$K$42,#N/A)</f>
        <v>#N/A</v>
      </c>
      <c r="H180" s="55"/>
    </row>
    <row r="181" spans="1:8">
      <c r="B181" s="50">
        <v>2459065.0792224049</v>
      </c>
      <c r="C181" s="57">
        <f t="shared" si="3"/>
        <v>-0.15972048649564385</v>
      </c>
      <c r="D181" s="51">
        <f>IF('28c'!D181&gt;0,'28c'!D181/$K$42,#N/A)</f>
        <v>0.99715991569518547</v>
      </c>
      <c r="E181" s="51" t="e">
        <f>IF('28c'!E181&gt;0,'28c'!E181/$K$42,#N/A)</f>
        <v>#N/A</v>
      </c>
      <c r="F181" s="51" t="e">
        <f>IF('28c'!F181&gt;0,'28c'!F181/$K$42,#N/A)</f>
        <v>#N/A</v>
      </c>
      <c r="G181" s="51" t="e">
        <f>IF('28c'!G181&gt;0,'28c'!G181/$K$42,#N/A)</f>
        <v>#N/A</v>
      </c>
      <c r="H181" s="55"/>
    </row>
    <row r="182" spans="1:8">
      <c r="B182" s="50">
        <v>2459065.0861667735</v>
      </c>
      <c r="C182" s="57">
        <f t="shared" si="3"/>
        <v>-0.1527761179022491</v>
      </c>
      <c r="D182" s="51">
        <f>IF('28c'!D182&gt;0,'28c'!D182/$K$42,#N/A)</f>
        <v>0.9988730817361523</v>
      </c>
      <c r="E182" s="51" t="e">
        <f>IF('28c'!E182&gt;0,'28c'!E182/$K$42,#N/A)</f>
        <v>#N/A</v>
      </c>
      <c r="F182" s="51" t="e">
        <f>IF('28c'!F182&gt;0,'28c'!F182/$K$42,#N/A)</f>
        <v>#N/A</v>
      </c>
      <c r="G182" s="51" t="e">
        <f>IF('28c'!G182&gt;0,'28c'!G182/$K$42,#N/A)</f>
        <v>#N/A</v>
      </c>
      <c r="H182" s="55"/>
    </row>
    <row r="183" spans="1:8">
      <c r="A183" s="49" t="s">
        <v>37</v>
      </c>
      <c r="B183" s="50">
        <v>2459065.0931111425</v>
      </c>
      <c r="C183" s="57">
        <f t="shared" si="3"/>
        <v>-0.14583174884319305</v>
      </c>
      <c r="D183" s="51" t="e">
        <f>IF('28c'!D183&gt;0,'28c'!D183/$K$42,#N/A)</f>
        <v>#N/A</v>
      </c>
      <c r="E183" s="51">
        <f>IF('28c'!E183&gt;0,'28c'!E183/$K$42,#N/A)</f>
        <v>0.99584146743067914</v>
      </c>
      <c r="F183" s="51" t="e">
        <f>IF('28c'!F183&gt;0,'28c'!F183/$K$42,#N/A)</f>
        <v>#N/A</v>
      </c>
      <c r="G183" s="51" t="e">
        <f>IF('28c'!G183&gt;0,'28c'!G183/$K$42,#N/A)</f>
        <v>#N/A</v>
      </c>
      <c r="H183" s="55"/>
    </row>
    <row r="184" spans="1:8">
      <c r="B184" s="50">
        <v>2459065.1000555116</v>
      </c>
      <c r="C184" s="57">
        <f t="shared" si="3"/>
        <v>-0.13888737978413701</v>
      </c>
      <c r="D184" s="51" t="e">
        <f>IF('28c'!D184&gt;0,'28c'!D184/$K$42,#N/A)</f>
        <v>#N/A</v>
      </c>
      <c r="E184" s="51">
        <f>IF('28c'!E184&gt;0,'28c'!E184/$K$42,#N/A)</f>
        <v>0.99512020022393477</v>
      </c>
      <c r="F184" s="51" t="e">
        <f>IF('28c'!F184&gt;0,'28c'!F184/$K$42,#N/A)</f>
        <v>#N/A</v>
      </c>
      <c r="G184" s="51" t="e">
        <f>IF('28c'!G184&gt;0,'28c'!G184/$K$42,#N/A)</f>
        <v>#N/A</v>
      </c>
      <c r="H184" s="55"/>
    </row>
    <row r="185" spans="1:8">
      <c r="B185" s="50">
        <v>2459065.1069998806</v>
      </c>
      <c r="C185" s="57">
        <f t="shared" si="3"/>
        <v>-0.13194301072508097</v>
      </c>
      <c r="D185" s="51" t="e">
        <f>IF('28c'!D185&gt;0,'28c'!D185/$K$42,#N/A)</f>
        <v>#N/A</v>
      </c>
      <c r="E185" s="51">
        <f>IF('28c'!E185&gt;0,'28c'!E185/$K$42,#N/A)</f>
        <v>0.99283652769544894</v>
      </c>
      <c r="F185" s="51" t="e">
        <f>IF('28c'!F185&gt;0,'28c'!F185/$K$42,#N/A)</f>
        <v>#N/A</v>
      </c>
      <c r="G185" s="51" t="e">
        <f>IF('28c'!G185&gt;0,'28c'!G185/$K$42,#N/A)</f>
        <v>#N/A</v>
      </c>
      <c r="H185" s="55"/>
    </row>
    <row r="186" spans="1:8">
      <c r="B186" s="50">
        <v>2459065.1139442497</v>
      </c>
      <c r="C186" s="57">
        <f t="shared" si="3"/>
        <v>-0.12499864166602492</v>
      </c>
      <c r="D186" s="51" t="e">
        <f>IF('28c'!D186&gt;0,'28c'!D186/$K$42,#N/A)</f>
        <v>#N/A</v>
      </c>
      <c r="E186" s="51">
        <f>IF('28c'!E186&gt;0,'28c'!E186/$K$42,#N/A)</f>
        <v>0.99239557399723388</v>
      </c>
      <c r="F186" s="51" t="e">
        <f>IF('28c'!F186&gt;0,'28c'!F186/$K$42,#N/A)</f>
        <v>#N/A</v>
      </c>
      <c r="G186" s="51" t="e">
        <f>IF('28c'!G186&gt;0,'28c'!G186/$K$42,#N/A)</f>
        <v>#N/A</v>
      </c>
      <c r="H186" s="55"/>
    </row>
    <row r="187" spans="1:8">
      <c r="B187" s="50">
        <v>2459065.1208886188</v>
      </c>
      <c r="C187" s="57">
        <f t="shared" si="3"/>
        <v>-0.11805427260696888</v>
      </c>
      <c r="D187" s="51" t="e">
        <f>IF('28c'!D187&gt;0,'28c'!D187/$K$42,#N/A)</f>
        <v>#N/A</v>
      </c>
      <c r="E187" s="51">
        <f>IF('28c'!E187&gt;0,'28c'!E187/$K$42,#N/A)</f>
        <v>0.98712810380030291</v>
      </c>
      <c r="F187" s="51" t="e">
        <f>IF('28c'!F187&gt;0,'28c'!F187/$K$42,#N/A)</f>
        <v>#N/A</v>
      </c>
      <c r="G187" s="51" t="e">
        <f>IF('28c'!G187&gt;0,'28c'!G187/$K$42,#N/A)</f>
        <v>#N/A</v>
      </c>
      <c r="H187" s="55"/>
    </row>
    <row r="188" spans="1:8">
      <c r="A188" s="49" t="s">
        <v>38</v>
      </c>
      <c r="B188" s="50">
        <v>2459065.1278329878</v>
      </c>
      <c r="C188" s="57">
        <f t="shared" si="3"/>
        <v>-0.11110990354791284</v>
      </c>
      <c r="D188" s="51" t="e">
        <f>IF('28c'!D188&gt;0,'28c'!D188/$K$42,#N/A)</f>
        <v>#N/A</v>
      </c>
      <c r="E188" s="51" t="e">
        <f>IF('28c'!E188&gt;0,'28c'!E188/$K$42,#N/A)</f>
        <v>#N/A</v>
      </c>
      <c r="F188" s="51">
        <f>IF('28c'!F188&gt;0,'28c'!F188/$K$42,#N/A)</f>
        <v>0.99005183428834886</v>
      </c>
      <c r="G188" s="51" t="e">
        <f>IF('28c'!G188&gt;0,'28c'!G188/$K$42,#N/A)</f>
        <v>#N/A</v>
      </c>
      <c r="H188" s="55"/>
    </row>
    <row r="189" spans="1:8">
      <c r="B189" s="50">
        <v>2459065.1347773569</v>
      </c>
      <c r="C189" s="57">
        <f t="shared" si="3"/>
        <v>-0.10416553448885679</v>
      </c>
      <c r="D189" s="51" t="e">
        <f>IF('28c'!D189&gt;0,'28c'!D189/$K$42,#N/A)</f>
        <v>#N/A</v>
      </c>
      <c r="E189" s="51" t="e">
        <f>IF('28c'!E189&gt;0,'28c'!E189/$K$42,#N/A)</f>
        <v>#N/A</v>
      </c>
      <c r="F189" s="51">
        <f>IF('28c'!F189&gt;0,'28c'!F189/$K$42,#N/A)</f>
        <v>0.9883932687874597</v>
      </c>
      <c r="G189" s="51" t="e">
        <f>IF('28c'!G189&gt;0,'28c'!G189/$K$42,#N/A)</f>
        <v>#N/A</v>
      </c>
      <c r="H189" s="55"/>
    </row>
    <row r="190" spans="1:8">
      <c r="B190" s="50">
        <v>2459065.1417217259</v>
      </c>
      <c r="C190" s="57">
        <f t="shared" si="3"/>
        <v>-9.7221165429800749E-2</v>
      </c>
      <c r="D190" s="51" t="e">
        <f>IF('28c'!D190&gt;0,'28c'!D190/$K$42,#N/A)</f>
        <v>#N/A</v>
      </c>
      <c r="E190" s="51" t="e">
        <f>IF('28c'!E190&gt;0,'28c'!E190/$K$42,#N/A)</f>
        <v>#N/A</v>
      </c>
      <c r="F190" s="51">
        <f>IF('28c'!F190&gt;0,'28c'!F190/$K$42,#N/A)</f>
        <v>0.99092412566686427</v>
      </c>
      <c r="G190" s="51" t="e">
        <f>IF('28c'!G190&gt;0,'28c'!G190/$K$42,#N/A)</f>
        <v>#N/A</v>
      </c>
      <c r="H190" s="55"/>
    </row>
    <row r="191" spans="1:8">
      <c r="B191" s="50">
        <v>2459065.148666095</v>
      </c>
      <c r="C191" s="57">
        <f t="shared" si="3"/>
        <v>-9.0276796370744705E-2</v>
      </c>
      <c r="D191" s="51" t="e">
        <f>IF('28c'!D191&gt;0,'28c'!D191/$K$42,#N/A)</f>
        <v>#N/A</v>
      </c>
      <c r="E191" s="51" t="e">
        <f>IF('28c'!E191&gt;0,'28c'!E191/$K$42,#N/A)</f>
        <v>#N/A</v>
      </c>
      <c r="F191" s="51">
        <f>IF('28c'!F191&gt;0,'28c'!F191/$K$42,#N/A)</f>
        <v>0.98913501942962523</v>
      </c>
      <c r="G191" s="51" t="e">
        <f>IF('28c'!G191&gt;0,'28c'!G191/$K$42,#N/A)</f>
        <v>#N/A</v>
      </c>
      <c r="H191" s="55"/>
    </row>
    <row r="192" spans="1:8">
      <c r="B192" s="50">
        <v>2459065.1556104636</v>
      </c>
      <c r="C192" s="57">
        <f t="shared" si="3"/>
        <v>-8.3332427777349949E-2</v>
      </c>
      <c r="D192" s="51" t="e">
        <f>IF('28c'!D192&gt;0,'28c'!D192/$K$42,#N/A)</f>
        <v>#N/A</v>
      </c>
      <c r="E192" s="51" t="e">
        <f>IF('28c'!E192&gt;0,'28c'!E192/$K$42,#N/A)</f>
        <v>#N/A</v>
      </c>
      <c r="F192" s="51">
        <f>IF('28c'!F192&gt;0,'28c'!F192/$K$42,#N/A)</f>
        <v>0.98852058223012573</v>
      </c>
      <c r="G192" s="51" t="e">
        <f>IF('28c'!G192&gt;0,'28c'!G192/$K$42,#N/A)</f>
        <v>#N/A</v>
      </c>
      <c r="H192" s="55"/>
    </row>
    <row r="193" spans="1:8">
      <c r="B193" s="50">
        <v>2459065.1625548326</v>
      </c>
      <c r="C193" s="57">
        <f t="shared" si="3"/>
        <v>-7.6388058718293905E-2</v>
      </c>
      <c r="D193" s="51" t="e">
        <f>IF('28c'!D193&gt;0,'28c'!D193/$K$42,#N/A)</f>
        <v>#N/A</v>
      </c>
      <c r="E193" s="51" t="e">
        <f>IF('28c'!E193&gt;0,'28c'!E193/$K$42,#N/A)</f>
        <v>#N/A</v>
      </c>
      <c r="F193" s="51">
        <f>IF('28c'!F193&gt;0,'28c'!F193/$K$42,#N/A)</f>
        <v>0.98569861028782191</v>
      </c>
      <c r="G193" s="51" t="e">
        <f>IF('28c'!G193&gt;0,'28c'!G193/$K$42,#N/A)</f>
        <v>#N/A</v>
      </c>
      <c r="H193" s="55"/>
    </row>
    <row r="194" spans="1:8">
      <c r="B194" s="50">
        <v>2459065.1694992017</v>
      </c>
      <c r="C194" s="57">
        <f t="shared" si="3"/>
        <v>-6.9443689659237862E-2</v>
      </c>
      <c r="D194" s="51" t="e">
        <f>IF('28c'!D194&gt;0,'28c'!D194/$K$42,#N/A)</f>
        <v>#N/A</v>
      </c>
      <c r="E194" s="51" t="e">
        <f>IF('28c'!E194&gt;0,'28c'!E194/$K$42,#N/A)</f>
        <v>#N/A</v>
      </c>
      <c r="F194" s="51">
        <f>IF('28c'!F194&gt;0,'28c'!F194/$K$42,#N/A)</f>
        <v>0.98639662780741622</v>
      </c>
      <c r="G194" s="51" t="e">
        <f>IF('28c'!G194&gt;0,'28c'!G194/$K$42,#N/A)</f>
        <v>#N/A</v>
      </c>
      <c r="H194" s="55"/>
    </row>
    <row r="195" spans="1:8">
      <c r="B195" s="50">
        <v>2459065.1764435708</v>
      </c>
      <c r="C195" s="57">
        <f t="shared" ref="C195:C258" si="4">B195-$K$30</f>
        <v>-6.2499320600181818E-2</v>
      </c>
      <c r="D195" s="51" t="e">
        <f>IF('28c'!D195&gt;0,'28c'!D195/$K$42,#N/A)</f>
        <v>#N/A</v>
      </c>
      <c r="E195" s="51" t="e">
        <f>IF('28c'!E195&gt;0,'28c'!E195/$K$42,#N/A)</f>
        <v>#N/A</v>
      </c>
      <c r="F195" s="51">
        <f>IF('28c'!F195&gt;0,'28c'!F195/$K$42,#N/A)</f>
        <v>0.98391984456299819</v>
      </c>
      <c r="G195" s="51" t="e">
        <f>IF('28c'!G195&gt;0,'28c'!G195/$K$42,#N/A)</f>
        <v>#N/A</v>
      </c>
      <c r="H195" s="55"/>
    </row>
    <row r="196" spans="1:8">
      <c r="B196" s="50">
        <v>2459065.1833879398</v>
      </c>
      <c r="C196" s="57">
        <f t="shared" si="4"/>
        <v>-5.5554951541125774E-2</v>
      </c>
      <c r="D196" s="51" t="e">
        <f>IF('28c'!D196&gt;0,'28c'!D196/$K$42,#N/A)</f>
        <v>#N/A</v>
      </c>
      <c r="E196" s="51" t="e">
        <f>IF('28c'!E196&gt;0,'28c'!E196/$K$42,#N/A)</f>
        <v>#N/A</v>
      </c>
      <c r="F196" s="51">
        <f>IF('28c'!F196&gt;0,'28c'!F196/$K$42,#N/A)</f>
        <v>0.98835783442007519</v>
      </c>
      <c r="G196" s="51" t="e">
        <f>IF('28c'!G196&gt;0,'28c'!G196/$K$42,#N/A)</f>
        <v>#N/A</v>
      </c>
      <c r="H196" s="55"/>
    </row>
    <row r="197" spans="1:8">
      <c r="B197" s="50">
        <v>2459065.1903323084</v>
      </c>
      <c r="C197" s="57">
        <f t="shared" si="4"/>
        <v>-4.8610582947731018E-2</v>
      </c>
      <c r="D197" s="51" t="e">
        <f>IF('28c'!D197&gt;0,'28c'!D197/$K$42,#N/A)</f>
        <v>#N/A</v>
      </c>
      <c r="E197" s="51" t="e">
        <f>IF('28c'!E197&gt;0,'28c'!E197/$K$42,#N/A)</f>
        <v>#N/A</v>
      </c>
      <c r="F197" s="51">
        <f>IF('28c'!F197&gt;0,'28c'!F197/$K$42,#N/A)</f>
        <v>0.98480583547388534</v>
      </c>
      <c r="G197" s="51" t="e">
        <f>IF('28c'!G197&gt;0,'28c'!G197/$K$42,#N/A)</f>
        <v>#N/A</v>
      </c>
      <c r="H197" s="55"/>
    </row>
    <row r="198" spans="1:8">
      <c r="B198" s="50">
        <v>2459065.1972766775</v>
      </c>
      <c r="C198" s="57">
        <f t="shared" si="4"/>
        <v>-4.1666213888674974E-2</v>
      </c>
      <c r="D198" s="51" t="e">
        <f>IF('28c'!D198&gt;0,'28c'!D198/$K$42,#N/A)</f>
        <v>#N/A</v>
      </c>
      <c r="E198" s="51" t="e">
        <f>IF('28c'!E198&gt;0,'28c'!E198/$K$42,#N/A)</f>
        <v>#N/A</v>
      </c>
      <c r="F198" s="51">
        <f>IF('28c'!F198&gt;0,'28c'!F198/$K$42,#N/A)</f>
        <v>0.98452624645985642</v>
      </c>
      <c r="G198" s="51" t="e">
        <f>IF('28c'!G198&gt;0,'28c'!G198/$K$42,#N/A)</f>
        <v>#N/A</v>
      </c>
      <c r="H198" s="55"/>
    </row>
    <row r="199" spans="1:8">
      <c r="B199" s="50">
        <v>2459065.2042210465</v>
      </c>
      <c r="C199" s="57">
        <f t="shared" si="4"/>
        <v>-3.4721844829618931E-2</v>
      </c>
      <c r="D199" s="51" t="e">
        <f>IF('28c'!D199&gt;0,'28c'!D199/$K$42,#N/A)</f>
        <v>#N/A</v>
      </c>
      <c r="E199" s="51" t="e">
        <f>IF('28c'!E199&gt;0,'28c'!E199/$K$42,#N/A)</f>
        <v>#N/A</v>
      </c>
      <c r="F199" s="51">
        <f>IF('28c'!F199&gt;0,'28c'!F199/$K$42,#N/A)</f>
        <v>0.98312896002107619</v>
      </c>
      <c r="G199" s="51" t="e">
        <f>IF('28c'!G199&gt;0,'28c'!G199/$K$42,#N/A)</f>
        <v>#N/A</v>
      </c>
      <c r="H199" s="55"/>
    </row>
    <row r="200" spans="1:8">
      <c r="B200" s="50">
        <v>2459065.2111654156</v>
      </c>
      <c r="C200" s="57">
        <f t="shared" si="4"/>
        <v>-2.7777475770562887E-2</v>
      </c>
      <c r="D200" s="51" t="e">
        <f>IF('28c'!D200&gt;0,'28c'!D200/$K$42,#N/A)</f>
        <v>#N/A</v>
      </c>
      <c r="E200" s="51" t="e">
        <f>IF('28c'!E200&gt;0,'28c'!E200/$K$42,#N/A)</f>
        <v>#N/A</v>
      </c>
      <c r="F200" s="51">
        <f>IF('28c'!F200&gt;0,'28c'!F200/$K$42,#N/A)</f>
        <v>0.98771777646051517</v>
      </c>
      <c r="G200" s="51" t="e">
        <f>IF('28c'!G200&gt;0,'28c'!G200/$K$42,#N/A)</f>
        <v>#N/A</v>
      </c>
      <c r="H200" s="55"/>
    </row>
    <row r="201" spans="1:8">
      <c r="B201" s="50">
        <v>2459065.2181097842</v>
      </c>
      <c r="C201" s="57">
        <f t="shared" si="4"/>
        <v>-2.0833107177168131E-2</v>
      </c>
      <c r="D201" s="51" t="e">
        <f>IF('28c'!D201&gt;0,'28c'!D201/$K$42,#N/A)</f>
        <v>#N/A</v>
      </c>
      <c r="E201" s="51" t="e">
        <f>IF('28c'!E201&gt;0,'28c'!E201/$K$42,#N/A)</f>
        <v>#N/A</v>
      </c>
      <c r="F201" s="51">
        <f>IF('28c'!F201&gt;0,'28c'!F201/$K$42,#N/A)</f>
        <v>0.98550372126720664</v>
      </c>
      <c r="G201" s="51" t="e">
        <f>IF('28c'!G201&gt;0,'28c'!G201/$K$42,#N/A)</f>
        <v>#N/A</v>
      </c>
      <c r="H201" s="55"/>
    </row>
    <row r="202" spans="1:8">
      <c r="B202" s="50">
        <v>2459065.2250541532</v>
      </c>
      <c r="C202" s="57">
        <f t="shared" si="4"/>
        <v>-1.3888738118112087E-2</v>
      </c>
      <c r="D202" s="51" t="e">
        <f>IF('28c'!D202&gt;0,'28c'!D202/$K$42,#N/A)</f>
        <v>#N/A</v>
      </c>
      <c r="E202" s="51" t="e">
        <f>IF('28c'!E202&gt;0,'28c'!E202/$K$42,#N/A)</f>
        <v>#N/A</v>
      </c>
      <c r="F202" s="51">
        <f>IF('28c'!F202&gt;0,'28c'!F202/$K$42,#N/A)</f>
        <v>0.9863171968649147</v>
      </c>
      <c r="G202" s="51" t="e">
        <f>IF('28c'!G202&gt;0,'28c'!G202/$K$42,#N/A)</f>
        <v>#N/A</v>
      </c>
      <c r="H202" s="55"/>
    </row>
    <row r="203" spans="1:8">
      <c r="B203" s="50">
        <v>2459065.2319985223</v>
      </c>
      <c r="C203" s="57">
        <f t="shared" si="4"/>
        <v>-6.9443690590560436E-3</v>
      </c>
      <c r="D203" s="51" t="e">
        <f>IF('28c'!D203&gt;0,'28c'!D203/$K$42,#N/A)</f>
        <v>#N/A</v>
      </c>
      <c r="E203" s="51" t="e">
        <f>IF('28c'!E203&gt;0,'28c'!E203/$K$42,#N/A)</f>
        <v>#N/A</v>
      </c>
      <c r="F203" s="51">
        <f>IF('28c'!F203&gt;0,'28c'!F203/$K$42,#N/A)</f>
        <v>0.98821306724626234</v>
      </c>
      <c r="G203" s="51" t="e">
        <f>IF('28c'!G203&gt;0,'28c'!G203/$K$42,#N/A)</f>
        <v>#N/A</v>
      </c>
      <c r="H203" s="55"/>
    </row>
    <row r="204" spans="1:8">
      <c r="A204" s="49" t="s">
        <v>72</v>
      </c>
      <c r="B204" s="50">
        <v>2459065.2389428914</v>
      </c>
      <c r="C204" s="57">
        <f t="shared" si="4"/>
        <v>0</v>
      </c>
      <c r="D204" s="51" t="e">
        <f>IF('28c'!D204&gt;0,'28c'!D204/$K$42,#N/A)</f>
        <v>#N/A</v>
      </c>
      <c r="E204" s="51" t="e">
        <f>IF('28c'!E204&gt;0,'28c'!E204/$K$42,#N/A)</f>
        <v>#N/A</v>
      </c>
      <c r="F204" s="51">
        <f>IF('28c'!F204&gt;0,'28c'!F204/$K$42,#N/A)</f>
        <v>0.98582190607916753</v>
      </c>
      <c r="G204" s="51" t="e">
        <f>IF('28c'!G204&gt;0,'28c'!G204/$K$42,#N/A)</f>
        <v>#N/A</v>
      </c>
      <c r="H204" s="55"/>
    </row>
    <row r="205" spans="1:8">
      <c r="B205" s="50">
        <v>2459065.24588726</v>
      </c>
      <c r="C205" s="57">
        <f t="shared" si="4"/>
        <v>6.9443685933947563E-3</v>
      </c>
      <c r="D205" s="51" t="e">
        <f>IF('28c'!D205&gt;0,'28c'!D205/$K$42,#N/A)</f>
        <v>#N/A</v>
      </c>
      <c r="E205" s="51" t="e">
        <f>IF('28c'!E205&gt;0,'28c'!E205/$K$42,#N/A)</f>
        <v>#N/A</v>
      </c>
      <c r="F205" s="51">
        <f>IF('28c'!F205&gt;0,'28c'!F205/$K$42,#N/A)</f>
        <v>0.9837021668971877</v>
      </c>
      <c r="G205" s="51" t="e">
        <f>IF('28c'!G205&gt;0,'28c'!G205/$K$42,#N/A)</f>
        <v>#N/A</v>
      </c>
      <c r="H205" s="55"/>
    </row>
    <row r="206" spans="1:8">
      <c r="B206" s="50">
        <v>2459065.252831629</v>
      </c>
      <c r="C206" s="57">
        <f t="shared" si="4"/>
        <v>1.38887376524508E-2</v>
      </c>
      <c r="D206" s="51" t="e">
        <f>IF('28c'!D206&gt;0,'28c'!D206/$K$42,#N/A)</f>
        <v>#N/A</v>
      </c>
      <c r="E206" s="51" t="e">
        <f>IF('28c'!E206&gt;0,'28c'!E206/$K$42,#N/A)</f>
        <v>#N/A</v>
      </c>
      <c r="F206" s="51">
        <f>IF('28c'!F206&gt;0,'28c'!F206/$K$42,#N/A)</f>
        <v>0.98578060989264316</v>
      </c>
      <c r="G206" s="51" t="e">
        <f>IF('28c'!G206&gt;0,'28c'!G206/$K$42,#N/A)</f>
        <v>#N/A</v>
      </c>
      <c r="H206" s="55"/>
    </row>
    <row r="207" spans="1:8">
      <c r="B207" s="50">
        <v>2459065.2597759981</v>
      </c>
      <c r="C207" s="57">
        <f t="shared" si="4"/>
        <v>2.0833106711506844E-2</v>
      </c>
      <c r="D207" s="51" t="e">
        <f>IF('28c'!D207&gt;0,'28c'!D207/$K$42,#N/A)</f>
        <v>#N/A</v>
      </c>
      <c r="E207" s="51" t="e">
        <f>IF('28c'!E207&gt;0,'28c'!E207/$K$42,#N/A)</f>
        <v>#N/A</v>
      </c>
      <c r="F207" s="51">
        <f>IF('28c'!F207&gt;0,'28c'!F207/$K$42,#N/A)</f>
        <v>0.98936481591253367</v>
      </c>
      <c r="G207" s="51" t="e">
        <f>IF('28c'!G207&gt;0,'28c'!G207/$K$42,#N/A)</f>
        <v>#N/A</v>
      </c>
      <c r="H207" s="55"/>
    </row>
    <row r="208" spans="1:8">
      <c r="B208" s="50">
        <v>2459065.2667203667</v>
      </c>
      <c r="C208" s="57">
        <f t="shared" si="4"/>
        <v>2.77774753049016E-2</v>
      </c>
      <c r="D208" s="51" t="e">
        <f>IF('28c'!D208&gt;0,'28c'!D208/$K$42,#N/A)</f>
        <v>#N/A</v>
      </c>
      <c r="E208" s="51" t="e">
        <f>IF('28c'!E208&gt;0,'28c'!E208/$K$42,#N/A)</f>
        <v>#N/A</v>
      </c>
      <c r="F208" s="51">
        <f>IF('28c'!F208&gt;0,'28c'!F208/$K$42,#N/A)</f>
        <v>0.98459118751234942</v>
      </c>
      <c r="G208" s="51" t="e">
        <f>IF('28c'!G208&gt;0,'28c'!G208/$K$42,#N/A)</f>
        <v>#N/A</v>
      </c>
      <c r="H208" s="55"/>
    </row>
    <row r="209" spans="1:8">
      <c r="B209" s="50">
        <v>2459065.2736647357</v>
      </c>
      <c r="C209" s="57">
        <f t="shared" si="4"/>
        <v>3.4721844363957644E-2</v>
      </c>
      <c r="D209" s="51" t="e">
        <f>IF('28c'!D209&gt;0,'28c'!D209/$K$42,#N/A)</f>
        <v>#N/A</v>
      </c>
      <c r="E209" s="51" t="e">
        <f>IF('28c'!E209&gt;0,'28c'!E209/$K$42,#N/A)</f>
        <v>#N/A</v>
      </c>
      <c r="F209" s="51">
        <f>IF('28c'!F209&gt;0,'28c'!F209/$K$42,#N/A)</f>
        <v>0.98334215899361122</v>
      </c>
      <c r="G209" s="51" t="e">
        <f>IF('28c'!G209&gt;0,'28c'!G209/$K$42,#N/A)</f>
        <v>#N/A</v>
      </c>
      <c r="H209" s="55"/>
    </row>
    <row r="210" spans="1:8">
      <c r="B210" s="50">
        <v>2459065.2806091048</v>
      </c>
      <c r="C210" s="57">
        <f t="shared" si="4"/>
        <v>4.1666213423013687E-2</v>
      </c>
      <c r="D210" s="51" t="e">
        <f>IF('28c'!D210&gt;0,'28c'!D210/$K$42,#N/A)</f>
        <v>#N/A</v>
      </c>
      <c r="E210" s="51" t="e">
        <f>IF('28c'!E210&gt;0,'28c'!E210/$K$42,#N/A)</f>
        <v>#N/A</v>
      </c>
      <c r="F210" s="51">
        <f>IF('28c'!F210&gt;0,'28c'!F210/$K$42,#N/A)</f>
        <v>0.98597707962853198</v>
      </c>
      <c r="G210" s="51" t="e">
        <f>IF('28c'!G210&gt;0,'28c'!G210/$K$42,#N/A)</f>
        <v>#N/A</v>
      </c>
      <c r="H210" s="55"/>
    </row>
    <row r="211" spans="1:8">
      <c r="B211" s="50">
        <v>2459065.2875534734</v>
      </c>
      <c r="C211" s="57">
        <f t="shared" si="4"/>
        <v>4.8610582016408443E-2</v>
      </c>
      <c r="D211" s="51" t="e">
        <f>IF('28c'!D211&gt;0,'28c'!D211/$K$42,#N/A)</f>
        <v>#N/A</v>
      </c>
      <c r="E211" s="51" t="e">
        <f>IF('28c'!E211&gt;0,'28c'!E211/$K$42,#N/A)</f>
        <v>#N/A</v>
      </c>
      <c r="F211" s="51">
        <f>IF('28c'!F211&gt;0,'28c'!F211/$K$42,#N/A)</f>
        <v>0.9843478890864783</v>
      </c>
      <c r="G211" s="51" t="e">
        <f>IF('28c'!G211&gt;0,'28c'!G211/$K$42,#N/A)</f>
        <v>#N/A</v>
      </c>
      <c r="H211" s="55"/>
    </row>
    <row r="212" spans="1:8">
      <c r="B212" s="50">
        <v>2459065.2944978424</v>
      </c>
      <c r="C212" s="57">
        <f t="shared" si="4"/>
        <v>5.5554951075464487E-2</v>
      </c>
      <c r="D212" s="51" t="e">
        <f>IF('28c'!D212&gt;0,'28c'!D212/$K$42,#N/A)</f>
        <v>#N/A</v>
      </c>
      <c r="E212" s="51" t="e">
        <f>IF('28c'!E212&gt;0,'28c'!E212/$K$42,#N/A)</f>
        <v>#N/A</v>
      </c>
      <c r="F212" s="51">
        <f>IF('28c'!F212&gt;0,'28c'!F212/$K$42,#N/A)</f>
        <v>0.9875543700191004</v>
      </c>
      <c r="G212" s="51" t="e">
        <f>IF('28c'!G212&gt;0,'28c'!G212/$K$42,#N/A)</f>
        <v>#N/A</v>
      </c>
      <c r="H212" s="55"/>
    </row>
    <row r="213" spans="1:8">
      <c r="B213" s="50">
        <v>2459065.3014422115</v>
      </c>
      <c r="C213" s="57">
        <f t="shared" si="4"/>
        <v>6.2499320134520531E-2</v>
      </c>
      <c r="D213" s="51" t="e">
        <f>IF('28c'!D213&gt;0,'28c'!D213/$K$42,#N/A)</f>
        <v>#N/A</v>
      </c>
      <c r="E213" s="51" t="e">
        <f>IF('28c'!E213&gt;0,'28c'!E213/$K$42,#N/A)</f>
        <v>#N/A</v>
      </c>
      <c r="F213" s="51">
        <f>IF('28c'!F213&gt;0,'28c'!F213/$K$42,#N/A)</f>
        <v>0.98713607323980779</v>
      </c>
      <c r="G213" s="51" t="e">
        <f>IF('28c'!G213&gt;0,'28c'!G213/$K$42,#N/A)</f>
        <v>#N/A</v>
      </c>
      <c r="H213" s="55"/>
    </row>
    <row r="214" spans="1:8">
      <c r="B214" s="50">
        <v>2459065.3083865801</v>
      </c>
      <c r="C214" s="57">
        <f t="shared" si="4"/>
        <v>6.9443688727915287E-2</v>
      </c>
      <c r="D214" s="51" t="e">
        <f>IF('28c'!D214&gt;0,'28c'!D214/$K$42,#N/A)</f>
        <v>#N/A</v>
      </c>
      <c r="E214" s="51" t="e">
        <f>IF('28c'!E214&gt;0,'28c'!E214/$K$42,#N/A)</f>
        <v>#N/A</v>
      </c>
      <c r="F214" s="51">
        <f>IF('28c'!F214&gt;0,'28c'!F214/$K$42,#N/A)</f>
        <v>0.98654784956859654</v>
      </c>
      <c r="G214" s="51" t="e">
        <f>IF('28c'!G214&gt;0,'28c'!G214/$K$42,#N/A)</f>
        <v>#N/A</v>
      </c>
      <c r="H214" s="55"/>
    </row>
    <row r="215" spans="1:8">
      <c r="B215" s="50">
        <v>2459065.3153309491</v>
      </c>
      <c r="C215" s="57">
        <f t="shared" si="4"/>
        <v>7.6388057786971331E-2</v>
      </c>
      <c r="D215" s="51" t="e">
        <f>IF('28c'!D215&gt;0,'28c'!D215/$K$42,#N/A)</f>
        <v>#N/A</v>
      </c>
      <c r="E215" s="51" t="e">
        <f>IF('28c'!E215&gt;0,'28c'!E215/$K$42,#N/A)</f>
        <v>#N/A</v>
      </c>
      <c r="F215" s="51">
        <f>IF('28c'!F215&gt;0,'28c'!F215/$K$42,#N/A)</f>
        <v>0.98916847790291773</v>
      </c>
      <c r="G215" s="51" t="e">
        <f>IF('28c'!G215&gt;0,'28c'!G215/$K$42,#N/A)</f>
        <v>#N/A</v>
      </c>
      <c r="H215" s="55"/>
    </row>
    <row r="216" spans="1:8">
      <c r="B216" s="50">
        <v>2459065.3222753177</v>
      </c>
      <c r="C216" s="57">
        <f t="shared" si="4"/>
        <v>8.3332426380366087E-2</v>
      </c>
      <c r="D216" s="51" t="e">
        <f>IF('28c'!D216&gt;0,'28c'!D216/$K$42,#N/A)</f>
        <v>#N/A</v>
      </c>
      <c r="E216" s="51" t="e">
        <f>IF('28c'!E216&gt;0,'28c'!E216/$K$42,#N/A)</f>
        <v>#N/A</v>
      </c>
      <c r="F216" s="51">
        <f>IF('28c'!F216&gt;0,'28c'!F216/$K$42,#N/A)</f>
        <v>0.98543482842652974</v>
      </c>
      <c r="G216" s="51" t="e">
        <f>IF('28c'!G216&gt;0,'28c'!G216/$K$42,#N/A)</f>
        <v>#N/A</v>
      </c>
      <c r="H216" s="55"/>
    </row>
    <row r="217" spans="1:8">
      <c r="B217" s="50">
        <v>2459065.3292196868</v>
      </c>
      <c r="C217" s="57">
        <f t="shared" si="4"/>
        <v>9.0276795439422131E-2</v>
      </c>
      <c r="D217" s="51" t="e">
        <f>IF('28c'!D217&gt;0,'28c'!D217/$K$42,#N/A)</f>
        <v>#N/A</v>
      </c>
      <c r="E217" s="51" t="e">
        <f>IF('28c'!E217&gt;0,'28c'!E217/$K$42,#N/A)</f>
        <v>#N/A</v>
      </c>
      <c r="F217" s="51">
        <f>IF('28c'!F217&gt;0,'28c'!F217/$K$42,#N/A)</f>
        <v>0.98768082724099326</v>
      </c>
      <c r="G217" s="51" t="e">
        <f>IF('28c'!G217&gt;0,'28c'!G217/$K$42,#N/A)</f>
        <v>#N/A</v>
      </c>
      <c r="H217" s="55"/>
    </row>
    <row r="218" spans="1:8">
      <c r="B218" s="50">
        <v>2459065.3361640554</v>
      </c>
      <c r="C218" s="57">
        <f t="shared" si="4"/>
        <v>9.7221164032816887E-2</v>
      </c>
      <c r="D218" s="51" t="e">
        <f>IF('28c'!D218&gt;0,'28c'!D218/$K$42,#N/A)</f>
        <v>#N/A</v>
      </c>
      <c r="E218" s="51" t="e">
        <f>IF('28c'!E218&gt;0,'28c'!E218/$K$42,#N/A)</f>
        <v>#N/A</v>
      </c>
      <c r="F218" s="51">
        <f>IF('28c'!F218&gt;0,'28c'!F218/$K$42,#N/A)</f>
        <v>0.9884287690179806</v>
      </c>
      <c r="G218" s="51" t="e">
        <f>IF('28c'!G218&gt;0,'28c'!G218/$K$42,#N/A)</f>
        <v>#N/A</v>
      </c>
      <c r="H218" s="55"/>
    </row>
    <row r="219" spans="1:8">
      <c r="B219" s="50">
        <v>2459065.3431084245</v>
      </c>
      <c r="C219" s="57">
        <f t="shared" si="4"/>
        <v>0.10416553309187293</v>
      </c>
      <c r="D219" s="51" t="e">
        <f>IF('28c'!D219&gt;0,'28c'!D219/$K$42,#N/A)</f>
        <v>#N/A</v>
      </c>
      <c r="E219" s="51" t="e">
        <f>IF('28c'!E219&gt;0,'28c'!E219/$K$42,#N/A)</f>
        <v>#N/A</v>
      </c>
      <c r="F219" s="51">
        <f>IF('28c'!F219&gt;0,'28c'!F219/$K$42,#N/A)</f>
        <v>0.98789376276098273</v>
      </c>
      <c r="G219" s="51" t="e">
        <f>IF('28c'!G219&gt;0,'28c'!G219/$K$42,#N/A)</f>
        <v>#N/A</v>
      </c>
      <c r="H219" s="55"/>
    </row>
    <row r="220" spans="1:8">
      <c r="A220" s="49" t="s">
        <v>39</v>
      </c>
      <c r="B220" s="50">
        <v>2459065.3500527935</v>
      </c>
      <c r="C220" s="57">
        <f t="shared" si="4"/>
        <v>0.11110990215092897</v>
      </c>
      <c r="D220" s="51" t="e">
        <f>IF('28c'!D220&gt;0,'28c'!D220/$K$42,#N/A)</f>
        <v>#N/A</v>
      </c>
      <c r="E220" s="51" t="e">
        <f>IF('28c'!E220&gt;0,'28c'!E220/$K$42,#N/A)</f>
        <v>#N/A</v>
      </c>
      <c r="F220" s="51">
        <f>IF('28c'!F220&gt;0,'28c'!F220/$K$42,#N/A)</f>
        <v>0.98962701705855238</v>
      </c>
      <c r="G220" s="51" t="e">
        <f>IF('28c'!G220&gt;0,'28c'!G220/$K$42,#N/A)</f>
        <v>#N/A</v>
      </c>
      <c r="H220" s="55"/>
    </row>
    <row r="221" spans="1:8">
      <c r="B221" s="50">
        <v>2459065.3569971621</v>
      </c>
      <c r="C221" s="57">
        <f t="shared" si="4"/>
        <v>0.11805427074432373</v>
      </c>
      <c r="D221" s="51" t="e">
        <f>IF('28c'!D221&gt;0,'28c'!D221/$K$42,#N/A)</f>
        <v>#N/A</v>
      </c>
      <c r="E221" s="51" t="e">
        <f>IF('28c'!E221&gt;0,'28c'!E221/$K$42,#N/A)</f>
        <v>#N/A</v>
      </c>
      <c r="F221" s="51" t="e">
        <f>IF('28c'!F221&gt;0,'28c'!F221/$K$42,#N/A)</f>
        <v>#N/A</v>
      </c>
      <c r="G221" s="51">
        <f>IF('28c'!G221&gt;0,'28c'!G221/$K$42,#N/A)</f>
        <v>0.9901707831126918</v>
      </c>
      <c r="H221" s="55"/>
    </row>
    <row r="222" spans="1:8">
      <c r="B222" s="50">
        <v>2459065.3639415312</v>
      </c>
      <c r="C222" s="57">
        <f t="shared" si="4"/>
        <v>0.12499863980337977</v>
      </c>
      <c r="D222" s="51" t="e">
        <f>IF('28c'!D222&gt;0,'28c'!D222/$K$42,#N/A)</f>
        <v>#N/A</v>
      </c>
      <c r="E222" s="51" t="e">
        <f>IF('28c'!E222&gt;0,'28c'!E222/$K$42,#N/A)</f>
        <v>#N/A</v>
      </c>
      <c r="F222" s="51" t="e">
        <f>IF('28c'!F222&gt;0,'28c'!F222/$K$42,#N/A)</f>
        <v>#N/A</v>
      </c>
      <c r="G222" s="51">
        <f>IF('28c'!G222&gt;0,'28c'!G222/$K$42,#N/A)</f>
        <v>0.99368892840677081</v>
      </c>
      <c r="H222" s="55"/>
    </row>
    <row r="223" spans="1:8">
      <c r="B223" s="50">
        <v>2459065.3708858998</v>
      </c>
      <c r="C223" s="57">
        <f t="shared" si="4"/>
        <v>0.13194300839677453</v>
      </c>
      <c r="D223" s="51" t="e">
        <f>IF('28c'!D223&gt;0,'28c'!D223/$K$42,#N/A)</f>
        <v>#N/A</v>
      </c>
      <c r="E223" s="51" t="e">
        <f>IF('28c'!E223&gt;0,'28c'!E223/$K$42,#N/A)</f>
        <v>#N/A</v>
      </c>
      <c r="F223" s="51" t="e">
        <f>IF('28c'!F223&gt;0,'28c'!F223/$K$42,#N/A)</f>
        <v>#N/A</v>
      </c>
      <c r="G223" s="51">
        <f>IF('28c'!G223&gt;0,'28c'!G223/$K$42,#N/A)</f>
        <v>0.9903068563524996</v>
      </c>
      <c r="H223" s="55"/>
    </row>
    <row r="224" spans="1:8">
      <c r="B224" s="50">
        <v>2459065.3778302688</v>
      </c>
      <c r="C224" s="57">
        <f t="shared" si="4"/>
        <v>0.13888737745583057</v>
      </c>
      <c r="D224" s="51" t="e">
        <f>IF('28c'!D224&gt;0,'28c'!D224/$K$42,#N/A)</f>
        <v>#N/A</v>
      </c>
      <c r="E224" s="51" t="e">
        <f>IF('28c'!E224&gt;0,'28c'!E224/$K$42,#N/A)</f>
        <v>#N/A</v>
      </c>
      <c r="F224" s="51" t="e">
        <f>IF('28c'!F224&gt;0,'28c'!F224/$K$42,#N/A)</f>
        <v>#N/A</v>
      </c>
      <c r="G224" s="51">
        <f>IF('28c'!G224&gt;0,'28c'!G224/$K$42,#N/A)</f>
        <v>0.99719943357702701</v>
      </c>
      <c r="H224" s="55"/>
    </row>
    <row r="225" spans="1:8">
      <c r="A225" s="49" t="s">
        <v>71</v>
      </c>
      <c r="B225" s="50">
        <v>2459065.3847746374</v>
      </c>
      <c r="C225" s="57">
        <f t="shared" si="4"/>
        <v>0.14583174604922533</v>
      </c>
      <c r="D225" s="51" t="e">
        <f>IF('28c'!D225&gt;0,'28c'!D225/$K$42,#N/A)</f>
        <v>#N/A</v>
      </c>
      <c r="E225" s="51" t="e">
        <f>IF('28c'!E225&gt;0,'28c'!E225/$K$42,#N/A)</f>
        <v>#N/A</v>
      </c>
      <c r="F225" s="51" t="e">
        <f>IF('28c'!F225&gt;0,'28c'!F225/$K$42,#N/A)</f>
        <v>#N/A</v>
      </c>
      <c r="G225" s="51">
        <f>IF('28c'!G225&gt;0,'28c'!G225/$K$42,#N/A)</f>
        <v>0.996802015411974</v>
      </c>
      <c r="H225" s="55"/>
    </row>
    <row r="226" spans="1:8">
      <c r="B226" s="50">
        <v>2459065.3917190065</v>
      </c>
      <c r="C226" s="57">
        <f t="shared" si="4"/>
        <v>0.15277611510828137</v>
      </c>
      <c r="D226" s="51">
        <f>IF('28c'!D226&gt;0,'28c'!D226/$K$42,#N/A)</f>
        <v>1.0015761048541132</v>
      </c>
      <c r="E226" s="51" t="e">
        <f>IF('28c'!E226&gt;0,'28c'!E226/$K$42,#N/A)</f>
        <v>#N/A</v>
      </c>
      <c r="F226" s="51" t="e">
        <f>IF('28c'!F226&gt;0,'28c'!F226/$K$42,#N/A)</f>
        <v>#N/A</v>
      </c>
      <c r="G226" s="51" t="e">
        <f>IF('28c'!G226&gt;0,'28c'!G226/$K$42,#N/A)</f>
        <v>#N/A</v>
      </c>
      <c r="H226" s="55"/>
    </row>
    <row r="227" spans="1:8">
      <c r="B227" s="50">
        <v>2459065.3986633751</v>
      </c>
      <c r="C227" s="57">
        <f t="shared" si="4"/>
        <v>0.15972048370167613</v>
      </c>
      <c r="D227" s="51">
        <f>IF('28c'!D227&gt;0,'28c'!D227/$K$42,#N/A)</f>
        <v>1.0041072251860634</v>
      </c>
      <c r="E227" s="51" t="e">
        <f>IF('28c'!E227&gt;0,'28c'!E227/$K$42,#N/A)</f>
        <v>#N/A</v>
      </c>
      <c r="F227" s="51" t="e">
        <f>IF('28c'!F227&gt;0,'28c'!F227/$K$42,#N/A)</f>
        <v>#N/A</v>
      </c>
      <c r="G227" s="51" t="e">
        <f>IF('28c'!G227&gt;0,'28c'!G227/$K$42,#N/A)</f>
        <v>#N/A</v>
      </c>
      <c r="H227" s="55"/>
    </row>
    <row r="228" spans="1:8">
      <c r="B228" s="50">
        <v>2459065.4056077441</v>
      </c>
      <c r="C228" s="57">
        <f t="shared" si="4"/>
        <v>0.16666485276073217</v>
      </c>
      <c r="D228" s="51">
        <f>IF('28c'!D228&gt;0,'28c'!D228/$K$42,#N/A)</f>
        <v>0.99864545873674515</v>
      </c>
      <c r="E228" s="51" t="e">
        <f>IF('28c'!E228&gt;0,'28c'!E228/$K$42,#N/A)</f>
        <v>#N/A</v>
      </c>
      <c r="F228" s="51" t="e">
        <f>IF('28c'!F228&gt;0,'28c'!F228/$K$42,#N/A)</f>
        <v>#N/A</v>
      </c>
      <c r="G228" s="51" t="e">
        <f>IF('28c'!G228&gt;0,'28c'!G228/$K$42,#N/A)</f>
        <v>#N/A</v>
      </c>
      <c r="H228" s="55"/>
    </row>
    <row r="229" spans="1:8">
      <c r="B229" s="50">
        <v>2459065.4125521127</v>
      </c>
      <c r="C229" s="57">
        <f t="shared" si="4"/>
        <v>0.17360922135412693</v>
      </c>
      <c r="D229" s="51">
        <f>IF('28c'!D229&gt;0,'28c'!D229/$K$42,#N/A)</f>
        <v>1.0018960021076204</v>
      </c>
      <c r="E229" s="51" t="e">
        <f>IF('28c'!E229&gt;0,'28c'!E229/$K$42,#N/A)</f>
        <v>#N/A</v>
      </c>
      <c r="F229" s="51" t="e">
        <f>IF('28c'!F229&gt;0,'28c'!F229/$K$42,#N/A)</f>
        <v>#N/A</v>
      </c>
      <c r="G229" s="51" t="e">
        <f>IF('28c'!G229&gt;0,'28c'!G229/$K$42,#N/A)</f>
        <v>#N/A</v>
      </c>
      <c r="H229" s="55"/>
    </row>
    <row r="230" spans="1:8">
      <c r="B230" s="50">
        <v>2459065.4194964813</v>
      </c>
      <c r="C230" s="57">
        <f t="shared" si="4"/>
        <v>0.18055358994752169</v>
      </c>
      <c r="D230" s="51">
        <f>IF('28c'!D230&gt;0,'28c'!D230/$K$42,#N/A)</f>
        <v>0.99864545873674515</v>
      </c>
      <c r="E230" s="51" t="e">
        <f>IF('28c'!E230&gt;0,'28c'!E230/$K$42,#N/A)</f>
        <v>#N/A</v>
      </c>
      <c r="F230" s="51" t="e">
        <f>IF('28c'!F230&gt;0,'28c'!F230/$K$42,#N/A)</f>
        <v>#N/A</v>
      </c>
      <c r="G230" s="51" t="e">
        <f>IF('28c'!G230&gt;0,'28c'!G230/$K$42,#N/A)</f>
        <v>#N/A</v>
      </c>
      <c r="H230" s="55"/>
    </row>
    <row r="231" spans="1:8">
      <c r="B231" s="50">
        <v>2459065.4264408504</v>
      </c>
      <c r="C231" s="57">
        <f t="shared" si="4"/>
        <v>0.18749795900657773</v>
      </c>
      <c r="D231" s="51">
        <f>IF('28c'!D231&gt;0,'28c'!D231/$K$42,#N/A)</f>
        <v>1.0017870644800106</v>
      </c>
      <c r="E231" s="51" t="e">
        <f>IF('28c'!E231&gt;0,'28c'!E231/$K$42,#N/A)</f>
        <v>#N/A</v>
      </c>
      <c r="F231" s="51" t="e">
        <f>IF('28c'!F231&gt;0,'28c'!F231/$K$42,#N/A)</f>
        <v>#N/A</v>
      </c>
      <c r="G231" s="51" t="e">
        <f>IF('28c'!G231&gt;0,'28c'!G231/$K$42,#N/A)</f>
        <v>#N/A</v>
      </c>
      <c r="H231" s="55"/>
    </row>
    <row r="232" spans="1:8">
      <c r="B232" s="50">
        <v>2459065.433385219</v>
      </c>
      <c r="C232" s="57">
        <f t="shared" si="4"/>
        <v>0.19444232759997249</v>
      </c>
      <c r="D232" s="51">
        <f>IF('28c'!D232&gt;0,'28c'!D232/$K$42,#N/A)</f>
        <v>1.0020835803200949</v>
      </c>
      <c r="E232" s="51" t="e">
        <f>IF('28c'!E232&gt;0,'28c'!E232/$K$42,#N/A)</f>
        <v>#N/A</v>
      </c>
      <c r="F232" s="51" t="e">
        <f>IF('28c'!F232&gt;0,'28c'!F232/$K$42,#N/A)</f>
        <v>#N/A</v>
      </c>
      <c r="G232" s="51" t="e">
        <f>IF('28c'!G232&gt;0,'28c'!G232/$K$42,#N/A)</f>
        <v>#N/A</v>
      </c>
      <c r="H232" s="55"/>
    </row>
    <row r="233" spans="1:8">
      <c r="B233" s="50">
        <v>2459065.440329588</v>
      </c>
      <c r="C233" s="57">
        <f t="shared" si="4"/>
        <v>0.20138669665902853</v>
      </c>
      <c r="D233" s="51">
        <f>IF('28c'!D233&gt;0,'28c'!D233/$K$42,#N/A)</f>
        <v>1.0006687084238952</v>
      </c>
      <c r="E233" s="51" t="e">
        <f>IF('28c'!E233&gt;0,'28c'!E233/$K$42,#N/A)</f>
        <v>#N/A</v>
      </c>
      <c r="F233" s="51" t="e">
        <f>IF('28c'!F233&gt;0,'28c'!F233/$K$42,#N/A)</f>
        <v>#N/A</v>
      </c>
      <c r="G233" s="51" t="e">
        <f>IF('28c'!G233&gt;0,'28c'!G233/$K$42,#N/A)</f>
        <v>#N/A</v>
      </c>
      <c r="H233" s="55"/>
    </row>
    <row r="234" spans="1:8">
      <c r="B234" s="50">
        <v>2459065.4472739566</v>
      </c>
      <c r="C234" s="57">
        <f t="shared" si="4"/>
        <v>0.20833106525242329</v>
      </c>
      <c r="D234" s="51">
        <f>IF('28c'!D234&gt;0,'28c'!D234/$K$42,#N/A)</f>
        <v>0.99977580188368564</v>
      </c>
      <c r="E234" s="51" t="e">
        <f>IF('28c'!E234&gt;0,'28c'!E234/$K$42,#N/A)</f>
        <v>#N/A</v>
      </c>
      <c r="F234" s="51" t="e">
        <f>IF('28c'!F234&gt;0,'28c'!F234/$K$42,#N/A)</f>
        <v>#N/A</v>
      </c>
      <c r="G234" s="51" t="e">
        <f>IF('28c'!G234&gt;0,'28c'!G234/$K$42,#N/A)</f>
        <v>#N/A</v>
      </c>
      <c r="H234" s="55"/>
    </row>
    <row r="235" spans="1:8">
      <c r="B235" s="50">
        <v>2459065.4542183257</v>
      </c>
      <c r="C235" s="57">
        <f t="shared" si="4"/>
        <v>0.21527543431147933</v>
      </c>
      <c r="D235" s="51">
        <f>IF('28c'!D235&gt;0,'28c'!D235/$K$42,#N/A)</f>
        <v>0.99825864453665281</v>
      </c>
      <c r="E235" s="51" t="e">
        <f>IF('28c'!E235&gt;0,'28c'!E235/$K$42,#N/A)</f>
        <v>#N/A</v>
      </c>
      <c r="F235" s="51" t="e">
        <f>IF('28c'!F235&gt;0,'28c'!F235/$K$42,#N/A)</f>
        <v>#N/A</v>
      </c>
      <c r="G235" s="51" t="e">
        <f>IF('28c'!G235&gt;0,'28c'!G235/$K$42,#N/A)</f>
        <v>#N/A</v>
      </c>
      <c r="H235" s="55"/>
    </row>
    <row r="236" spans="1:8">
      <c r="B236" s="50">
        <v>2459065.4611626943</v>
      </c>
      <c r="C236" s="57">
        <f t="shared" si="4"/>
        <v>0.22221980290487409</v>
      </c>
      <c r="D236" s="51">
        <f>IF('28c'!D236&gt;0,'28c'!D236/$K$42,#N/A)</f>
        <v>1.0016287953632352</v>
      </c>
      <c r="E236" s="51" t="e">
        <f>IF('28c'!E236&gt;0,'28c'!E236/$K$42,#N/A)</f>
        <v>#N/A</v>
      </c>
      <c r="F236" s="51" t="e">
        <f>IF('28c'!F236&gt;0,'28c'!F236/$K$42,#N/A)</f>
        <v>#N/A</v>
      </c>
      <c r="G236" s="51" t="e">
        <f>IF('28c'!G236&gt;0,'28c'!G236/$K$42,#N/A)</f>
        <v>#N/A</v>
      </c>
      <c r="H236" s="55"/>
    </row>
    <row r="237" spans="1:8">
      <c r="B237" s="50">
        <v>2459065.4681070629</v>
      </c>
      <c r="C237" s="57">
        <f t="shared" si="4"/>
        <v>0.22916417149826884</v>
      </c>
      <c r="D237" s="51">
        <f>IF('28c'!D237&gt;0,'28c'!D237/$K$42,#N/A)</f>
        <v>1.0027938483830601</v>
      </c>
      <c r="E237" s="51" t="e">
        <f>IF('28c'!E237&gt;0,'28c'!E237/$K$42,#N/A)</f>
        <v>#N/A</v>
      </c>
      <c r="F237" s="51" t="e">
        <f>IF('28c'!F237&gt;0,'28c'!F237/$K$42,#N/A)</f>
        <v>#N/A</v>
      </c>
      <c r="G237" s="51" t="e">
        <f>IF('28c'!G237&gt;0,'28c'!G237/$K$42,#N/A)</f>
        <v>#N/A</v>
      </c>
      <c r="H237" s="55"/>
    </row>
    <row r="238" spans="1:8">
      <c r="B238" s="50">
        <v>2459065.4750514319</v>
      </c>
      <c r="C238" s="57">
        <f t="shared" si="4"/>
        <v>0.23610854055732489</v>
      </c>
      <c r="D238" s="51">
        <f>IF('28c'!D238&gt;0,'28c'!D238/$K$42,#N/A)</f>
        <v>0.99926938022788658</v>
      </c>
      <c r="E238" s="51" t="e">
        <f>IF('28c'!E238&gt;0,'28c'!E238/$K$42,#N/A)</f>
        <v>#N/A</v>
      </c>
      <c r="F238" s="51" t="e">
        <f>IF('28c'!F238&gt;0,'28c'!F238/$K$42,#N/A)</f>
        <v>#N/A</v>
      </c>
      <c r="G238" s="51" t="e">
        <f>IF('28c'!G238&gt;0,'28c'!G238/$K$42,#N/A)</f>
        <v>#N/A</v>
      </c>
      <c r="H238" s="55"/>
    </row>
    <row r="239" spans="1:8">
      <c r="B239" s="50">
        <v>2459065.4819958005</v>
      </c>
      <c r="C239" s="57">
        <f t="shared" si="4"/>
        <v>0.24305290915071964</v>
      </c>
      <c r="D239" s="51">
        <f>IF('28c'!D239&gt;0,'28c'!D239/$K$42,#N/A)</f>
        <v>1.0018614239610091</v>
      </c>
      <c r="E239" s="51" t="e">
        <f>IF('28c'!E239&gt;0,'28c'!E239/$K$42,#N/A)</f>
        <v>#N/A</v>
      </c>
      <c r="F239" s="51" t="e">
        <f>IF('28c'!F239&gt;0,'28c'!F239/$K$42,#N/A)</f>
        <v>#N/A</v>
      </c>
      <c r="G239" s="51" t="e">
        <f>IF('28c'!G239&gt;0,'28c'!G239/$K$42,#N/A)</f>
        <v>#N/A</v>
      </c>
      <c r="H239" s="55"/>
    </row>
    <row r="240" spans="1:8">
      <c r="B240" s="50">
        <v>2459065.4889401691</v>
      </c>
      <c r="C240" s="57">
        <f t="shared" si="4"/>
        <v>0.2499972777441144</v>
      </c>
      <c r="D240" s="51">
        <f>IF('28c'!D240&gt;0,'28c'!D240/$K$42,#N/A)</f>
        <v>0.99933142330237779</v>
      </c>
      <c r="E240" s="51" t="e">
        <f>IF('28c'!E240&gt;0,'28c'!E240/$K$42,#N/A)</f>
        <v>#N/A</v>
      </c>
      <c r="F240" s="51" t="e">
        <f>IF('28c'!F240&gt;0,'28c'!F240/$K$42,#N/A)</f>
        <v>#N/A</v>
      </c>
      <c r="G240" s="51" t="e">
        <f>IF('28c'!G240&gt;0,'28c'!G240/$K$42,#N/A)</f>
        <v>#N/A</v>
      </c>
      <c r="H240" s="55"/>
    </row>
    <row r="241" spans="2:8">
      <c r="B241" s="50">
        <v>2459065.4958845382</v>
      </c>
      <c r="C241" s="57">
        <f t="shared" si="4"/>
        <v>0.25694164680317044</v>
      </c>
      <c r="D241" s="51">
        <f>IF('28c'!D241&gt;0,'28c'!D241/$K$42,#N/A)</f>
        <v>0.99931983139037084</v>
      </c>
      <c r="E241" s="51" t="e">
        <f>IF('28c'!E241&gt;0,'28c'!E241/$K$42,#N/A)</f>
        <v>#N/A</v>
      </c>
      <c r="F241" s="51" t="e">
        <f>IF('28c'!F241&gt;0,'28c'!F241/$K$42,#N/A)</f>
        <v>#N/A</v>
      </c>
      <c r="G241" s="51" t="e">
        <f>IF('28c'!G241&gt;0,'28c'!G241/$K$42,#N/A)</f>
        <v>#N/A</v>
      </c>
      <c r="H241" s="55"/>
    </row>
    <row r="242" spans="2:8">
      <c r="B242" s="50">
        <v>2459065.5028289068</v>
      </c>
      <c r="C242" s="57">
        <f t="shared" si="4"/>
        <v>0.2638860153965652</v>
      </c>
      <c r="D242" s="51">
        <f>IF('28c'!D242&gt;0,'28c'!D242/$K$42,#N/A)</f>
        <v>0.9979386814200093</v>
      </c>
      <c r="E242" s="51" t="e">
        <f>IF('28c'!E242&gt;0,'28c'!E242/$K$42,#N/A)</f>
        <v>#N/A</v>
      </c>
      <c r="F242" s="51" t="e">
        <f>IF('28c'!F242&gt;0,'28c'!F242/$K$42,#N/A)</f>
        <v>#N/A</v>
      </c>
      <c r="G242" s="51" t="e">
        <f>IF('28c'!G242&gt;0,'28c'!G242/$K$42,#N/A)</f>
        <v>#N/A</v>
      </c>
      <c r="H242" s="55"/>
    </row>
    <row r="243" spans="2:8">
      <c r="B243" s="50">
        <v>2459065.5097732753</v>
      </c>
      <c r="C243" s="57">
        <f t="shared" si="4"/>
        <v>0.27083038398995996</v>
      </c>
      <c r="D243" s="51">
        <f>IF('28c'!D243&gt;0,'28c'!D243/$K$42,#N/A)</f>
        <v>1.0016402555489694</v>
      </c>
      <c r="E243" s="51" t="e">
        <f>IF('28c'!E243&gt;0,'28c'!E243/$K$42,#N/A)</f>
        <v>#N/A</v>
      </c>
      <c r="F243" s="51" t="e">
        <f>IF('28c'!F243&gt;0,'28c'!F243/$K$42,#N/A)</f>
        <v>#N/A</v>
      </c>
      <c r="G243" s="51" t="e">
        <f>IF('28c'!G243&gt;0,'28c'!G243/$K$42,#N/A)</f>
        <v>#N/A</v>
      </c>
      <c r="H243" s="55"/>
    </row>
    <row r="244" spans="2:8">
      <c r="B244" s="50">
        <v>2459065.5167176444</v>
      </c>
      <c r="C244" s="57">
        <f t="shared" si="4"/>
        <v>0.277774753049016</v>
      </c>
      <c r="D244" s="51">
        <f>IF('28c'!D244&gt;0,'28c'!D244/$K$42,#N/A)</f>
        <v>1.0029004149377594</v>
      </c>
      <c r="E244" s="51" t="e">
        <f>IF('28c'!E244&gt;0,'28c'!E244/$K$42,#N/A)</f>
        <v>#N/A</v>
      </c>
      <c r="F244" s="51" t="e">
        <f>IF('28c'!F244&gt;0,'28c'!F244/$K$42,#N/A)</f>
        <v>#N/A</v>
      </c>
      <c r="G244" s="51" t="e">
        <f>IF('28c'!G244&gt;0,'28c'!G244/$K$42,#N/A)</f>
        <v>#N/A</v>
      </c>
      <c r="H244" s="55"/>
    </row>
    <row r="245" spans="2:8">
      <c r="B245" s="50">
        <v>2459065.523662013</v>
      </c>
      <c r="C245" s="57">
        <f t="shared" si="4"/>
        <v>0.28471912164241076</v>
      </c>
      <c r="D245" s="51">
        <f>IF('28c'!D245&gt;0,'28c'!D245/$K$42,#N/A)</f>
        <v>1.0031844826450635</v>
      </c>
      <c r="E245" s="51" t="e">
        <f>IF('28c'!E245&gt;0,'28c'!E245/$K$42,#N/A)</f>
        <v>#N/A</v>
      </c>
      <c r="F245" s="51" t="e">
        <f>IF('28c'!F245&gt;0,'28c'!F245/$K$42,#N/A)</f>
        <v>#N/A</v>
      </c>
      <c r="G245" s="51" t="e">
        <f>IF('28c'!G245&gt;0,'28c'!G245/$K$42,#N/A)</f>
        <v>#N/A</v>
      </c>
      <c r="H245" s="55"/>
    </row>
    <row r="246" spans="2:8">
      <c r="B246" s="50">
        <v>2459065.5306063816</v>
      </c>
      <c r="C246" s="57">
        <f t="shared" si="4"/>
        <v>0.29166349023580551</v>
      </c>
      <c r="D246" s="51">
        <f>IF('28c'!D246&gt;0,'28c'!D246/$K$42,#N/A)</f>
        <v>0.99958611605084635</v>
      </c>
      <c r="E246" s="51" t="e">
        <f>IF('28c'!E246&gt;0,'28c'!E246/$K$42,#N/A)</f>
        <v>#N/A</v>
      </c>
      <c r="F246" s="51" t="e">
        <f>IF('28c'!F246&gt;0,'28c'!F246/$K$42,#N/A)</f>
        <v>#N/A</v>
      </c>
      <c r="G246" s="51" t="e">
        <f>IF('28c'!G246&gt;0,'28c'!G246/$K$42,#N/A)</f>
        <v>#N/A</v>
      </c>
      <c r="H246" s="55"/>
    </row>
    <row r="247" spans="2:8">
      <c r="B247" s="50">
        <v>2459065.5375507507</v>
      </c>
      <c r="C247" s="57">
        <f t="shared" si="4"/>
        <v>0.29860785929486156</v>
      </c>
      <c r="D247" s="51">
        <f>IF('28c'!D247&gt;0,'28c'!D247/$K$42,#N/A)</f>
        <v>1.0014265955344792</v>
      </c>
      <c r="E247" s="51" t="e">
        <f>IF('28c'!E247&gt;0,'28c'!E247/$K$42,#N/A)</f>
        <v>#N/A</v>
      </c>
      <c r="F247" s="51" t="e">
        <f>IF('28c'!F247&gt;0,'28c'!F247/$K$42,#N/A)</f>
        <v>#N/A</v>
      </c>
      <c r="G247" s="51" t="e">
        <f>IF('28c'!G247&gt;0,'28c'!G247/$K$42,#N/A)</f>
        <v>#N/A</v>
      </c>
      <c r="H247" s="55"/>
    </row>
    <row r="248" spans="2:8">
      <c r="B248" s="50">
        <v>2459065.5444951192</v>
      </c>
      <c r="C248" s="57">
        <f t="shared" si="4"/>
        <v>0.30555222788825631</v>
      </c>
      <c r="D248" s="51">
        <f>IF('28c'!D248&gt;0,'28c'!D248/$K$42,#N/A)</f>
        <v>0.99937120463676477</v>
      </c>
      <c r="E248" s="51" t="e">
        <f>IF('28c'!E248&gt;0,'28c'!E248/$K$42,#N/A)</f>
        <v>#N/A</v>
      </c>
      <c r="F248" s="51" t="e">
        <f>IF('28c'!F248&gt;0,'28c'!F248/$K$42,#N/A)</f>
        <v>#N/A</v>
      </c>
      <c r="G248" s="51" t="e">
        <f>IF('28c'!G248&gt;0,'28c'!G248/$K$42,#N/A)</f>
        <v>#N/A</v>
      </c>
      <c r="H248" s="55"/>
    </row>
    <row r="249" spans="2:8">
      <c r="B249" s="50">
        <v>2459065.5514394878</v>
      </c>
      <c r="C249" s="57">
        <f t="shared" si="4"/>
        <v>0.31249659648165107</v>
      </c>
      <c r="D249" s="51">
        <f>IF('28c'!D249&gt;0,'28c'!D249/$K$42,#N/A)</f>
        <v>1.0018076796417046</v>
      </c>
      <c r="E249" s="51" t="e">
        <f>IF('28c'!E249&gt;0,'28c'!E249/$K$42,#N/A)</f>
        <v>#N/A</v>
      </c>
      <c r="F249" s="51" t="e">
        <f>IF('28c'!F249&gt;0,'28c'!F249/$K$42,#N/A)</f>
        <v>#N/A</v>
      </c>
      <c r="G249" s="51" t="e">
        <f>IF('28c'!G249&gt;0,'28c'!G249/$K$42,#N/A)</f>
        <v>#N/A</v>
      </c>
      <c r="H249" s="55"/>
    </row>
    <row r="250" spans="2:8">
      <c r="B250" s="50">
        <v>2459065.5583838564</v>
      </c>
      <c r="C250" s="57">
        <f t="shared" si="4"/>
        <v>0.31944096507504582</v>
      </c>
      <c r="D250" s="51">
        <f>IF('28c'!D250&gt;0,'28c'!D250/$K$42,#N/A)</f>
        <v>0.99975512085885532</v>
      </c>
      <c r="E250" s="51" t="e">
        <f>IF('28c'!E250&gt;0,'28c'!E250/$K$42,#N/A)</f>
        <v>#N/A</v>
      </c>
      <c r="F250" s="51" t="e">
        <f>IF('28c'!F250&gt;0,'28c'!F250/$K$42,#N/A)</f>
        <v>#N/A</v>
      </c>
      <c r="G250" s="51" t="e">
        <f>IF('28c'!G250&gt;0,'28c'!G250/$K$42,#N/A)</f>
        <v>#N/A</v>
      </c>
      <c r="H250" s="55"/>
    </row>
    <row r="251" spans="2:8">
      <c r="B251" s="50">
        <v>2459065.5653282255</v>
      </c>
      <c r="C251" s="57">
        <f t="shared" si="4"/>
        <v>0.32638533413410187</v>
      </c>
      <c r="D251" s="51">
        <f>IF('28c'!D251&gt;0,'28c'!D251/$K$42,#N/A)</f>
        <v>0.99925508792728723</v>
      </c>
      <c r="E251" s="51" t="e">
        <f>IF('28c'!E251&gt;0,'28c'!E251/$K$42,#N/A)</f>
        <v>#N/A</v>
      </c>
      <c r="F251" s="51" t="e">
        <f>IF('28c'!F251&gt;0,'28c'!F251/$K$42,#N/A)</f>
        <v>#N/A</v>
      </c>
      <c r="G251" s="51" t="e">
        <f>IF('28c'!G251&gt;0,'28c'!G251/$K$42,#N/A)</f>
        <v>#N/A</v>
      </c>
      <c r="H251" s="55"/>
    </row>
    <row r="252" spans="2:8">
      <c r="B252" s="50">
        <v>2459065.5722725941</v>
      </c>
      <c r="C252" s="57">
        <f t="shared" si="4"/>
        <v>0.33332970272749662</v>
      </c>
      <c r="D252" s="51">
        <f>IF('28c'!D252&gt;0,'28c'!D252/$K$42,#N/A)</f>
        <v>0.99923730488045848</v>
      </c>
      <c r="E252" s="51" t="e">
        <f>IF('28c'!E252&gt;0,'28c'!E252/$K$42,#N/A)</f>
        <v>#N/A</v>
      </c>
      <c r="F252" s="51" t="e">
        <f>IF('28c'!F252&gt;0,'28c'!F252/$K$42,#N/A)</f>
        <v>#N/A</v>
      </c>
      <c r="G252" s="51" t="e">
        <f>IF('28c'!G252&gt;0,'28c'!G252/$K$42,#N/A)</f>
        <v>#N/A</v>
      </c>
      <c r="H252" s="55"/>
    </row>
    <row r="253" spans="2:8">
      <c r="B253" s="50">
        <v>2459065.5792169627</v>
      </c>
      <c r="C253" s="57">
        <f t="shared" si="4"/>
        <v>0.34027407132089138</v>
      </c>
      <c r="D253" s="51">
        <f>IF('28c'!D253&gt;0,'28c'!D253/$K$42,#N/A)</f>
        <v>1.0013091615622738</v>
      </c>
      <c r="E253" s="51" t="e">
        <f>IF('28c'!E253&gt;0,'28c'!E253/$K$42,#N/A)</f>
        <v>#N/A</v>
      </c>
      <c r="F253" s="51" t="e">
        <f>IF('28c'!F253&gt;0,'28c'!F253/$K$42,#N/A)</f>
        <v>#N/A</v>
      </c>
      <c r="G253" s="51" t="e">
        <f>IF('28c'!G253&gt;0,'28c'!G253/$K$42,#N/A)</f>
        <v>#N/A</v>
      </c>
      <c r="H253" s="55"/>
    </row>
    <row r="254" spans="2:8">
      <c r="B254" s="50">
        <v>2459065.5861613313</v>
      </c>
      <c r="C254" s="57">
        <f t="shared" si="4"/>
        <v>0.34721843991428614</v>
      </c>
      <c r="D254" s="51">
        <f>IF('28c'!D254&gt;0,'28c'!D254/$K$42,#N/A)</f>
        <v>1.0019365079365079</v>
      </c>
      <c r="E254" s="51" t="e">
        <f>IF('28c'!E254&gt;0,'28c'!E254/$K$42,#N/A)</f>
        <v>#N/A</v>
      </c>
      <c r="F254" s="51" t="e">
        <f>IF('28c'!F254&gt;0,'28c'!F254/$K$42,#N/A)</f>
        <v>#N/A</v>
      </c>
      <c r="G254" s="51" t="e">
        <f>IF('28c'!G254&gt;0,'28c'!G254/$K$42,#N/A)</f>
        <v>#N/A</v>
      </c>
      <c r="H254" s="55"/>
    </row>
    <row r="255" spans="2:8">
      <c r="B255" s="50">
        <v>2459065.5931056999</v>
      </c>
      <c r="C255" s="57">
        <f t="shared" si="4"/>
        <v>0.35416280850768089</v>
      </c>
      <c r="D255" s="51">
        <f>IF('28c'!D255&gt;0,'28c'!D255/$K$42,#N/A)</f>
        <v>0.99954165843377463</v>
      </c>
      <c r="E255" s="51" t="e">
        <f>IF('28c'!E255&gt;0,'28c'!E255/$K$42,#N/A)</f>
        <v>#N/A</v>
      </c>
      <c r="F255" s="51" t="e">
        <f>IF('28c'!F255&gt;0,'28c'!F255/$K$42,#N/A)</f>
        <v>#N/A</v>
      </c>
      <c r="G255" s="51" t="e">
        <f>IF('28c'!G255&gt;0,'28c'!G255/$K$42,#N/A)</f>
        <v>#N/A</v>
      </c>
      <c r="H255" s="55"/>
    </row>
    <row r="256" spans="2:8">
      <c r="B256" s="50">
        <v>2459065.6000500689</v>
      </c>
      <c r="C256" s="57">
        <f t="shared" si="4"/>
        <v>0.36110717756673694</v>
      </c>
      <c r="D256" s="51">
        <f>IF('28c'!D256&gt;0,'28c'!D256/$K$42,#N/A)</f>
        <v>1.0000471580056642</v>
      </c>
      <c r="E256" s="51" t="e">
        <f>IF('28c'!E256&gt;0,'28c'!E256/$K$42,#N/A)</f>
        <v>#N/A</v>
      </c>
      <c r="F256" s="51" t="e">
        <f>IF('28c'!F256&gt;0,'28c'!F256/$K$42,#N/A)</f>
        <v>#N/A</v>
      </c>
      <c r="G256" s="51" t="e">
        <f>IF('28c'!G256&gt;0,'28c'!G256/$K$42,#N/A)</f>
        <v>#N/A</v>
      </c>
      <c r="H256" s="55"/>
    </row>
    <row r="257" spans="2:8">
      <c r="B257" s="50">
        <v>2459065.6069944375</v>
      </c>
      <c r="C257" s="57">
        <f t="shared" si="4"/>
        <v>0.36805154616013169</v>
      </c>
      <c r="D257" s="51">
        <f>IF('28c'!D257&gt;0,'28c'!D257/$K$42,#N/A)</f>
        <v>1.0008939603503919</v>
      </c>
      <c r="E257" s="51" t="e">
        <f>IF('28c'!E257&gt;0,'28c'!E257/$K$42,#N/A)</f>
        <v>#N/A</v>
      </c>
      <c r="F257" s="51" t="e">
        <f>IF('28c'!F257&gt;0,'28c'!F257/$K$42,#N/A)</f>
        <v>#N/A</v>
      </c>
      <c r="G257" s="51" t="e">
        <f>IF('28c'!G257&gt;0,'28c'!G257/$K$42,#N/A)</f>
        <v>#N/A</v>
      </c>
      <c r="H257" s="55"/>
    </row>
    <row r="258" spans="2:8">
      <c r="B258" s="50">
        <v>2459065.6139388061</v>
      </c>
      <c r="C258" s="57">
        <f t="shared" si="4"/>
        <v>0.37499591475352645</v>
      </c>
      <c r="D258" s="51">
        <f>IF('28c'!D258&gt;0,'28c'!D258/$K$42,#N/A)</f>
        <v>0.99481670289139168</v>
      </c>
      <c r="E258" s="51" t="e">
        <f>IF('28c'!E258&gt;0,'28c'!E258/$K$42,#N/A)</f>
        <v>#N/A</v>
      </c>
      <c r="F258" s="51" t="e">
        <f>IF('28c'!F258&gt;0,'28c'!F258/$K$42,#N/A)</f>
        <v>#N/A</v>
      </c>
      <c r="G258" s="51" t="e">
        <f>IF('28c'!G258&gt;0,'28c'!G258/$K$42,#N/A)</f>
        <v>#N/A</v>
      </c>
      <c r="H258" s="55"/>
    </row>
    <row r="259" spans="2:8">
      <c r="B259" s="50">
        <v>2459065.6208831747</v>
      </c>
      <c r="C259" s="57">
        <f t="shared" ref="C259:C322" si="5">B259-$K$30</f>
        <v>0.38194028334692121</v>
      </c>
      <c r="D259" s="51">
        <f>IF('28c'!D259&gt;0,'28c'!D259/$K$42,#N/A)</f>
        <v>1.0000235790028322</v>
      </c>
      <c r="E259" s="51" t="e">
        <f>IF('28c'!E259&gt;0,'28c'!E259/$K$42,#N/A)</f>
        <v>#N/A</v>
      </c>
      <c r="F259" s="51" t="e">
        <f>IF('28c'!F259&gt;0,'28c'!F259/$K$42,#N/A)</f>
        <v>#N/A</v>
      </c>
      <c r="G259" s="51" t="e">
        <f>IF('28c'!G259&gt;0,'28c'!G259/$K$42,#N/A)</f>
        <v>#N/A</v>
      </c>
      <c r="H259" s="55"/>
    </row>
    <row r="260" spans="2:8">
      <c r="B260" s="50">
        <v>2459065.6278275433</v>
      </c>
      <c r="C260" s="57">
        <f t="shared" si="5"/>
        <v>0.38888465194031596</v>
      </c>
      <c r="D260" s="51">
        <f>IF('28c'!D260&gt;0,'28c'!D260/$K$42,#N/A)</f>
        <v>0.99663057366791807</v>
      </c>
      <c r="E260" s="51" t="e">
        <f>IF('28c'!E260&gt;0,'28c'!E260/$K$42,#N/A)</f>
        <v>#N/A</v>
      </c>
      <c r="F260" s="51" t="e">
        <f>IF('28c'!F260&gt;0,'28c'!F260/$K$42,#N/A)</f>
        <v>#N/A</v>
      </c>
      <c r="G260" s="51" t="e">
        <f>IF('28c'!G260&gt;0,'28c'!G260/$K$42,#N/A)</f>
        <v>#N/A</v>
      </c>
      <c r="H260" s="55"/>
    </row>
    <row r="261" spans="2:8">
      <c r="B261" s="50">
        <v>2459065.6347719119</v>
      </c>
      <c r="C261" s="57">
        <f t="shared" si="5"/>
        <v>0.39582902053371072</v>
      </c>
      <c r="D261" s="51">
        <f>IF('28c'!D261&gt;0,'28c'!D261/$K$42,#N/A)</f>
        <v>1.00191852730027</v>
      </c>
      <c r="E261" s="51" t="e">
        <f>IF('28c'!E261&gt;0,'28c'!E261/$K$42,#N/A)</f>
        <v>#N/A</v>
      </c>
      <c r="F261" s="51" t="e">
        <f>IF('28c'!F261&gt;0,'28c'!F261/$K$42,#N/A)</f>
        <v>#N/A</v>
      </c>
      <c r="G261" s="51" t="e">
        <f>IF('28c'!G261&gt;0,'28c'!G261/$K$42,#N/A)</f>
        <v>#N/A</v>
      </c>
      <c r="H261" s="55"/>
    </row>
    <row r="262" spans="2:8">
      <c r="B262" s="50">
        <v>2459065.641716281</v>
      </c>
      <c r="C262" s="57">
        <f t="shared" si="5"/>
        <v>0.40277338959276676</v>
      </c>
      <c r="D262" s="51">
        <f>IF('28c'!D262&gt;0,'28c'!D262/$K$42,#N/A)</f>
        <v>1.0001881051175658</v>
      </c>
      <c r="E262" s="51" t="e">
        <f>IF('28c'!E262&gt;0,'28c'!E262/$K$42,#N/A)</f>
        <v>#N/A</v>
      </c>
      <c r="F262" s="51" t="e">
        <f>IF('28c'!F262&gt;0,'28c'!F262/$K$42,#N/A)</f>
        <v>#N/A</v>
      </c>
      <c r="G262" s="51" t="e">
        <f>IF('28c'!G262&gt;0,'28c'!G262/$K$42,#N/A)</f>
        <v>#N/A</v>
      </c>
      <c r="H262" s="55"/>
    </row>
    <row r="263" spans="2:8">
      <c r="B263" s="50">
        <v>2459065.6486606495</v>
      </c>
      <c r="C263" s="57">
        <f t="shared" si="5"/>
        <v>0.40971775818616152</v>
      </c>
      <c r="D263" s="51">
        <f>IF('28c'!D263&gt;0,'28c'!D263/$K$42,#N/A)</f>
        <v>0.99870341829677933</v>
      </c>
      <c r="E263" s="51" t="e">
        <f>IF('28c'!E263&gt;0,'28c'!E263/$K$42,#N/A)</f>
        <v>#N/A</v>
      </c>
      <c r="F263" s="51" t="e">
        <f>IF('28c'!F263&gt;0,'28c'!F263/$K$42,#N/A)</f>
        <v>#N/A</v>
      </c>
      <c r="G263" s="51" t="e">
        <f>IF('28c'!G263&gt;0,'28c'!G263/$K$42,#N/A)</f>
        <v>#N/A</v>
      </c>
      <c r="H263" s="55"/>
    </row>
    <row r="264" spans="2:8">
      <c r="B264" s="50">
        <v>2459065.6556050181</v>
      </c>
      <c r="C264" s="57">
        <f t="shared" si="5"/>
        <v>0.41666212677955627</v>
      </c>
      <c r="D264" s="51">
        <f>IF('28c'!D264&gt;0,'28c'!D264/$K$42,#N/A)</f>
        <v>1.0005203846407165</v>
      </c>
      <c r="E264" s="51" t="e">
        <f>IF('28c'!E264&gt;0,'28c'!E264/$K$42,#N/A)</f>
        <v>#N/A</v>
      </c>
      <c r="F264" s="51" t="e">
        <f>IF('28c'!F264&gt;0,'28c'!F264/$K$42,#N/A)</f>
        <v>#N/A</v>
      </c>
      <c r="G264" s="51" t="e">
        <f>IF('28c'!G264&gt;0,'28c'!G264/$K$42,#N/A)</f>
        <v>#N/A</v>
      </c>
      <c r="H264" s="55"/>
    </row>
    <row r="265" spans="2:8">
      <c r="B265" s="50">
        <v>2459065.6625493867</v>
      </c>
      <c r="C265" s="57">
        <f t="shared" si="5"/>
        <v>0.42360649537295103</v>
      </c>
      <c r="D265" s="51">
        <f>IF('28c'!D265&gt;0,'28c'!D265/$K$42,#N/A)</f>
        <v>1.0017262728051111</v>
      </c>
      <c r="E265" s="51" t="e">
        <f>IF('28c'!E265&gt;0,'28c'!E265/$K$42,#N/A)</f>
        <v>#N/A</v>
      </c>
      <c r="F265" s="51" t="e">
        <f>IF('28c'!F265&gt;0,'28c'!F265/$K$42,#N/A)</f>
        <v>#N/A</v>
      </c>
      <c r="G265" s="51" t="e">
        <f>IF('28c'!G265&gt;0,'28c'!G265/$K$42,#N/A)</f>
        <v>#N/A</v>
      </c>
      <c r="H265" s="55"/>
    </row>
    <row r="266" spans="2:8">
      <c r="B266" s="50">
        <v>2459065.6694937553</v>
      </c>
      <c r="C266" s="57">
        <f t="shared" si="5"/>
        <v>0.43055086396634579</v>
      </c>
      <c r="D266" s="51">
        <f>IF('28c'!D266&gt;0,'28c'!D266/$K$42,#N/A)</f>
        <v>1.0010870052031877</v>
      </c>
      <c r="E266" s="51" t="e">
        <f>IF('28c'!E266&gt;0,'28c'!E266/$K$42,#N/A)</f>
        <v>#N/A</v>
      </c>
      <c r="F266" s="51" t="e">
        <f>IF('28c'!F266&gt;0,'28c'!F266/$K$42,#N/A)</f>
        <v>#N/A</v>
      </c>
      <c r="G266" s="51" t="e">
        <f>IF('28c'!G266&gt;0,'28c'!G266/$K$42,#N/A)</f>
        <v>#N/A</v>
      </c>
      <c r="H266" s="55"/>
    </row>
    <row r="267" spans="2:8">
      <c r="B267" s="50">
        <v>2459065.6764381239</v>
      </c>
      <c r="C267" s="57">
        <f t="shared" si="5"/>
        <v>0.43749523255974054</v>
      </c>
      <c r="D267" s="51">
        <f>IF('28c'!D267&gt;0,'28c'!D267/$K$42,#N/A)</f>
        <v>1.0017281169729304</v>
      </c>
      <c r="E267" s="51" t="e">
        <f>IF('28c'!E267&gt;0,'28c'!E267/$K$42,#N/A)</f>
        <v>#N/A</v>
      </c>
      <c r="F267" s="51" t="e">
        <f>IF('28c'!F267&gt;0,'28c'!F267/$K$42,#N/A)</f>
        <v>#N/A</v>
      </c>
      <c r="G267" s="51" t="e">
        <f>IF('28c'!G267&gt;0,'28c'!G267/$K$42,#N/A)</f>
        <v>#N/A</v>
      </c>
      <c r="H267" s="55"/>
    </row>
    <row r="268" spans="2:8">
      <c r="B268" s="50">
        <v>2459065.6833824925</v>
      </c>
      <c r="C268" s="57">
        <f t="shared" si="5"/>
        <v>0.4444396011531353</v>
      </c>
      <c r="D268" s="51">
        <f>IF('28c'!D268&gt;0,'28c'!D268/$K$42,#N/A)</f>
        <v>0.99609187907528152</v>
      </c>
      <c r="E268" s="51" t="e">
        <f>IF('28c'!E268&gt;0,'28c'!E268/$K$42,#N/A)</f>
        <v>#N/A</v>
      </c>
      <c r="F268" s="51" t="e">
        <f>IF('28c'!F268&gt;0,'28c'!F268/$K$42,#N/A)</f>
        <v>#N/A</v>
      </c>
      <c r="G268" s="51" t="e">
        <f>IF('28c'!G268&gt;0,'28c'!G268/$K$42,#N/A)</f>
        <v>#N/A</v>
      </c>
      <c r="H268" s="55"/>
    </row>
    <row r="269" spans="2:8">
      <c r="B269" s="50">
        <v>2459065.6903268611</v>
      </c>
      <c r="C269" s="57">
        <f t="shared" si="5"/>
        <v>0.45138396974653006</v>
      </c>
      <c r="D269" s="51">
        <f>IF('28c'!D269&gt;0,'28c'!D269/$K$42,#N/A)</f>
        <v>0.99800395178818413</v>
      </c>
      <c r="E269" s="51" t="e">
        <f>IF('28c'!E269&gt;0,'28c'!E269/$K$42,#N/A)</f>
        <v>#N/A</v>
      </c>
      <c r="F269" s="51" t="e">
        <f>IF('28c'!F269&gt;0,'28c'!F269/$K$42,#N/A)</f>
        <v>#N/A</v>
      </c>
      <c r="G269" s="51" t="e">
        <f>IF('28c'!G269&gt;0,'28c'!G269/$K$42,#N/A)</f>
        <v>#N/A</v>
      </c>
      <c r="H269" s="55"/>
    </row>
    <row r="270" spans="2:8">
      <c r="B270" s="50">
        <v>2459065.6972712297</v>
      </c>
      <c r="C270" s="57">
        <f t="shared" si="5"/>
        <v>0.45832833833992481</v>
      </c>
      <c r="D270" s="51">
        <f>IF('28c'!D270&gt;0,'28c'!D270/$K$42,#N/A)</f>
        <v>0.99767009154975961</v>
      </c>
      <c r="E270" s="51" t="e">
        <f>IF('28c'!E270&gt;0,'28c'!E270/$K$42,#N/A)</f>
        <v>#N/A</v>
      </c>
      <c r="F270" s="51" t="e">
        <f>IF('28c'!F270&gt;0,'28c'!F270/$K$42,#N/A)</f>
        <v>#N/A</v>
      </c>
      <c r="G270" s="51" t="e">
        <f>IF('28c'!G270&gt;0,'28c'!G270/$K$42,#N/A)</f>
        <v>#N/A</v>
      </c>
      <c r="H270" s="55"/>
    </row>
    <row r="271" spans="2:8">
      <c r="B271" s="50">
        <v>2459065.7042155988</v>
      </c>
      <c r="C271" s="57">
        <f t="shared" si="5"/>
        <v>0.46527270739898086</v>
      </c>
      <c r="D271" s="51">
        <f>IF('28c'!D271&gt;0,'28c'!D271/$K$42,#N/A)</f>
        <v>0.99921458209839964</v>
      </c>
      <c r="E271" s="51" t="e">
        <f>IF('28c'!E271&gt;0,'28c'!E271/$K$42,#N/A)</f>
        <v>#N/A</v>
      </c>
      <c r="F271" s="51" t="e">
        <f>IF('28c'!F271&gt;0,'28c'!F271/$K$42,#N/A)</f>
        <v>#N/A</v>
      </c>
      <c r="G271" s="51" t="e">
        <f>IF('28c'!G271&gt;0,'28c'!G271/$K$42,#N/A)</f>
        <v>#N/A</v>
      </c>
      <c r="H271" s="55"/>
    </row>
    <row r="272" spans="2:8">
      <c r="B272" s="50">
        <v>2459065.7111599674</v>
      </c>
      <c r="C272" s="57">
        <f t="shared" si="5"/>
        <v>0.47221707599237561</v>
      </c>
      <c r="D272" s="51">
        <f>IF('28c'!D272&gt;0,'28c'!D272/$K$42,#N/A)</f>
        <v>1.0003576368306659</v>
      </c>
      <c r="E272" s="51" t="e">
        <f>IF('28c'!E272&gt;0,'28c'!E272/$K$42,#N/A)</f>
        <v>#N/A</v>
      </c>
      <c r="F272" s="51" t="e">
        <f>IF('28c'!F272&gt;0,'28c'!F272/$K$42,#N/A)</f>
        <v>#N/A</v>
      </c>
      <c r="G272" s="51" t="e">
        <f>IF('28c'!G272&gt;0,'28c'!G272/$K$42,#N/A)</f>
        <v>#N/A</v>
      </c>
      <c r="H272" s="55"/>
    </row>
    <row r="273" spans="2:8">
      <c r="B273" s="50">
        <v>2459065.7181043359</v>
      </c>
      <c r="C273" s="57">
        <f t="shared" si="5"/>
        <v>0.47916144458577037</v>
      </c>
      <c r="D273" s="51">
        <f>IF('28c'!D273&gt;0,'28c'!D273/$K$42,#N/A)</f>
        <v>0.99977481393663969</v>
      </c>
      <c r="E273" s="51" t="e">
        <f>IF('28c'!E273&gt;0,'28c'!E273/$K$42,#N/A)</f>
        <v>#N/A</v>
      </c>
      <c r="F273" s="51" t="e">
        <f>IF('28c'!F273&gt;0,'28c'!F273/$K$42,#N/A)</f>
        <v>#N/A</v>
      </c>
      <c r="G273" s="51" t="e">
        <f>IF('28c'!G273&gt;0,'28c'!G273/$K$42,#N/A)</f>
        <v>#N/A</v>
      </c>
      <c r="H273" s="55"/>
    </row>
    <row r="274" spans="2:8">
      <c r="B274" s="50">
        <v>2459065.7250487045</v>
      </c>
      <c r="C274" s="57">
        <f t="shared" si="5"/>
        <v>0.48610581317916512</v>
      </c>
      <c r="D274" s="51">
        <f>IF('28c'!D274&gt;0,'28c'!D274/$K$42,#N/A)</f>
        <v>1.0000363564512942</v>
      </c>
      <c r="E274" s="51" t="e">
        <f>IF('28c'!E274&gt;0,'28c'!E274/$K$42,#N/A)</f>
        <v>#N/A</v>
      </c>
      <c r="F274" s="51" t="e">
        <f>IF('28c'!F274&gt;0,'28c'!F274/$K$42,#N/A)</f>
        <v>#N/A</v>
      </c>
      <c r="G274" s="51" t="e">
        <f>IF('28c'!G274&gt;0,'28c'!G274/$K$42,#N/A)</f>
        <v>#N/A</v>
      </c>
      <c r="H274" s="55"/>
    </row>
    <row r="275" spans="2:8">
      <c r="B275" s="50">
        <v>2459065.7319930731</v>
      </c>
      <c r="C275" s="57">
        <f t="shared" si="5"/>
        <v>0.49305018177255988</v>
      </c>
      <c r="D275" s="51">
        <f>IF('28c'!D275&gt;0,'28c'!D275/$K$42,#N/A)</f>
        <v>0.99677204768491068</v>
      </c>
      <c r="E275" s="51" t="e">
        <f>IF('28c'!E275&gt;0,'28c'!E275/$K$42,#N/A)</f>
        <v>#N/A</v>
      </c>
      <c r="F275" s="51" t="e">
        <f>IF('28c'!F275&gt;0,'28c'!F275/$K$42,#N/A)</f>
        <v>#N/A</v>
      </c>
      <c r="G275" s="51" t="e">
        <f>IF('28c'!G275&gt;0,'28c'!G275/$K$42,#N/A)</f>
        <v>#N/A</v>
      </c>
      <c r="H275" s="55"/>
    </row>
    <row r="276" spans="2:8">
      <c r="B276" s="50">
        <v>2459065.7389374417</v>
      </c>
      <c r="C276" s="57">
        <f t="shared" si="5"/>
        <v>0.49999455036595464</v>
      </c>
      <c r="D276" s="51">
        <f>IF('28c'!D276&gt;0,'28c'!D276/$K$42,#N/A)</f>
        <v>1.0063640255548971</v>
      </c>
      <c r="E276" s="51" t="e">
        <f>IF('28c'!E276&gt;0,'28c'!E276/$K$42,#N/A)</f>
        <v>#N/A</v>
      </c>
      <c r="F276" s="51" t="e">
        <f>IF('28c'!F276&gt;0,'28c'!F276/$K$42,#N/A)</f>
        <v>#N/A</v>
      </c>
      <c r="G276" s="51" t="e">
        <f>IF('28c'!G276&gt;0,'28c'!G276/$K$42,#N/A)</f>
        <v>#N/A</v>
      </c>
      <c r="H276" s="55"/>
    </row>
    <row r="277" spans="2:8">
      <c r="B277" s="50">
        <v>2459065.7458818103</v>
      </c>
      <c r="C277" s="57">
        <f t="shared" si="5"/>
        <v>0.50693891895934939</v>
      </c>
      <c r="D277" s="51">
        <f>IF('28c'!D277&gt;0,'28c'!D277/$K$42,#N/A)</f>
        <v>0.99858960679707565</v>
      </c>
      <c r="E277" s="51" t="e">
        <f>IF('28c'!E277&gt;0,'28c'!E277/$K$42,#N/A)</f>
        <v>#N/A</v>
      </c>
      <c r="F277" s="51" t="e">
        <f>IF('28c'!F277&gt;0,'28c'!F277/$K$42,#N/A)</f>
        <v>#N/A</v>
      </c>
      <c r="G277" s="51" t="e">
        <f>IF('28c'!G277&gt;0,'28c'!G277/$K$42,#N/A)</f>
        <v>#N/A</v>
      </c>
      <c r="H277" s="55"/>
    </row>
    <row r="278" spans="2:8">
      <c r="B278" s="50">
        <v>2459065.7528261789</v>
      </c>
      <c r="C278" s="57">
        <f t="shared" si="5"/>
        <v>0.51388328755274415</v>
      </c>
      <c r="D278" s="51">
        <f>IF('28c'!D278&gt;0,'28c'!D278/$K$42,#N/A)</f>
        <v>0.99959823486794452</v>
      </c>
      <c r="E278" s="51" t="e">
        <f>IF('28c'!E278&gt;0,'28c'!E278/$K$42,#N/A)</f>
        <v>#N/A</v>
      </c>
      <c r="F278" s="51" t="e">
        <f>IF('28c'!F278&gt;0,'28c'!F278/$K$42,#N/A)</f>
        <v>#N/A</v>
      </c>
      <c r="G278" s="51" t="e">
        <f>IF('28c'!G278&gt;0,'28c'!G278/$K$42,#N/A)</f>
        <v>#N/A</v>
      </c>
      <c r="H278" s="55"/>
    </row>
    <row r="279" spans="2:8">
      <c r="B279" s="50">
        <v>2459065.7597705475</v>
      </c>
      <c r="C279" s="57">
        <f t="shared" si="5"/>
        <v>0.52082765614613891</v>
      </c>
      <c r="D279" s="51">
        <f>IF('28c'!D279&gt;0,'28c'!D279/$K$42,#N/A)</f>
        <v>0.99538167687545287</v>
      </c>
      <c r="E279" s="51" t="e">
        <f>IF('28c'!E279&gt;0,'28c'!E279/$K$42,#N/A)</f>
        <v>#N/A</v>
      </c>
      <c r="F279" s="51" t="e">
        <f>IF('28c'!F279&gt;0,'28c'!F279/$K$42,#N/A)</f>
        <v>#N/A</v>
      </c>
      <c r="G279" s="51" t="e">
        <f>IF('28c'!G279&gt;0,'28c'!G279/$K$42,#N/A)</f>
        <v>#N/A</v>
      </c>
      <c r="H279" s="55"/>
    </row>
    <row r="280" spans="2:8">
      <c r="B280" s="50">
        <v>2459065.7667149161</v>
      </c>
      <c r="C280" s="57">
        <f t="shared" si="5"/>
        <v>0.52777202473953366</v>
      </c>
      <c r="D280" s="51">
        <f>IF('28c'!D280&gt;0,'28c'!D280/$K$42,#N/A)</f>
        <v>1.002919515247316</v>
      </c>
      <c r="E280" s="51" t="e">
        <f>IF('28c'!E280&gt;0,'28c'!E280/$K$42,#N/A)</f>
        <v>#N/A</v>
      </c>
      <c r="F280" s="51" t="e">
        <f>IF('28c'!F280&gt;0,'28c'!F280/$K$42,#N/A)</f>
        <v>#N/A</v>
      </c>
      <c r="G280" s="51" t="e">
        <f>IF('28c'!G280&gt;0,'28c'!G280/$K$42,#N/A)</f>
        <v>#N/A</v>
      </c>
      <c r="H280" s="55"/>
    </row>
    <row r="281" spans="2:8">
      <c r="B281" s="50">
        <v>2459065.7736592847</v>
      </c>
      <c r="C281" s="57">
        <f t="shared" si="5"/>
        <v>0.53471639333292842</v>
      </c>
      <c r="D281" s="51">
        <f>IF('28c'!D281&gt;0,'28c'!D281/$K$42,#N/A)</f>
        <v>0.9966032404663111</v>
      </c>
      <c r="E281" s="51" t="e">
        <f>IF('28c'!E281&gt;0,'28c'!E281/$K$42,#N/A)</f>
        <v>#N/A</v>
      </c>
      <c r="F281" s="51" t="e">
        <f>IF('28c'!F281&gt;0,'28c'!F281/$K$42,#N/A)</f>
        <v>#N/A</v>
      </c>
      <c r="G281" s="51" t="e">
        <f>IF('28c'!G281&gt;0,'28c'!G281/$K$42,#N/A)</f>
        <v>#N/A</v>
      </c>
      <c r="H281" s="55"/>
    </row>
    <row r="282" spans="2:8">
      <c r="B282" s="50">
        <v>2459065.7806036533</v>
      </c>
      <c r="C282" s="57">
        <f t="shared" si="5"/>
        <v>0.54166076192632318</v>
      </c>
      <c r="D282" s="51">
        <f>IF('28c'!D282&gt;0,'28c'!D282/$K$42,#N/A)</f>
        <v>1.0020715932292696</v>
      </c>
      <c r="E282" s="51" t="e">
        <f>IF('28c'!E282&gt;0,'28c'!E282/$K$42,#N/A)</f>
        <v>#N/A</v>
      </c>
      <c r="F282" s="51" t="e">
        <f>IF('28c'!F282&gt;0,'28c'!F282/$K$42,#N/A)</f>
        <v>#N/A</v>
      </c>
      <c r="G282" s="51" t="e">
        <f>IF('28c'!G282&gt;0,'28c'!G282/$K$42,#N/A)</f>
        <v>#N/A</v>
      </c>
      <c r="H282" s="55"/>
    </row>
    <row r="283" spans="2:8">
      <c r="B283" s="50">
        <v>2459065.7875480219</v>
      </c>
      <c r="C283" s="57">
        <f t="shared" si="5"/>
        <v>0.54860513051971793</v>
      </c>
      <c r="D283" s="51">
        <f>IF('28c'!D283&gt;0,'28c'!D283/$K$42,#N/A)</f>
        <v>1.0009164855430415</v>
      </c>
      <c r="E283" s="51" t="e">
        <f>IF('28c'!E283&gt;0,'28c'!E283/$K$42,#N/A)</f>
        <v>#N/A</v>
      </c>
      <c r="F283" s="51" t="e">
        <f>IF('28c'!F283&gt;0,'28c'!F283/$K$42,#N/A)</f>
        <v>#N/A</v>
      </c>
      <c r="G283" s="51" t="e">
        <f>IF('28c'!G283&gt;0,'28c'!G283/$K$42,#N/A)</f>
        <v>#N/A</v>
      </c>
      <c r="H283" s="55"/>
    </row>
    <row r="284" spans="2:8">
      <c r="B284" s="50">
        <v>2459065.7944923905</v>
      </c>
      <c r="C284" s="57">
        <f t="shared" si="5"/>
        <v>0.55554949911311269</v>
      </c>
      <c r="D284" s="51">
        <f>IF('28c'!D284&gt;0,'28c'!D284/$K$42,#N/A)</f>
        <v>1.0005091879075283</v>
      </c>
      <c r="E284" s="51" t="e">
        <f>IF('28c'!E284&gt;0,'28c'!E284/$K$42,#N/A)</f>
        <v>#N/A</v>
      </c>
      <c r="F284" s="51" t="e">
        <f>IF('28c'!F284&gt;0,'28c'!F284/$K$42,#N/A)</f>
        <v>#N/A</v>
      </c>
      <c r="G284" s="51" t="e">
        <f>IF('28c'!G284&gt;0,'28c'!G284/$K$42,#N/A)</f>
        <v>#N/A</v>
      </c>
      <c r="H284" s="55"/>
    </row>
    <row r="285" spans="2:8">
      <c r="B285" s="50">
        <v>2459065.8014367586</v>
      </c>
      <c r="C285" s="57">
        <f t="shared" si="5"/>
        <v>0.56249386724084616</v>
      </c>
      <c r="D285" s="51">
        <f>IF('28c'!D285&gt;0,'28c'!D285/$K$42,#N/A)</f>
        <v>0.99964723704142799</v>
      </c>
      <c r="E285" s="51" t="e">
        <f>IF('28c'!E285&gt;0,'28c'!E285/$K$42,#N/A)</f>
        <v>#N/A</v>
      </c>
      <c r="F285" s="51" t="e">
        <f>IF('28c'!F285&gt;0,'28c'!F285/$K$42,#N/A)</f>
        <v>#N/A</v>
      </c>
      <c r="G285" s="51" t="e">
        <f>IF('28c'!G285&gt;0,'28c'!G285/$K$42,#N/A)</f>
        <v>#N/A</v>
      </c>
      <c r="H285" s="55"/>
    </row>
    <row r="286" spans="2:8">
      <c r="B286" s="50">
        <v>2459065.8083811272</v>
      </c>
      <c r="C286" s="57">
        <f t="shared" si="5"/>
        <v>0.56943823583424091</v>
      </c>
      <c r="D286" s="51">
        <f>IF('28c'!D286&gt;0,'28c'!D286/$K$42,#N/A)</f>
        <v>0.99788783507870649</v>
      </c>
      <c r="E286" s="51" t="e">
        <f>IF('28c'!E286&gt;0,'28c'!E286/$K$42,#N/A)</f>
        <v>#N/A</v>
      </c>
      <c r="F286" s="51" t="e">
        <f>IF('28c'!F286&gt;0,'28c'!F286/$K$42,#N/A)</f>
        <v>#N/A</v>
      </c>
      <c r="G286" s="51" t="e">
        <f>IF('28c'!G286&gt;0,'28c'!G286/$K$42,#N/A)</f>
        <v>#N/A</v>
      </c>
      <c r="H286" s="55"/>
    </row>
    <row r="287" spans="2:8">
      <c r="B287" s="50">
        <v>2459065.8153254958</v>
      </c>
      <c r="C287" s="57">
        <f t="shared" si="5"/>
        <v>0.57638260442763567</v>
      </c>
      <c r="D287" s="51">
        <f>IF('28c'!D287&gt;0,'28c'!D287/$K$42,#N/A)</f>
        <v>0.9986666666666667</v>
      </c>
      <c r="E287" s="51" t="e">
        <f>IF('28c'!E287&gt;0,'28c'!E287/$K$42,#N/A)</f>
        <v>#N/A</v>
      </c>
      <c r="F287" s="51" t="e">
        <f>IF('28c'!F287&gt;0,'28c'!F287/$K$42,#N/A)</f>
        <v>#N/A</v>
      </c>
      <c r="G287" s="51" t="e">
        <f>IF('28c'!G287&gt;0,'28c'!G287/$K$42,#N/A)</f>
        <v>#N/A</v>
      </c>
      <c r="H287" s="55"/>
    </row>
    <row r="288" spans="2:8">
      <c r="B288" s="50">
        <v>2459065.8222698644</v>
      </c>
      <c r="C288" s="57">
        <f t="shared" si="5"/>
        <v>0.58332697302103043</v>
      </c>
      <c r="D288" s="51">
        <f>IF('28c'!D288&gt;0,'28c'!D288/$K$42,#N/A)</f>
        <v>0.99778923796351193</v>
      </c>
      <c r="E288" s="51" t="e">
        <f>IF('28c'!E288&gt;0,'28c'!E288/$K$42,#N/A)</f>
        <v>#N/A</v>
      </c>
      <c r="F288" s="51" t="e">
        <f>IF('28c'!F288&gt;0,'28c'!F288/$K$42,#N/A)</f>
        <v>#N/A</v>
      </c>
      <c r="G288" s="51" t="e">
        <f>IF('28c'!G288&gt;0,'28c'!G288/$K$42,#N/A)</f>
        <v>#N/A</v>
      </c>
      <c r="H288" s="55"/>
    </row>
    <row r="289" spans="2:8">
      <c r="B289" s="50">
        <v>2459065.829214233</v>
      </c>
      <c r="C289" s="57">
        <f t="shared" si="5"/>
        <v>0.59027134161442518</v>
      </c>
      <c r="D289" s="51">
        <f>IF('28c'!D289&gt;0,'28c'!D289/$K$42,#N/A)</f>
        <v>1.0001069617335177</v>
      </c>
      <c r="E289" s="51" t="e">
        <f>IF('28c'!E289&gt;0,'28c'!E289/$K$42,#N/A)</f>
        <v>#N/A</v>
      </c>
      <c r="F289" s="51" t="e">
        <f>IF('28c'!F289&gt;0,'28c'!F289/$K$42,#N/A)</f>
        <v>#N/A</v>
      </c>
      <c r="G289" s="51" t="e">
        <f>IF('28c'!G289&gt;0,'28c'!G289/$K$42,#N/A)</f>
        <v>#N/A</v>
      </c>
      <c r="H289" s="55"/>
    </row>
    <row r="290" spans="2:8">
      <c r="B290" s="50">
        <v>2459065.8361586016</v>
      </c>
      <c r="C290" s="57">
        <f t="shared" si="5"/>
        <v>0.59721571020781994</v>
      </c>
      <c r="D290" s="51">
        <f>IF('28c'!D290&gt;0,'28c'!D290/$K$42,#N/A)</f>
        <v>0.99730738325759083</v>
      </c>
      <c r="E290" s="51" t="e">
        <f>IF('28c'!E290&gt;0,'28c'!E290/$K$42,#N/A)</f>
        <v>#N/A</v>
      </c>
      <c r="F290" s="51" t="e">
        <f>IF('28c'!F290&gt;0,'28c'!F290/$K$42,#N/A)</f>
        <v>#N/A</v>
      </c>
      <c r="G290" s="51" t="e">
        <f>IF('28c'!G290&gt;0,'28c'!G290/$K$42,#N/A)</f>
        <v>#N/A</v>
      </c>
      <c r="H290" s="55"/>
    </row>
    <row r="291" spans="2:8">
      <c r="B291" s="50">
        <v>2459065.8431029702</v>
      </c>
      <c r="C291" s="57">
        <f t="shared" si="5"/>
        <v>0.60416007880121469</v>
      </c>
      <c r="D291" s="51">
        <f>IF('28c'!D291&gt;0,'28c'!D291/$K$42,#N/A)</f>
        <v>1.0042901271158533</v>
      </c>
      <c r="E291" s="51" t="e">
        <f>IF('28c'!E291&gt;0,'28c'!E291/$K$42,#N/A)</f>
        <v>#N/A</v>
      </c>
      <c r="F291" s="51" t="e">
        <f>IF('28c'!F291&gt;0,'28c'!F291/$K$42,#N/A)</f>
        <v>#N/A</v>
      </c>
      <c r="G291" s="51" t="e">
        <f>IF('28c'!G291&gt;0,'28c'!G291/$K$42,#N/A)</f>
        <v>#N/A</v>
      </c>
      <c r="H291" s="55"/>
    </row>
    <row r="292" spans="2:8">
      <c r="B292" s="50">
        <v>2459065.8500473388</v>
      </c>
      <c r="C292" s="57">
        <f t="shared" si="5"/>
        <v>0.61110444739460945</v>
      </c>
      <c r="D292" s="51">
        <f>IF('28c'!D292&gt;0,'28c'!D292/$K$42,#N/A)</f>
        <v>1.0023575051043931</v>
      </c>
      <c r="E292" s="51" t="e">
        <f>IF('28c'!E292&gt;0,'28c'!E292/$K$42,#N/A)</f>
        <v>#N/A</v>
      </c>
      <c r="F292" s="51" t="e">
        <f>IF('28c'!F292&gt;0,'28c'!F292/$K$42,#N/A)</f>
        <v>#N/A</v>
      </c>
      <c r="G292" s="51" t="e">
        <f>IF('28c'!G292&gt;0,'28c'!G292/$K$42,#N/A)</f>
        <v>#N/A</v>
      </c>
      <c r="H292" s="55"/>
    </row>
    <row r="293" spans="2:8">
      <c r="B293" s="50">
        <v>2459065.8569917073</v>
      </c>
      <c r="C293" s="57">
        <f t="shared" si="5"/>
        <v>0.61804881598800421</v>
      </c>
      <c r="D293" s="51">
        <f>IF('28c'!D293&gt;0,'28c'!D293/$K$42,#N/A)</f>
        <v>0.99889942699071321</v>
      </c>
      <c r="E293" s="51" t="e">
        <f>IF('28c'!E293&gt;0,'28c'!E293/$K$42,#N/A)</f>
        <v>#N/A</v>
      </c>
      <c r="F293" s="51" t="e">
        <f>IF('28c'!F293&gt;0,'28c'!F293/$K$42,#N/A)</f>
        <v>#N/A</v>
      </c>
      <c r="G293" s="51" t="e">
        <f>IF('28c'!G293&gt;0,'28c'!G293/$K$42,#N/A)</f>
        <v>#N/A</v>
      </c>
      <c r="H293" s="55"/>
    </row>
    <row r="294" spans="2:8">
      <c r="B294" s="50">
        <v>2459065.8639360759</v>
      </c>
      <c r="C294" s="57">
        <f t="shared" si="5"/>
        <v>0.62499318458139896</v>
      </c>
      <c r="D294" s="51">
        <f>IF('28c'!D294&gt;0,'28c'!D294/$K$42,#N/A)</f>
        <v>1.0010349074622933</v>
      </c>
      <c r="E294" s="51" t="e">
        <f>IF('28c'!E294&gt;0,'28c'!E294/$K$42,#N/A)</f>
        <v>#N/A</v>
      </c>
      <c r="F294" s="51" t="e">
        <f>IF('28c'!F294&gt;0,'28c'!F294/$K$42,#N/A)</f>
        <v>#N/A</v>
      </c>
      <c r="G294" s="51" t="e">
        <f>IF('28c'!G294&gt;0,'28c'!G294/$K$42,#N/A)</f>
        <v>#N/A</v>
      </c>
      <c r="H294" s="55"/>
    </row>
    <row r="295" spans="2:8">
      <c r="B295" s="50">
        <v>2459065.8708804441</v>
      </c>
      <c r="C295" s="57">
        <f t="shared" si="5"/>
        <v>0.63193755270913243</v>
      </c>
      <c r="D295" s="51">
        <f>IF('28c'!D295&gt;0,'28c'!D295/$K$42,#N/A)</f>
        <v>1.0031670947770532</v>
      </c>
      <c r="E295" s="51" t="e">
        <f>IF('28c'!E295&gt;0,'28c'!E295/$K$42,#N/A)</f>
        <v>#N/A</v>
      </c>
      <c r="F295" s="51" t="e">
        <f>IF('28c'!F295&gt;0,'28c'!F295/$K$42,#N/A)</f>
        <v>#N/A</v>
      </c>
      <c r="G295" s="51" t="e">
        <f>IF('28c'!G295&gt;0,'28c'!G295/$K$42,#N/A)</f>
        <v>#N/A</v>
      </c>
      <c r="H295" s="55"/>
    </row>
    <row r="296" spans="2:8">
      <c r="B296" s="50">
        <v>2459065.8778248127</v>
      </c>
      <c r="C296" s="57">
        <f t="shared" si="5"/>
        <v>0.63888192130252719</v>
      </c>
      <c r="D296" s="51">
        <f>IF('28c'!D296&gt;0,'28c'!D296/$K$42,#N/A)</f>
        <v>0.99921181584667063</v>
      </c>
      <c r="E296" s="51" t="e">
        <f>IF('28c'!E296&gt;0,'28c'!E296/$K$42,#N/A)</f>
        <v>#N/A</v>
      </c>
      <c r="F296" s="51" t="e">
        <f>IF('28c'!F296&gt;0,'28c'!F296/$K$42,#N/A)</f>
        <v>#N/A</v>
      </c>
      <c r="G296" s="51" t="e">
        <f>IF('28c'!G296&gt;0,'28c'!G296/$K$42,#N/A)</f>
        <v>#N/A</v>
      </c>
      <c r="H296" s="55"/>
    </row>
    <row r="297" spans="2:8">
      <c r="B297" s="50">
        <v>2459065.8847691813</v>
      </c>
      <c r="C297" s="57">
        <f t="shared" si="5"/>
        <v>0.64582628989592195</v>
      </c>
      <c r="D297" s="51">
        <f>IF('28c'!D297&gt;0,'28c'!D297/$K$42,#N/A)</f>
        <v>1.0006415069485608</v>
      </c>
      <c r="E297" s="51" t="e">
        <f>IF('28c'!E297&gt;0,'28c'!E297/$K$42,#N/A)</f>
        <v>#N/A</v>
      </c>
      <c r="F297" s="51" t="e">
        <f>IF('28c'!F297&gt;0,'28c'!F297/$K$42,#N/A)</f>
        <v>#N/A</v>
      </c>
      <c r="G297" s="51" t="e">
        <f>IF('28c'!G297&gt;0,'28c'!G297/$K$42,#N/A)</f>
        <v>#N/A</v>
      </c>
      <c r="H297" s="55"/>
    </row>
    <row r="298" spans="2:8">
      <c r="B298" s="50">
        <v>2459065.8917135498</v>
      </c>
      <c r="C298" s="57">
        <f t="shared" si="5"/>
        <v>0.6527706584893167</v>
      </c>
      <c r="D298" s="51">
        <f>IF('28c'!D298&gt;0,'28c'!D298/$K$42,#N/A)</f>
        <v>1.001004412830139</v>
      </c>
      <c r="E298" s="51" t="e">
        <f>IF('28c'!E298&gt;0,'28c'!E298/$K$42,#N/A)</f>
        <v>#N/A</v>
      </c>
      <c r="F298" s="51" t="e">
        <f>IF('28c'!F298&gt;0,'28c'!F298/$K$42,#N/A)</f>
        <v>#N/A</v>
      </c>
      <c r="G298" s="51" t="e">
        <f>IF('28c'!G298&gt;0,'28c'!G298/$K$42,#N/A)</f>
        <v>#N/A</v>
      </c>
      <c r="H298" s="55"/>
    </row>
    <row r="299" spans="2:8">
      <c r="B299" s="50">
        <v>2459065.8986579184</v>
      </c>
      <c r="C299" s="57">
        <f t="shared" si="5"/>
        <v>0.65971502708271146</v>
      </c>
      <c r="D299" s="51">
        <f>IF('28c'!D299&gt;0,'28c'!D299/$K$42,#N/A)</f>
        <v>1.0000265428439703</v>
      </c>
      <c r="E299" s="51" t="e">
        <f>IF('28c'!E299&gt;0,'28c'!E299/$K$42,#N/A)</f>
        <v>#N/A</v>
      </c>
      <c r="F299" s="51" t="e">
        <f>IF('28c'!F299&gt;0,'28c'!F299/$K$42,#N/A)</f>
        <v>#N/A</v>
      </c>
      <c r="G299" s="51" t="e">
        <f>IF('28c'!G299&gt;0,'28c'!G299/$K$42,#N/A)</f>
        <v>#N/A</v>
      </c>
      <c r="H299" s="55"/>
    </row>
    <row r="300" spans="2:8">
      <c r="B300" s="50">
        <v>2459065.905602287</v>
      </c>
      <c r="C300" s="57">
        <f t="shared" si="5"/>
        <v>0.66665939567610621</v>
      </c>
      <c r="D300" s="51">
        <f>IF('28c'!D300&gt;0,'28c'!D300/$K$42,#N/A)</f>
        <v>1.0025049726667985</v>
      </c>
      <c r="E300" s="51" t="e">
        <f>IF('28c'!E300&gt;0,'28c'!E300/$K$42,#N/A)</f>
        <v>#N/A</v>
      </c>
      <c r="F300" s="51" t="e">
        <f>IF('28c'!F300&gt;0,'28c'!F300/$K$42,#N/A)</f>
        <v>#N/A</v>
      </c>
      <c r="G300" s="51" t="e">
        <f>IF('28c'!G300&gt;0,'28c'!G300/$K$42,#N/A)</f>
        <v>#N/A</v>
      </c>
      <c r="H300" s="55"/>
    </row>
    <row r="301" spans="2:8">
      <c r="B301" s="50">
        <v>2459065.9125466556</v>
      </c>
      <c r="C301" s="57">
        <f t="shared" si="5"/>
        <v>0.67360376426950097</v>
      </c>
      <c r="D301" s="51">
        <f>IF('28c'!D301&gt;0,'28c'!D301/$K$42,#N/A)</f>
        <v>0.9998228281630771</v>
      </c>
      <c r="E301" s="51" t="e">
        <f>IF('28c'!E301&gt;0,'28c'!E301/$K$42,#N/A)</f>
        <v>#N/A</v>
      </c>
      <c r="F301" s="51" t="e">
        <f>IF('28c'!F301&gt;0,'28c'!F301/$K$42,#N/A)</f>
        <v>#N/A</v>
      </c>
      <c r="G301" s="51" t="e">
        <f>IF('28c'!G301&gt;0,'28c'!G301/$K$42,#N/A)</f>
        <v>#N/A</v>
      </c>
      <c r="H301" s="55"/>
    </row>
    <row r="302" spans="2:8">
      <c r="B302" s="50">
        <v>2459065.9194910238</v>
      </c>
      <c r="C302" s="57">
        <f t="shared" si="5"/>
        <v>0.68054813239723444</v>
      </c>
      <c r="D302" s="51">
        <f>IF('28c'!D302&gt;0,'28c'!D302/$K$42,#N/A)</f>
        <v>0.99981795429098341</v>
      </c>
      <c r="E302" s="51" t="e">
        <f>IF('28c'!E302&gt;0,'28c'!E302/$K$42,#N/A)</f>
        <v>#N/A</v>
      </c>
      <c r="F302" s="51" t="e">
        <f>IF('28c'!F302&gt;0,'28c'!F302/$K$42,#N/A)</f>
        <v>#N/A</v>
      </c>
      <c r="G302" s="51" t="e">
        <f>IF('28c'!G302&gt;0,'28c'!G302/$K$42,#N/A)</f>
        <v>#N/A</v>
      </c>
      <c r="H302" s="55"/>
    </row>
    <row r="303" spans="2:8">
      <c r="B303" s="50">
        <v>2459065.9264353923</v>
      </c>
      <c r="C303" s="57">
        <f t="shared" si="5"/>
        <v>0.6874925009906292</v>
      </c>
      <c r="D303" s="51">
        <f>IF('28c'!D303&gt;0,'28c'!D303/$K$42,#N/A)</f>
        <v>0.99910992557465583</v>
      </c>
      <c r="E303" s="51" t="e">
        <f>IF('28c'!E303&gt;0,'28c'!E303/$K$42,#N/A)</f>
        <v>#N/A</v>
      </c>
      <c r="F303" s="51" t="e">
        <f>IF('28c'!F303&gt;0,'28c'!F303/$K$42,#N/A)</f>
        <v>#N/A</v>
      </c>
      <c r="G303" s="51" t="e">
        <f>IF('28c'!G303&gt;0,'28c'!G303/$K$42,#N/A)</f>
        <v>#N/A</v>
      </c>
      <c r="H303" s="55"/>
    </row>
    <row r="304" spans="2:8">
      <c r="B304" s="50">
        <v>2459065.9333797609</v>
      </c>
      <c r="C304" s="57">
        <f t="shared" si="5"/>
        <v>0.69443686958402395</v>
      </c>
      <c r="D304" s="51">
        <f>IF('28c'!D304&gt;0,'28c'!D304/$K$42,#N/A)</f>
        <v>0.99952953961667668</v>
      </c>
      <c r="E304" s="51" t="e">
        <f>IF('28c'!E304&gt;0,'28c'!E304/$K$42,#N/A)</f>
        <v>#N/A</v>
      </c>
      <c r="F304" s="51" t="e">
        <f>IF('28c'!F304&gt;0,'28c'!F304/$K$42,#N/A)</f>
        <v>#N/A</v>
      </c>
      <c r="G304" s="51" t="e">
        <f>IF('28c'!G304&gt;0,'28c'!G304/$K$42,#N/A)</f>
        <v>#N/A</v>
      </c>
      <c r="H304" s="55"/>
    </row>
    <row r="305" spans="2:8">
      <c r="B305" s="50">
        <v>2459065.9403241295</v>
      </c>
      <c r="C305" s="57">
        <f t="shared" si="5"/>
        <v>0.70138123817741871</v>
      </c>
      <c r="D305" s="51">
        <f>IF('28c'!D305&gt;0,'28c'!D305/$K$42,#N/A)</f>
        <v>1.0005988276361721</v>
      </c>
      <c r="E305" s="51" t="e">
        <f>IF('28c'!E305&gt;0,'28c'!E305/$K$42,#N/A)</f>
        <v>#N/A</v>
      </c>
      <c r="F305" s="51" t="e">
        <f>IF('28c'!F305&gt;0,'28c'!F305/$K$42,#N/A)</f>
        <v>#N/A</v>
      </c>
      <c r="G305" s="51" t="e">
        <f>IF('28c'!G305&gt;0,'28c'!G305/$K$42,#N/A)</f>
        <v>#N/A</v>
      </c>
      <c r="H305" s="55"/>
    </row>
    <row r="306" spans="2:8">
      <c r="B306" s="50">
        <v>2459065.9472684977</v>
      </c>
      <c r="C306" s="57">
        <f t="shared" si="5"/>
        <v>0.70832560630515218</v>
      </c>
      <c r="D306" s="51">
        <f>IF('28c'!D306&gt;0,'28c'!D306/$K$42,#N/A)</f>
        <v>1.0024847526839229</v>
      </c>
      <c r="E306" s="51" t="e">
        <f>IF('28c'!E306&gt;0,'28c'!E306/$K$42,#N/A)</f>
        <v>#N/A</v>
      </c>
      <c r="F306" s="51" t="e">
        <f>IF('28c'!F306&gt;0,'28c'!F306/$K$42,#N/A)</f>
        <v>#N/A</v>
      </c>
      <c r="G306" s="51" t="e">
        <f>IF('28c'!G306&gt;0,'28c'!G306/$K$42,#N/A)</f>
        <v>#N/A</v>
      </c>
      <c r="H306" s="55"/>
    </row>
    <row r="307" spans="2:8">
      <c r="B307" s="50">
        <v>2459065.9542128663</v>
      </c>
      <c r="C307" s="57">
        <f t="shared" si="5"/>
        <v>0.71526997489854693</v>
      </c>
      <c r="D307" s="51">
        <f>IF('28c'!D307&gt;0,'28c'!D307/$K$42,#N/A)</f>
        <v>1.0021227688862544</v>
      </c>
      <c r="E307" s="51" t="e">
        <f>IF('28c'!E307&gt;0,'28c'!E307/$K$42,#N/A)</f>
        <v>#N/A</v>
      </c>
      <c r="F307" s="51" t="e">
        <f>IF('28c'!F307&gt;0,'28c'!F307/$K$42,#N/A)</f>
        <v>#N/A</v>
      </c>
      <c r="G307" s="51" t="e">
        <f>IF('28c'!G307&gt;0,'28c'!G307/$K$42,#N/A)</f>
        <v>#N/A</v>
      </c>
      <c r="H307" s="55"/>
    </row>
    <row r="308" spans="2:8">
      <c r="B308" s="50">
        <v>2459065.9611572349</v>
      </c>
      <c r="C308" s="57">
        <f t="shared" si="5"/>
        <v>0.72221434349194169</v>
      </c>
      <c r="D308" s="51">
        <f>IF('28c'!D308&gt;0,'28c'!D308/$K$42,#N/A)</f>
        <v>0.99620009220839101</v>
      </c>
      <c r="E308" s="51" t="e">
        <f>IF('28c'!E308&gt;0,'28c'!E308/$K$42,#N/A)</f>
        <v>#N/A</v>
      </c>
      <c r="F308" s="51" t="e">
        <f>IF('28c'!F308&gt;0,'28c'!F308/$K$42,#N/A)</f>
        <v>#N/A</v>
      </c>
      <c r="G308" s="51" t="e">
        <f>IF('28c'!G308&gt;0,'28c'!G308/$K$42,#N/A)</f>
        <v>#N/A</v>
      </c>
      <c r="H308" s="55"/>
    </row>
    <row r="309" spans="2:8">
      <c r="B309" s="50">
        <v>2459065.9681016034</v>
      </c>
      <c r="C309" s="57">
        <f t="shared" si="5"/>
        <v>0.72915871208533645</v>
      </c>
      <c r="D309" s="51">
        <f>IF('28c'!D309&gt;0,'28c'!D309/$K$42,#N/A)</f>
        <v>1.000277810709346</v>
      </c>
      <c r="E309" s="51" t="e">
        <f>IF('28c'!E309&gt;0,'28c'!E309/$K$42,#N/A)</f>
        <v>#N/A</v>
      </c>
      <c r="F309" s="51" t="e">
        <f>IF('28c'!F309&gt;0,'28c'!F309/$K$42,#N/A)</f>
        <v>#N/A</v>
      </c>
      <c r="G309" s="51" t="e">
        <f>IF('28c'!G309&gt;0,'28c'!G309/$K$42,#N/A)</f>
        <v>#N/A</v>
      </c>
      <c r="H309" s="55"/>
    </row>
    <row r="310" spans="2:8">
      <c r="B310" s="50">
        <v>2459065.9750459716</v>
      </c>
      <c r="C310" s="57">
        <f t="shared" si="5"/>
        <v>0.73610308021306992</v>
      </c>
      <c r="D310" s="51">
        <f>IF('28c'!D310&gt;0,'28c'!D310/$K$42,#N/A)</f>
        <v>0.99870737008496335</v>
      </c>
      <c r="E310" s="51" t="e">
        <f>IF('28c'!E310&gt;0,'28c'!E310/$K$42,#N/A)</f>
        <v>#N/A</v>
      </c>
      <c r="F310" s="51" t="e">
        <f>IF('28c'!F310&gt;0,'28c'!F310/$K$42,#N/A)</f>
        <v>#N/A</v>
      </c>
      <c r="G310" s="51" t="e">
        <f>IF('28c'!G310&gt;0,'28c'!G310/$K$42,#N/A)</f>
        <v>#N/A</v>
      </c>
      <c r="H310" s="55"/>
    </row>
    <row r="311" spans="2:8">
      <c r="B311" s="50">
        <v>2459065.9819903402</v>
      </c>
      <c r="C311" s="57">
        <f t="shared" si="5"/>
        <v>0.74304744880646467</v>
      </c>
      <c r="D311" s="51">
        <f>IF('28c'!D311&gt;0,'28c'!D311/$K$42,#N/A)</f>
        <v>1.0003917539353224</v>
      </c>
      <c r="E311" s="51" t="e">
        <f>IF('28c'!E311&gt;0,'28c'!E311/$K$42,#N/A)</f>
        <v>#N/A</v>
      </c>
      <c r="F311" s="51" t="e">
        <f>IF('28c'!F311&gt;0,'28c'!F311/$K$42,#N/A)</f>
        <v>#N/A</v>
      </c>
      <c r="G311" s="51" t="e">
        <f>IF('28c'!G311&gt;0,'28c'!G311/$K$42,#N/A)</f>
        <v>#N/A</v>
      </c>
      <c r="H311" s="55"/>
    </row>
    <row r="312" spans="2:8">
      <c r="B312" s="50">
        <v>2459065.9889347088</v>
      </c>
      <c r="C312" s="57">
        <f t="shared" si="5"/>
        <v>0.74999181739985943</v>
      </c>
      <c r="D312" s="51">
        <f>IF('28c'!D312&gt;0,'28c'!D312/$K$42,#N/A)</f>
        <v>0.99975683330040188</v>
      </c>
      <c r="E312" s="51" t="e">
        <f>IF('28c'!E312&gt;0,'28c'!E312/$K$42,#N/A)</f>
        <v>#N/A</v>
      </c>
      <c r="F312" s="51" t="e">
        <f>IF('28c'!F312&gt;0,'28c'!F312/$K$42,#N/A)</f>
        <v>#N/A</v>
      </c>
      <c r="G312" s="51" t="e">
        <f>IF('28c'!G312&gt;0,'28c'!G312/$K$42,#N/A)</f>
        <v>#N/A</v>
      </c>
      <c r="H312" s="55"/>
    </row>
    <row r="313" spans="2:8">
      <c r="B313" s="50">
        <v>2459065.9958790774</v>
      </c>
      <c r="C313" s="57">
        <f t="shared" si="5"/>
        <v>0.75693618599325418</v>
      </c>
      <c r="D313" s="51">
        <f>IF('28c'!D313&gt;0,'28c'!D313/$K$42,#N/A)</f>
        <v>1.0008847395112954</v>
      </c>
      <c r="E313" s="51" t="e">
        <f>IF('28c'!E313&gt;0,'28c'!E313/$K$42,#N/A)</f>
        <v>#N/A</v>
      </c>
      <c r="F313" s="51" t="e">
        <f>IF('28c'!F313&gt;0,'28c'!F313/$K$42,#N/A)</f>
        <v>#N/A</v>
      </c>
      <c r="G313" s="51" t="e">
        <f>IF('28c'!G313&gt;0,'28c'!G313/$K$42,#N/A)</f>
        <v>#N/A</v>
      </c>
      <c r="H313" s="55"/>
    </row>
    <row r="314" spans="2:8">
      <c r="B314" s="50">
        <v>2459066.0028234455</v>
      </c>
      <c r="C314" s="57">
        <f t="shared" si="5"/>
        <v>0.76388055412098765</v>
      </c>
      <c r="D314" s="51">
        <f>IF('28c'!D314&gt;0,'28c'!D314/$K$42,#N/A)</f>
        <v>1.0034419416452613</v>
      </c>
      <c r="E314" s="51" t="e">
        <f>IF('28c'!E314&gt;0,'28c'!E314/$K$42,#N/A)</f>
        <v>#N/A</v>
      </c>
      <c r="F314" s="51" t="e">
        <f>IF('28c'!F314&gt;0,'28c'!F314/$K$42,#N/A)</f>
        <v>#N/A</v>
      </c>
      <c r="G314" s="51" t="e">
        <f>IF('28c'!G314&gt;0,'28c'!G314/$K$42,#N/A)</f>
        <v>#N/A</v>
      </c>
      <c r="H314" s="55"/>
    </row>
    <row r="315" spans="2:8">
      <c r="B315" s="50">
        <v>2459066.0097678141</v>
      </c>
      <c r="C315" s="57">
        <f t="shared" si="5"/>
        <v>0.77082492271438241</v>
      </c>
      <c r="D315" s="51">
        <f>IF('28c'!D315&gt;0,'28c'!D315/$K$42,#N/A)</f>
        <v>0.99779615359283413</v>
      </c>
      <c r="E315" s="51" t="e">
        <f>IF('28c'!E315&gt;0,'28c'!E315/$K$42,#N/A)</f>
        <v>#N/A</v>
      </c>
      <c r="F315" s="51" t="e">
        <f>IF('28c'!F315&gt;0,'28c'!F315/$K$42,#N/A)</f>
        <v>#N/A</v>
      </c>
      <c r="G315" s="51" t="e">
        <f>IF('28c'!G315&gt;0,'28c'!G315/$K$42,#N/A)</f>
        <v>#N/A</v>
      </c>
      <c r="H315" s="55"/>
    </row>
    <row r="316" spans="2:8">
      <c r="B316" s="50">
        <v>2459066.0167121827</v>
      </c>
      <c r="C316" s="57">
        <f t="shared" si="5"/>
        <v>0.77776929130777717</v>
      </c>
      <c r="D316" s="51">
        <f>IF('28c'!D316&gt;0,'28c'!D316/$K$42,#N/A)</f>
        <v>1.0000813409734572</v>
      </c>
      <c r="E316" s="51" t="e">
        <f>IF('28c'!E316&gt;0,'28c'!E316/$K$42,#N/A)</f>
        <v>#N/A</v>
      </c>
      <c r="F316" s="51" t="e">
        <f>IF('28c'!F316&gt;0,'28c'!F316/$K$42,#N/A)</f>
        <v>#N/A</v>
      </c>
      <c r="G316" s="51" t="e">
        <f>IF('28c'!G316&gt;0,'28c'!G316/$K$42,#N/A)</f>
        <v>#N/A</v>
      </c>
      <c r="H316" s="55"/>
    </row>
    <row r="317" spans="2:8">
      <c r="B317" s="50">
        <v>2459066.0236565508</v>
      </c>
      <c r="C317" s="57">
        <f t="shared" si="5"/>
        <v>0.78471365943551064</v>
      </c>
      <c r="D317" s="51">
        <f>IF('28c'!D317&gt;0,'28c'!D317/$K$42,#N/A)</f>
        <v>0.99767700717908181</v>
      </c>
      <c r="E317" s="51" t="e">
        <f>IF('28c'!E317&gt;0,'28c'!E317/$K$42,#N/A)</f>
        <v>#N/A</v>
      </c>
      <c r="F317" s="51" t="e">
        <f>IF('28c'!F317&gt;0,'28c'!F317/$K$42,#N/A)</f>
        <v>#N/A</v>
      </c>
      <c r="G317" s="51" t="e">
        <f>IF('28c'!G317&gt;0,'28c'!G317/$K$42,#N/A)</f>
        <v>#N/A</v>
      </c>
      <c r="H317" s="55"/>
    </row>
    <row r="318" spans="2:8">
      <c r="B318" s="50">
        <v>2459066.0306009194</v>
      </c>
      <c r="C318" s="57">
        <f t="shared" si="5"/>
        <v>0.79165802802890539</v>
      </c>
      <c r="D318" s="51">
        <f>IF('28c'!D318&gt;0,'28c'!D318/$K$42,#N/A)</f>
        <v>1.0017217282486992</v>
      </c>
      <c r="E318" s="51" t="e">
        <f>IF('28c'!E318&gt;0,'28c'!E318/$K$42,#N/A)</f>
        <v>#N/A</v>
      </c>
      <c r="F318" s="51" t="e">
        <f>IF('28c'!F318&gt;0,'28c'!F318/$K$42,#N/A)</f>
        <v>#N/A</v>
      </c>
      <c r="G318" s="51" t="e">
        <f>IF('28c'!G318&gt;0,'28c'!G318/$K$42,#N/A)</f>
        <v>#N/A</v>
      </c>
      <c r="H318" s="55"/>
    </row>
    <row r="319" spans="2:8">
      <c r="B319" s="50">
        <v>2459066.037545288</v>
      </c>
      <c r="C319" s="57">
        <f t="shared" si="5"/>
        <v>0.79860239662230015</v>
      </c>
      <c r="D319" s="51">
        <f>IF('28c'!D319&gt;0,'28c'!D319/$K$42,#N/A)</f>
        <v>1.0024710531515511</v>
      </c>
      <c r="E319" s="51" t="e">
        <f>IF('28c'!E319&gt;0,'28c'!E319/$K$42,#N/A)</f>
        <v>#N/A</v>
      </c>
      <c r="F319" s="51" t="e">
        <f>IF('28c'!F319&gt;0,'28c'!F319/$K$42,#N/A)</f>
        <v>#N/A</v>
      </c>
      <c r="G319" s="51" t="e">
        <f>IF('28c'!G319&gt;0,'28c'!G319/$K$42,#N/A)</f>
        <v>#N/A</v>
      </c>
      <c r="H319" s="55"/>
    </row>
    <row r="320" spans="2:8">
      <c r="B320" s="50">
        <v>2459066.0444896561</v>
      </c>
      <c r="C320" s="57">
        <f t="shared" si="5"/>
        <v>0.80554676475003362</v>
      </c>
      <c r="D320" s="51">
        <f>IF('28c'!D320&gt;0,'28c'!D320/$K$42,#N/A)</f>
        <v>1.0037920700783771</v>
      </c>
      <c r="E320" s="51" t="e">
        <f>IF('28c'!E320&gt;0,'28c'!E320/$K$42,#N/A)</f>
        <v>#N/A</v>
      </c>
      <c r="F320" s="51" t="e">
        <f>IF('28c'!F320&gt;0,'28c'!F320/$K$42,#N/A)</f>
        <v>#N/A</v>
      </c>
      <c r="G320" s="51" t="e">
        <f>IF('28c'!G320&gt;0,'28c'!G320/$K$42,#N/A)</f>
        <v>#N/A</v>
      </c>
      <c r="H320" s="55"/>
    </row>
    <row r="321" spans="2:8">
      <c r="B321" s="50">
        <v>2459066.0514340247</v>
      </c>
      <c r="C321" s="57">
        <f t="shared" si="5"/>
        <v>0.81249113334342837</v>
      </c>
      <c r="D321" s="51">
        <f>IF('28c'!D321&gt;0,'28c'!D321/$K$42,#N/A)</f>
        <v>1.0026139761575448</v>
      </c>
      <c r="E321" s="51" t="e">
        <f>IF('28c'!E321&gt;0,'28c'!E321/$K$42,#N/A)</f>
        <v>#N/A</v>
      </c>
      <c r="F321" s="51" t="e">
        <f>IF('28c'!F321&gt;0,'28c'!F321/$K$42,#N/A)</f>
        <v>#N/A</v>
      </c>
      <c r="G321" s="51" t="e">
        <f>IF('28c'!G321&gt;0,'28c'!G321/$K$42,#N/A)</f>
        <v>#N/A</v>
      </c>
      <c r="H321" s="55"/>
    </row>
    <row r="322" spans="2:8">
      <c r="B322" s="50">
        <v>2459066.0583783933</v>
      </c>
      <c r="C322" s="57">
        <f t="shared" si="5"/>
        <v>0.81943550193682313</v>
      </c>
      <c r="D322" s="51">
        <f>IF('28c'!D322&gt;0,'28c'!D322/$K$42,#N/A)</f>
        <v>0.99763821379174078</v>
      </c>
      <c r="E322" s="51" t="e">
        <f>IF('28c'!E322&gt;0,'28c'!E322/$K$42,#N/A)</f>
        <v>#N/A</v>
      </c>
      <c r="F322" s="51" t="e">
        <f>IF('28c'!F322&gt;0,'28c'!F322/$K$42,#N/A)</f>
        <v>#N/A</v>
      </c>
      <c r="G322" s="51" t="e">
        <f>IF('28c'!G322&gt;0,'28c'!G322/$K$42,#N/A)</f>
        <v>#N/A</v>
      </c>
      <c r="H322" s="55"/>
    </row>
    <row r="323" spans="2:8">
      <c r="B323" s="50">
        <v>2459066.0653227614</v>
      </c>
      <c r="C323" s="57">
        <f t="shared" ref="C323:C386" si="6">B323-$K$30</f>
        <v>0.8263798700645566</v>
      </c>
      <c r="D323" s="51">
        <f>IF('28c'!D323&gt;0,'28c'!D323/$K$42,#N/A)</f>
        <v>1.0030725153131792</v>
      </c>
      <c r="E323" s="51" t="e">
        <f>IF('28c'!E323&gt;0,'28c'!E323/$K$42,#N/A)</f>
        <v>#N/A</v>
      </c>
      <c r="F323" s="51" t="e">
        <f>IF('28c'!F323&gt;0,'28c'!F323/$K$42,#N/A)</f>
        <v>#N/A</v>
      </c>
      <c r="G323" s="51" t="e">
        <f>IF('28c'!G323&gt;0,'28c'!G323/$K$42,#N/A)</f>
        <v>#N/A</v>
      </c>
      <c r="H323" s="55"/>
    </row>
    <row r="324" spans="2:8">
      <c r="B324" s="50">
        <v>2459066.07226713</v>
      </c>
      <c r="C324" s="57">
        <f t="shared" si="6"/>
        <v>0.83332423865795135</v>
      </c>
      <c r="D324" s="51">
        <f>IF('28c'!D324&gt;0,'28c'!D324/$K$42,#N/A)</f>
        <v>0.99847823223341892</v>
      </c>
      <c r="E324" s="51" t="e">
        <f>IF('28c'!E324&gt;0,'28c'!E324/$K$42,#N/A)</f>
        <v>#N/A</v>
      </c>
      <c r="F324" s="51" t="e">
        <f>IF('28c'!F324&gt;0,'28c'!F324/$K$42,#N/A)</f>
        <v>#N/A</v>
      </c>
      <c r="G324" s="51" t="e">
        <f>IF('28c'!G324&gt;0,'28c'!G324/$K$42,#N/A)</f>
        <v>#N/A</v>
      </c>
      <c r="H324" s="55"/>
    </row>
    <row r="325" spans="2:8">
      <c r="B325" s="50">
        <v>2459066.0792114986</v>
      </c>
      <c r="C325" s="57">
        <f t="shared" si="6"/>
        <v>0.84026860725134611</v>
      </c>
      <c r="D325" s="51">
        <f>IF('28c'!D325&gt;0,'28c'!D325/$K$42,#N/A)</f>
        <v>1.0006363037607851</v>
      </c>
      <c r="E325" s="51" t="e">
        <f>IF('28c'!E325&gt;0,'28c'!E325/$K$42,#N/A)</f>
        <v>#N/A</v>
      </c>
      <c r="F325" s="51" t="e">
        <f>IF('28c'!F325&gt;0,'28c'!F325/$K$42,#N/A)</f>
        <v>#N/A</v>
      </c>
      <c r="G325" s="51" t="e">
        <f>IF('28c'!G325&gt;0,'28c'!G325/$K$42,#N/A)</f>
        <v>#N/A</v>
      </c>
      <c r="H325" s="55"/>
    </row>
    <row r="326" spans="2:8">
      <c r="B326" s="50">
        <v>2459066.0861558667</v>
      </c>
      <c r="C326" s="57">
        <f t="shared" si="6"/>
        <v>0.84721297537907958</v>
      </c>
      <c r="D326" s="51">
        <f>IF('28c'!D326&gt;0,'28c'!D326/$K$42,#N/A)</f>
        <v>1.0009171441744056</v>
      </c>
      <c r="E326" s="51" t="e">
        <f>IF('28c'!E326&gt;0,'28c'!E326/$K$42,#N/A)</f>
        <v>#N/A</v>
      </c>
      <c r="F326" s="51" t="e">
        <f>IF('28c'!F326&gt;0,'28c'!F326/$K$42,#N/A)</f>
        <v>#N/A</v>
      </c>
      <c r="G326" s="51" t="e">
        <f>IF('28c'!G326&gt;0,'28c'!G326/$K$42,#N/A)</f>
        <v>#N/A</v>
      </c>
      <c r="H326" s="55"/>
    </row>
    <row r="327" spans="2:8">
      <c r="B327" s="50">
        <v>2459066.0931002353</v>
      </c>
      <c r="C327" s="57">
        <f t="shared" si="6"/>
        <v>0.85415734397247434</v>
      </c>
      <c r="D327" s="51">
        <f>IF('28c'!D327&gt;0,'28c'!D327/$K$42,#N/A)</f>
        <v>1.0027331884344333</v>
      </c>
      <c r="E327" s="51" t="e">
        <f>IF('28c'!E327&gt;0,'28c'!E327/$K$42,#N/A)</f>
        <v>#N/A</v>
      </c>
      <c r="F327" s="51" t="e">
        <f>IF('28c'!F327&gt;0,'28c'!F327/$K$42,#N/A)</f>
        <v>#N/A</v>
      </c>
      <c r="G327" s="51" t="e">
        <f>IF('28c'!G327&gt;0,'28c'!G327/$K$42,#N/A)</f>
        <v>#N/A</v>
      </c>
      <c r="H327" s="55"/>
    </row>
    <row r="328" spans="2:8">
      <c r="B328" s="50">
        <v>2459066.1000446035</v>
      </c>
      <c r="C328" s="57">
        <f t="shared" si="6"/>
        <v>0.86110171210020781</v>
      </c>
      <c r="D328" s="51">
        <f>IF('28c'!D328&gt;0,'28c'!D328/$K$42,#N/A)</f>
        <v>0.99986498057037476</v>
      </c>
      <c r="E328" s="51" t="e">
        <f>IF('28c'!E328&gt;0,'28c'!E328/$K$42,#N/A)</f>
        <v>#N/A</v>
      </c>
      <c r="F328" s="51" t="e">
        <f>IF('28c'!F328&gt;0,'28c'!F328/$K$42,#N/A)</f>
        <v>#N/A</v>
      </c>
      <c r="G328" s="51" t="e">
        <f>IF('28c'!G328&gt;0,'28c'!G328/$K$42,#N/A)</f>
        <v>#N/A</v>
      </c>
      <c r="H328" s="55"/>
    </row>
    <row r="329" spans="2:8">
      <c r="B329" s="50">
        <v>2459066.1069889721</v>
      </c>
      <c r="C329" s="57">
        <f t="shared" si="6"/>
        <v>0.86804608069360256</v>
      </c>
      <c r="D329" s="51">
        <f>IF('28c'!D329&gt;0,'28c'!D329/$K$42,#N/A)</f>
        <v>1.0017524863333993</v>
      </c>
      <c r="E329" s="51" t="e">
        <f>IF('28c'!E329&gt;0,'28c'!E329/$K$42,#N/A)</f>
        <v>#N/A</v>
      </c>
      <c r="F329" s="51" t="e">
        <f>IF('28c'!F329&gt;0,'28c'!F329/$K$42,#N/A)</f>
        <v>#N/A</v>
      </c>
      <c r="G329" s="51" t="e">
        <f>IF('28c'!G329&gt;0,'28c'!G329/$K$42,#N/A)</f>
        <v>#N/A</v>
      </c>
      <c r="H329" s="55"/>
    </row>
    <row r="330" spans="2:8">
      <c r="B330" s="50">
        <v>2459066.1139333406</v>
      </c>
      <c r="C330" s="57">
        <f t="shared" si="6"/>
        <v>0.87499044928699732</v>
      </c>
      <c r="D330" s="51">
        <f>IF('28c'!D330&gt;0,'28c'!D330/$K$42,#N/A)</f>
        <v>0.99756049529078572</v>
      </c>
      <c r="E330" s="51" t="e">
        <f>IF('28c'!E330&gt;0,'28c'!E330/$K$42,#N/A)</f>
        <v>#N/A</v>
      </c>
      <c r="F330" s="51" t="e">
        <f>IF('28c'!F330&gt;0,'28c'!F330/$K$42,#N/A)</f>
        <v>#N/A</v>
      </c>
      <c r="G330" s="51" t="e">
        <f>IF('28c'!G330&gt;0,'28c'!G330/$K$42,#N/A)</f>
        <v>#N/A</v>
      </c>
      <c r="H330" s="55"/>
    </row>
    <row r="331" spans="2:8">
      <c r="B331" s="50">
        <v>2459066.1208777088</v>
      </c>
      <c r="C331" s="57">
        <f t="shared" si="6"/>
        <v>0.88193481741473079</v>
      </c>
      <c r="D331" s="51">
        <f>IF('28c'!D331&gt;0,'28c'!D331/$K$42,#N/A)</f>
        <v>0.99951083448593825</v>
      </c>
      <c r="E331" s="51" t="e">
        <f>IF('28c'!E331&gt;0,'28c'!E331/$K$42,#N/A)</f>
        <v>#N/A</v>
      </c>
      <c r="F331" s="51" t="e">
        <f>IF('28c'!F331&gt;0,'28c'!F331/$K$42,#N/A)</f>
        <v>#N/A</v>
      </c>
      <c r="G331" s="51" t="e">
        <f>IF('28c'!G331&gt;0,'28c'!G331/$K$42,#N/A)</f>
        <v>#N/A</v>
      </c>
      <c r="H331" s="55"/>
    </row>
    <row r="332" spans="2:8">
      <c r="B332" s="50">
        <v>2459066.1278220774</v>
      </c>
      <c r="C332" s="57">
        <f t="shared" si="6"/>
        <v>0.88887918600812554</v>
      </c>
      <c r="D332" s="51">
        <f>IF('28c'!D332&gt;0,'28c'!D332/$K$42,#N/A)</f>
        <v>0.99973858921161829</v>
      </c>
      <c r="E332" s="51" t="e">
        <f>IF('28c'!E332&gt;0,'28c'!E332/$K$42,#N/A)</f>
        <v>#N/A</v>
      </c>
      <c r="F332" s="51" t="e">
        <f>IF('28c'!F332&gt;0,'28c'!F332/$K$42,#N/A)</f>
        <v>#N/A</v>
      </c>
      <c r="G332" s="51" t="e">
        <f>IF('28c'!G332&gt;0,'28c'!G332/$K$42,#N/A)</f>
        <v>#N/A</v>
      </c>
      <c r="H332" s="55"/>
    </row>
    <row r="333" spans="2:8">
      <c r="B333" s="50">
        <v>2459066.1347664455</v>
      </c>
      <c r="C333" s="57">
        <f t="shared" si="6"/>
        <v>0.89582355413585901</v>
      </c>
      <c r="D333" s="51">
        <f>IF('28c'!D333&gt;0,'28c'!D333/$K$42,#N/A)</f>
        <v>0.99983442007508405</v>
      </c>
      <c r="E333" s="51" t="e">
        <f>IF('28c'!E333&gt;0,'28c'!E333/$K$42,#N/A)</f>
        <v>#N/A</v>
      </c>
      <c r="F333" s="51" t="e">
        <f>IF('28c'!F333&gt;0,'28c'!F333/$K$42,#N/A)</f>
        <v>#N/A</v>
      </c>
      <c r="G333" s="51" t="e">
        <f>IF('28c'!G333&gt;0,'28c'!G333/$K$42,#N/A)</f>
        <v>#N/A</v>
      </c>
      <c r="H333" s="55"/>
    </row>
    <row r="334" spans="2:8">
      <c r="B334" s="50">
        <v>2459066.1417108141</v>
      </c>
      <c r="C334" s="57">
        <f t="shared" si="6"/>
        <v>0.90276792272925377</v>
      </c>
      <c r="D334" s="51">
        <f>IF('28c'!D334&gt;0,'28c'!D334/$K$42,#N/A)</f>
        <v>1.0006010669828098</v>
      </c>
      <c r="E334" s="51" t="e">
        <f>IF('28c'!E334&gt;0,'28c'!E334/$K$42,#N/A)</f>
        <v>#N/A</v>
      </c>
      <c r="F334" s="51" t="e">
        <f>IF('28c'!F334&gt;0,'28c'!F334/$K$42,#N/A)</f>
        <v>#N/A</v>
      </c>
      <c r="G334" s="51" t="e">
        <f>IF('28c'!G334&gt;0,'28c'!G334/$K$42,#N/A)</f>
        <v>#N/A</v>
      </c>
      <c r="H334" s="55"/>
    </row>
    <row r="335" spans="2:8">
      <c r="B335" s="50">
        <v>2459066.1486551822</v>
      </c>
      <c r="C335" s="57">
        <f t="shared" si="6"/>
        <v>0.90971229085698724</v>
      </c>
      <c r="D335" s="51">
        <f>IF('28c'!D335&gt;0,'28c'!D335/$K$42,#N/A)</f>
        <v>0.99725205822301255</v>
      </c>
      <c r="E335" s="51" t="e">
        <f>IF('28c'!E335&gt;0,'28c'!E335/$K$42,#N/A)</f>
        <v>#N/A</v>
      </c>
      <c r="F335" s="51" t="e">
        <f>IF('28c'!F335&gt;0,'28c'!F335/$K$42,#N/A)</f>
        <v>#N/A</v>
      </c>
      <c r="G335" s="51" t="e">
        <f>IF('28c'!G335&gt;0,'28c'!G335/$K$42,#N/A)</f>
        <v>#N/A</v>
      </c>
      <c r="H335" s="55"/>
    </row>
    <row r="336" spans="2:8">
      <c r="B336" s="50">
        <v>2459066.1555995508</v>
      </c>
      <c r="C336" s="57">
        <f t="shared" si="6"/>
        <v>0.91665665945038199</v>
      </c>
      <c r="D336" s="51">
        <f>IF('28c'!D336&gt;0,'28c'!D336/$K$42,#N/A)</f>
        <v>0.99934788908647831</v>
      </c>
      <c r="E336" s="51" t="e">
        <f>IF('28c'!E336&gt;0,'28c'!E336/$K$42,#N/A)</f>
        <v>#N/A</v>
      </c>
      <c r="F336" s="51" t="e">
        <f>IF('28c'!F336&gt;0,'28c'!F336/$K$42,#N/A)</f>
        <v>#N/A</v>
      </c>
      <c r="G336" s="51" t="e">
        <f>IF('28c'!G336&gt;0,'28c'!G336/$K$42,#N/A)</f>
        <v>#N/A</v>
      </c>
      <c r="H336" s="55"/>
    </row>
    <row r="337" spans="2:8">
      <c r="B337" s="50">
        <v>2459066.1625439194</v>
      </c>
      <c r="C337" s="57">
        <f t="shared" si="6"/>
        <v>0.92360102804377675</v>
      </c>
      <c r="D337" s="51">
        <f>IF('28c'!D337&gt;0,'28c'!D337/$K$42,#N/A)</f>
        <v>1.001028123559244</v>
      </c>
      <c r="E337" s="51" t="e">
        <f>IF('28c'!E337&gt;0,'28c'!E337/$K$42,#N/A)</f>
        <v>#N/A</v>
      </c>
      <c r="F337" s="51" t="e">
        <f>IF('28c'!F337&gt;0,'28c'!F337/$K$42,#N/A)</f>
        <v>#N/A</v>
      </c>
      <c r="G337" s="51" t="e">
        <f>IF('28c'!G337&gt;0,'28c'!G337/$K$42,#N/A)</f>
        <v>#N/A</v>
      </c>
      <c r="H337" s="55"/>
    </row>
    <row r="338" spans="2:8">
      <c r="B338" s="50">
        <v>2459066.1694882875</v>
      </c>
      <c r="C338" s="57">
        <f t="shared" si="6"/>
        <v>0.93054539617151022</v>
      </c>
      <c r="D338" s="51">
        <f>IF('28c'!D338&gt;0,'28c'!D338/$K$42,#N/A)</f>
        <v>1.0029492195218337</v>
      </c>
      <c r="E338" s="51" t="e">
        <f>IF('28c'!E338&gt;0,'28c'!E338/$K$42,#N/A)</f>
        <v>#N/A</v>
      </c>
      <c r="F338" s="51" t="e">
        <f>IF('28c'!F338&gt;0,'28c'!F338/$K$42,#N/A)</f>
        <v>#N/A</v>
      </c>
      <c r="G338" s="51" t="e">
        <f>IF('28c'!G338&gt;0,'28c'!G338/$K$42,#N/A)</f>
        <v>#N/A</v>
      </c>
      <c r="H338" s="55"/>
    </row>
    <row r="339" spans="2:8">
      <c r="B339" s="50">
        <v>2459066.1764326561</v>
      </c>
      <c r="C339" s="57">
        <f t="shared" si="6"/>
        <v>0.93748976476490498</v>
      </c>
      <c r="D339" s="51">
        <f>IF('28c'!D339&gt;0,'28c'!D339/$K$42,#N/A)</f>
        <v>0.99785529868932354</v>
      </c>
      <c r="E339" s="51" t="e">
        <f>IF('28c'!E339&gt;0,'28c'!E339/$K$42,#N/A)</f>
        <v>#N/A</v>
      </c>
      <c r="F339" s="51" t="e">
        <f>IF('28c'!F339&gt;0,'28c'!F339/$K$42,#N/A)</f>
        <v>#N/A</v>
      </c>
      <c r="G339" s="51" t="e">
        <f>IF('28c'!G339&gt;0,'28c'!G339/$K$42,#N/A)</f>
        <v>#N/A</v>
      </c>
      <c r="H339" s="55"/>
    </row>
    <row r="340" spans="2:8">
      <c r="B340" s="50">
        <v>2459066.1833770243</v>
      </c>
      <c r="C340" s="57">
        <f t="shared" si="6"/>
        <v>0.94443413289263844</v>
      </c>
      <c r="D340" s="51">
        <f>IF('28c'!D340&gt;0,'28c'!D340/$K$42,#N/A)</f>
        <v>0.99810215372456035</v>
      </c>
      <c r="E340" s="51" t="e">
        <f>IF('28c'!E340&gt;0,'28c'!E340/$K$42,#N/A)</f>
        <v>#N/A</v>
      </c>
      <c r="F340" s="51" t="e">
        <f>IF('28c'!F340&gt;0,'28c'!F340/$K$42,#N/A)</f>
        <v>#N/A</v>
      </c>
      <c r="G340" s="51" t="e">
        <f>IF('28c'!G340&gt;0,'28c'!G340/$K$42,#N/A)</f>
        <v>#N/A</v>
      </c>
      <c r="H340" s="55"/>
    </row>
    <row r="341" spans="2:8">
      <c r="B341" s="50">
        <v>2459066.1903213928</v>
      </c>
      <c r="C341" s="57">
        <f t="shared" si="6"/>
        <v>0.9513785014860332</v>
      </c>
      <c r="D341" s="51">
        <f>IF('28c'!D341&gt;0,'28c'!D341/$K$42,#N/A)</f>
        <v>0.99851933083053412</v>
      </c>
      <c r="E341" s="51" t="e">
        <f>IF('28c'!E341&gt;0,'28c'!E341/$K$42,#N/A)</f>
        <v>#N/A</v>
      </c>
      <c r="F341" s="51" t="e">
        <f>IF('28c'!F341&gt;0,'28c'!F341/$K$42,#N/A)</f>
        <v>#N/A</v>
      </c>
      <c r="G341" s="51" t="e">
        <f>IF('28c'!G341&gt;0,'28c'!G341/$K$42,#N/A)</f>
        <v>#N/A</v>
      </c>
      <c r="H341" s="55"/>
    </row>
    <row r="342" spans="2:8">
      <c r="B342" s="50">
        <v>2459066.197265761</v>
      </c>
      <c r="C342" s="57">
        <f t="shared" si="6"/>
        <v>0.95832286961376667</v>
      </c>
      <c r="D342" s="51">
        <f>IF('28c'!D342&gt;0,'28c'!D342/$K$42,#N/A)</f>
        <v>1.0010086280708688</v>
      </c>
      <c r="E342" s="51" t="e">
        <f>IF('28c'!E342&gt;0,'28c'!E342/$K$42,#N/A)</f>
        <v>#N/A</v>
      </c>
      <c r="F342" s="51" t="e">
        <f>IF('28c'!F342&gt;0,'28c'!F342/$K$42,#N/A)</f>
        <v>#N/A</v>
      </c>
      <c r="G342" s="51" t="e">
        <f>IF('28c'!G342&gt;0,'28c'!G342/$K$42,#N/A)</f>
        <v>#N/A</v>
      </c>
      <c r="H342" s="55"/>
    </row>
    <row r="343" spans="2:8">
      <c r="B343" s="50">
        <v>2459066.2042101296</v>
      </c>
      <c r="C343" s="57">
        <f t="shared" si="6"/>
        <v>0.96526723820716143</v>
      </c>
      <c r="D343" s="51">
        <f>IF('28c'!D343&gt;0,'28c'!D343/$K$42,#N/A)</f>
        <v>1.0016183889876837</v>
      </c>
      <c r="E343" s="51" t="e">
        <f>IF('28c'!E343&gt;0,'28c'!E343/$K$42,#N/A)</f>
        <v>#N/A</v>
      </c>
      <c r="F343" s="51" t="e">
        <f>IF('28c'!F343&gt;0,'28c'!F343/$K$42,#N/A)</f>
        <v>#N/A</v>
      </c>
      <c r="G343" s="51" t="e">
        <f>IF('28c'!G343&gt;0,'28c'!G343/$K$42,#N/A)</f>
        <v>#N/A</v>
      </c>
      <c r="H343" s="55"/>
    </row>
    <row r="344" spans="2:8">
      <c r="B344" s="50">
        <v>2459066.2111544977</v>
      </c>
      <c r="C344" s="57">
        <f t="shared" si="6"/>
        <v>0.9722116063348949</v>
      </c>
      <c r="D344" s="51">
        <f>IF('28c'!D344&gt;0,'28c'!D344/$K$42,#N/A)</f>
        <v>1.001278798656392</v>
      </c>
      <c r="E344" s="51" t="e">
        <f>IF('28c'!E344&gt;0,'28c'!E344/$K$42,#N/A)</f>
        <v>#N/A</v>
      </c>
      <c r="F344" s="51" t="e">
        <f>IF('28c'!F344&gt;0,'28c'!F344/$K$42,#N/A)</f>
        <v>#N/A</v>
      </c>
      <c r="G344" s="51" t="e">
        <f>IF('28c'!G344&gt;0,'28c'!G344/$K$42,#N/A)</f>
        <v>#N/A</v>
      </c>
      <c r="H344" s="55"/>
    </row>
    <row r="345" spans="2:8">
      <c r="B345" s="50">
        <v>2459066.2180988658</v>
      </c>
      <c r="C345" s="57">
        <f t="shared" si="6"/>
        <v>0.97915597446262836</v>
      </c>
      <c r="D345" s="51">
        <f>IF('28c'!D345&gt;0,'28c'!D345/$K$42,#N/A)</f>
        <v>0.99966587630902981</v>
      </c>
      <c r="E345" s="51" t="e">
        <f>IF('28c'!E345&gt;0,'28c'!E345/$K$42,#N/A)</f>
        <v>#N/A</v>
      </c>
      <c r="F345" s="51" t="e">
        <f>IF('28c'!F345&gt;0,'28c'!F345/$K$42,#N/A)</f>
        <v>#N/A</v>
      </c>
      <c r="G345" s="51" t="e">
        <f>IF('28c'!G345&gt;0,'28c'!G345/$K$42,#N/A)</f>
        <v>#N/A</v>
      </c>
      <c r="H345" s="55"/>
    </row>
    <row r="346" spans="2:8">
      <c r="B346" s="50">
        <v>2459066.2250432344</v>
      </c>
      <c r="C346" s="57">
        <f t="shared" si="6"/>
        <v>0.98610034305602312</v>
      </c>
      <c r="D346" s="51">
        <f>IF('28c'!D346&gt;0,'28c'!D346/$K$42,#N/A)</f>
        <v>1.0018620167292367</v>
      </c>
      <c r="E346" s="51" t="e">
        <f>IF('28c'!E346&gt;0,'28c'!E346/$K$42,#N/A)</f>
        <v>#N/A</v>
      </c>
      <c r="F346" s="51" t="e">
        <f>IF('28c'!F346&gt;0,'28c'!F346/$K$42,#N/A)</f>
        <v>#N/A</v>
      </c>
      <c r="G346" s="51" t="e">
        <f>IF('28c'!G346&gt;0,'28c'!G346/$K$42,#N/A)</f>
        <v>#N/A</v>
      </c>
      <c r="H346" s="55"/>
    </row>
    <row r="347" spans="2:8">
      <c r="B347" s="50">
        <v>2459066.2319876025</v>
      </c>
      <c r="C347" s="57">
        <f t="shared" si="6"/>
        <v>0.99304471118375659</v>
      </c>
      <c r="D347" s="51">
        <f>IF('28c'!D347&gt;0,'28c'!D347/$K$42,#N/A)</f>
        <v>1.0027446486201674</v>
      </c>
      <c r="E347" s="51" t="e">
        <f>IF('28c'!E347&gt;0,'28c'!E347/$K$42,#N/A)</f>
        <v>#N/A</v>
      </c>
      <c r="F347" s="51" t="e">
        <f>IF('28c'!F347&gt;0,'28c'!F347/$K$42,#N/A)</f>
        <v>#N/A</v>
      </c>
      <c r="G347" s="51" t="e">
        <f>IF('28c'!G347&gt;0,'28c'!G347/$K$42,#N/A)</f>
        <v>#N/A</v>
      </c>
      <c r="H347" s="55"/>
    </row>
    <row r="348" spans="2:8">
      <c r="B348" s="51">
        <v>2459066.2389319711</v>
      </c>
      <c r="C348" s="57">
        <f t="shared" si="6"/>
        <v>0.99998907977715135</v>
      </c>
      <c r="D348" s="51">
        <f>IF('28c'!D348&gt;0,'28c'!D348/$K$42,#N/A)</f>
        <v>0.99924935783442015</v>
      </c>
      <c r="E348" s="51" t="e">
        <f>IF('28c'!E348&gt;0,'28c'!E348/$K$42,#N/A)</f>
        <v>#N/A</v>
      </c>
      <c r="F348" s="51" t="e">
        <f>IF('28c'!F348&gt;0,'28c'!F348/$K$42,#N/A)</f>
        <v>#N/A</v>
      </c>
      <c r="G348" s="51" t="e">
        <f>IF('28c'!G348&gt;0,'28c'!G348/$K$42,#N/A)</f>
        <v>#N/A</v>
      </c>
      <c r="H348" s="55"/>
    </row>
    <row r="349" spans="2:8">
      <c r="B349" s="51">
        <v>2459066.2458763393</v>
      </c>
      <c r="C349" s="57">
        <f t="shared" si="6"/>
        <v>1.0069334479048848</v>
      </c>
      <c r="D349" s="51">
        <f>IF('28c'!D349&gt;0,'28c'!D349/$K$42,#N/A)</f>
        <v>1.0001471382467233</v>
      </c>
      <c r="E349" s="51" t="e">
        <f>IF('28c'!E349&gt;0,'28c'!E349/$K$42,#N/A)</f>
        <v>#N/A</v>
      </c>
      <c r="F349" s="51" t="e">
        <f>IF('28c'!F349&gt;0,'28c'!F349/$K$42,#N/A)</f>
        <v>#N/A</v>
      </c>
      <c r="G349" s="51" t="e">
        <f>IF('28c'!G349&gt;0,'28c'!G349/$K$42,#N/A)</f>
        <v>#N/A</v>
      </c>
      <c r="H349" s="55"/>
    </row>
    <row r="350" spans="2:8">
      <c r="B350" s="51">
        <v>2459066.2528207079</v>
      </c>
      <c r="C350" s="57">
        <f t="shared" si="6"/>
        <v>1.0138778164982796</v>
      </c>
      <c r="D350" s="51">
        <f>IF('28c'!D350&gt;0,'28c'!D350/$K$42,#N/A)</f>
        <v>1.0024985839425673</v>
      </c>
      <c r="E350" s="51" t="e">
        <f>IF('28c'!E350&gt;0,'28c'!E350/$K$42,#N/A)</f>
        <v>#N/A</v>
      </c>
      <c r="F350" s="51" t="e">
        <f>IF('28c'!F350&gt;0,'28c'!F350/$K$42,#N/A)</f>
        <v>#N/A</v>
      </c>
      <c r="G350" s="51" t="e">
        <f>IF('28c'!G350&gt;0,'28c'!G350/$K$42,#N/A)</f>
        <v>#N/A</v>
      </c>
      <c r="H350" s="55"/>
    </row>
    <row r="351" spans="2:8">
      <c r="B351" s="51">
        <v>2459066.259765076</v>
      </c>
      <c r="C351" s="57">
        <f t="shared" si="6"/>
        <v>1.020822184626013</v>
      </c>
      <c r="D351" s="51">
        <f>IF('28c'!D351&gt;0,'28c'!D351/$K$42,#N/A)</f>
        <v>1.0012967134294937</v>
      </c>
      <c r="E351" s="51" t="e">
        <f>IF('28c'!E351&gt;0,'28c'!E351/$K$42,#N/A)</f>
        <v>#N/A</v>
      </c>
      <c r="F351" s="51" t="e">
        <f>IF('28c'!F351&gt;0,'28c'!F351/$K$42,#N/A)</f>
        <v>#N/A</v>
      </c>
      <c r="G351" s="51" t="e">
        <f>IF('28c'!G351&gt;0,'28c'!G351/$K$42,#N/A)</f>
        <v>#N/A</v>
      </c>
      <c r="H351" s="55"/>
    </row>
    <row r="352" spans="2:8">
      <c r="B352" s="51">
        <v>2459066.2667094446</v>
      </c>
      <c r="C352" s="57">
        <f t="shared" si="6"/>
        <v>1.0277665532194078</v>
      </c>
      <c r="D352" s="51">
        <f>IF('28c'!D352&gt;0,'28c'!D352/$K$42,#N/A)</f>
        <v>0.99863228610946464</v>
      </c>
      <c r="E352" s="51" t="e">
        <f>IF('28c'!E352&gt;0,'28c'!E352/$K$42,#N/A)</f>
        <v>#N/A</v>
      </c>
      <c r="F352" s="51" t="e">
        <f>IF('28c'!F352&gt;0,'28c'!F352/$K$42,#N/A)</f>
        <v>#N/A</v>
      </c>
      <c r="G352" s="51" t="e">
        <f>IF('28c'!G352&gt;0,'28c'!G352/$K$42,#N/A)</f>
        <v>#N/A</v>
      </c>
      <c r="H352" s="55"/>
    </row>
    <row r="353" spans="2:8">
      <c r="B353" s="51">
        <v>2459066.2736538127</v>
      </c>
      <c r="C353" s="57">
        <f t="shared" si="6"/>
        <v>1.0347109213471413</v>
      </c>
      <c r="D353" s="51">
        <f>IF('28c'!D353&gt;0,'28c'!D353/$K$42,#N/A)</f>
        <v>0.99818876374892973</v>
      </c>
      <c r="E353" s="51" t="e">
        <f>IF('28c'!E353&gt;0,'28c'!E353/$K$42,#N/A)</f>
        <v>#N/A</v>
      </c>
      <c r="F353" s="51" t="e">
        <f>IF('28c'!F353&gt;0,'28c'!F353/$K$42,#N/A)</f>
        <v>#N/A</v>
      </c>
      <c r="G353" s="51" t="e">
        <f>IF('28c'!G353&gt;0,'28c'!G353/$K$42,#N/A)</f>
        <v>#N/A</v>
      </c>
      <c r="H353" s="55"/>
    </row>
    <row r="354" spans="2:8">
      <c r="B354" s="51">
        <v>2459066.2805981813</v>
      </c>
      <c r="C354" s="57">
        <f t="shared" si="6"/>
        <v>1.041655289940536</v>
      </c>
      <c r="D354" s="51">
        <f>IF('28c'!D354&gt;0,'28c'!D354/$K$42,#N/A)</f>
        <v>0.99978792070078382</v>
      </c>
      <c r="E354" s="51" t="e">
        <f>IF('28c'!E354&gt;0,'28c'!E354/$K$42,#N/A)</f>
        <v>#N/A</v>
      </c>
      <c r="F354" s="51" t="e">
        <f>IF('28c'!F354&gt;0,'28c'!F354/$K$42,#N/A)</f>
        <v>#N/A</v>
      </c>
      <c r="G354" s="51" t="e">
        <f>IF('28c'!G354&gt;0,'28c'!G354/$K$42,#N/A)</f>
        <v>#N/A</v>
      </c>
      <c r="H354" s="55"/>
    </row>
    <row r="355" spans="2:8">
      <c r="B355" s="51">
        <v>2459066.2875425494</v>
      </c>
      <c r="C355" s="57">
        <f t="shared" si="6"/>
        <v>1.0485996580682695</v>
      </c>
      <c r="D355" s="51">
        <f>IF('28c'!D355&gt;0,'28c'!D355/$K$42,#N/A)</f>
        <v>1.0001142725416585</v>
      </c>
      <c r="E355" s="51" t="e">
        <f>IF('28c'!E355&gt;0,'28c'!E355/$K$42,#N/A)</f>
        <v>#N/A</v>
      </c>
      <c r="F355" s="51" t="e">
        <f>IF('28c'!F355&gt;0,'28c'!F355/$K$42,#N/A)</f>
        <v>#N/A</v>
      </c>
      <c r="G355" s="51" t="e">
        <f>IF('28c'!G355&gt;0,'28c'!G355/$K$42,#N/A)</f>
        <v>#N/A</v>
      </c>
      <c r="H355" s="55"/>
    </row>
    <row r="356" spans="2:8">
      <c r="B356" s="51">
        <v>2459066.2944869176</v>
      </c>
      <c r="C356" s="57">
        <f t="shared" si="6"/>
        <v>1.055544026196003</v>
      </c>
      <c r="D356" s="51">
        <f>IF('28c'!D356&gt;0,'28c'!D356/$K$42,#N/A)</f>
        <v>0.99747816637028253</v>
      </c>
      <c r="E356" s="51" t="e">
        <f>IF('28c'!E356&gt;0,'28c'!E356/$K$42,#N/A)</f>
        <v>#N/A</v>
      </c>
      <c r="F356" s="51" t="e">
        <f>IF('28c'!F356&gt;0,'28c'!F356/$K$42,#N/A)</f>
        <v>#N/A</v>
      </c>
      <c r="G356" s="51" t="e">
        <f>IF('28c'!G356&gt;0,'28c'!G356/$K$42,#N/A)</f>
        <v>#N/A</v>
      </c>
      <c r="H356" s="55"/>
    </row>
    <row r="357" spans="2:8">
      <c r="B357" s="51">
        <v>2459066.3014312861</v>
      </c>
      <c r="C357" s="57">
        <f t="shared" si="6"/>
        <v>1.0624883947893977</v>
      </c>
      <c r="D357" s="51">
        <f>IF('28c'!D357&gt;0,'28c'!D357/$K$42,#N/A)</f>
        <v>0.99911763156161493</v>
      </c>
      <c r="E357" s="51" t="e">
        <f>IF('28c'!E357&gt;0,'28c'!E357/$K$42,#N/A)</f>
        <v>#N/A</v>
      </c>
      <c r="F357" s="51" t="e">
        <f>IF('28c'!F357&gt;0,'28c'!F357/$K$42,#N/A)</f>
        <v>#N/A</v>
      </c>
      <c r="G357" s="51" t="e">
        <f>IF('28c'!G357&gt;0,'28c'!G357/$K$42,#N/A)</f>
        <v>#N/A</v>
      </c>
      <c r="H357" s="55"/>
    </row>
    <row r="358" spans="2:8">
      <c r="B358" s="51">
        <v>2459066.3083756543</v>
      </c>
      <c r="C358" s="57">
        <f t="shared" si="6"/>
        <v>1.0694327629171312</v>
      </c>
      <c r="D358" s="51">
        <f>IF('28c'!D358&gt;0,'28c'!D358/$K$42,#N/A)</f>
        <v>1.0009978265164987</v>
      </c>
      <c r="E358" s="51" t="e">
        <f>IF('28c'!E358&gt;0,'28c'!E358/$K$42,#N/A)</f>
        <v>#N/A</v>
      </c>
      <c r="F358" s="51" t="e">
        <f>IF('28c'!F358&gt;0,'28c'!F358/$K$42,#N/A)</f>
        <v>#N/A</v>
      </c>
      <c r="G358" s="51" t="e">
        <f>IF('28c'!G358&gt;0,'28c'!G358/$K$42,#N/A)</f>
        <v>#N/A</v>
      </c>
      <c r="H358" s="55"/>
    </row>
    <row r="359" spans="2:8">
      <c r="B359" s="51">
        <v>2459066.3153200224</v>
      </c>
      <c r="C359" s="57">
        <f t="shared" si="6"/>
        <v>1.0763771310448647</v>
      </c>
      <c r="D359" s="51">
        <f>IF('28c'!D359&gt;0,'28c'!D359/$K$42,#N/A)</f>
        <v>0.99977909504050588</v>
      </c>
      <c r="E359" s="51" t="e">
        <f>IF('28c'!E359&gt;0,'28c'!E359/$K$42,#N/A)</f>
        <v>#N/A</v>
      </c>
      <c r="F359" s="51" t="e">
        <f>IF('28c'!F359&gt;0,'28c'!F359/$K$42,#N/A)</f>
        <v>#N/A</v>
      </c>
      <c r="G359" s="51" t="e">
        <f>IF('28c'!G359&gt;0,'28c'!G359/$K$42,#N/A)</f>
        <v>#N/A</v>
      </c>
      <c r="H359" s="55"/>
    </row>
    <row r="360" spans="2:8">
      <c r="B360" s="51">
        <v>2459066.322264391</v>
      </c>
      <c r="C360" s="57">
        <f t="shared" si="6"/>
        <v>1.0833214996382594</v>
      </c>
      <c r="D360" s="51">
        <f>IF('28c'!D360&gt;0,'28c'!D360/$K$42,#N/A)</f>
        <v>1.0033211486530988</v>
      </c>
      <c r="E360" s="51" t="e">
        <f>IF('28c'!E360&gt;0,'28c'!E360/$K$42,#N/A)</f>
        <v>#N/A</v>
      </c>
      <c r="F360" s="51" t="e">
        <f>IF('28c'!F360&gt;0,'28c'!F360/$K$42,#N/A)</f>
        <v>#N/A</v>
      </c>
      <c r="G360" s="51" t="e">
        <f>IF('28c'!G360&gt;0,'28c'!G360/$K$42,#N/A)</f>
        <v>#N/A</v>
      </c>
      <c r="H360" s="55"/>
    </row>
    <row r="361" spans="2:8">
      <c r="B361" s="51">
        <v>2459066.3292087591</v>
      </c>
      <c r="C361" s="57">
        <f t="shared" si="6"/>
        <v>1.0902658677659929</v>
      </c>
      <c r="D361" s="51">
        <f>IF('28c'!D361&gt;0,'28c'!D361/$K$42,#N/A)</f>
        <v>0.99873496673911621</v>
      </c>
      <c r="E361" s="51" t="e">
        <f>IF('28c'!E361&gt;0,'28c'!E361/$K$42,#N/A)</f>
        <v>#N/A</v>
      </c>
      <c r="F361" s="51" t="e">
        <f>IF('28c'!F361&gt;0,'28c'!F361/$K$42,#N/A)</f>
        <v>#N/A</v>
      </c>
      <c r="G361" s="51" t="e">
        <f>IF('28c'!G361&gt;0,'28c'!G361/$K$42,#N/A)</f>
        <v>#N/A</v>
      </c>
      <c r="H361" s="55"/>
    </row>
    <row r="362" spans="2:8">
      <c r="B362" s="51">
        <v>2459066.3361531273</v>
      </c>
      <c r="C362" s="57">
        <f t="shared" si="6"/>
        <v>1.0972102358937263</v>
      </c>
      <c r="D362" s="51">
        <f>IF('28c'!D362&gt;0,'28c'!D362/$K$42,#N/A)</f>
        <v>1.0006361720345123</v>
      </c>
      <c r="E362" s="51" t="e">
        <f>IF('28c'!E362&gt;0,'28c'!E362/$K$42,#N/A)</f>
        <v>#N/A</v>
      </c>
      <c r="F362" s="51" t="e">
        <f>IF('28c'!F362&gt;0,'28c'!F362/$K$42,#N/A)</f>
        <v>#N/A</v>
      </c>
      <c r="G362" s="51" t="e">
        <f>IF('28c'!G362&gt;0,'28c'!G362/$K$42,#N/A)</f>
        <v>#N/A</v>
      </c>
      <c r="H362" s="55"/>
    </row>
    <row r="363" spans="2:8">
      <c r="B363" s="51">
        <v>2459066.3430974958</v>
      </c>
      <c r="C363" s="57">
        <f t="shared" si="6"/>
        <v>1.1041546044871211</v>
      </c>
      <c r="D363" s="51">
        <f>IF('28c'!D363&gt;0,'28c'!D363/$K$42,#N/A)</f>
        <v>1.0013964302180069</v>
      </c>
      <c r="E363" s="51" t="e">
        <f>IF('28c'!E363&gt;0,'28c'!E363/$K$42,#N/A)</f>
        <v>#N/A</v>
      </c>
      <c r="F363" s="51" t="e">
        <f>IF('28c'!F363&gt;0,'28c'!F363/$K$42,#N/A)</f>
        <v>#N/A</v>
      </c>
      <c r="G363" s="51" t="e">
        <f>IF('28c'!G363&gt;0,'28c'!G363/$K$42,#N/A)</f>
        <v>#N/A</v>
      </c>
      <c r="H363" s="55"/>
    </row>
    <row r="364" spans="2:8">
      <c r="B364" s="51">
        <v>2459066.350041864</v>
      </c>
      <c r="C364" s="57">
        <f t="shared" si="6"/>
        <v>1.1110989726148546</v>
      </c>
      <c r="D364" s="51">
        <f>IF('28c'!D364&gt;0,'28c'!D364/$K$42,#N/A)</f>
        <v>0.99922235394849512</v>
      </c>
      <c r="E364" s="51" t="e">
        <f>IF('28c'!E364&gt;0,'28c'!E364/$K$42,#N/A)</f>
        <v>#N/A</v>
      </c>
      <c r="F364" s="51" t="e">
        <f>IF('28c'!F364&gt;0,'28c'!F364/$K$42,#N/A)</f>
        <v>#N/A</v>
      </c>
      <c r="G364" s="51" t="e">
        <f>IF('28c'!G364&gt;0,'28c'!G364/$K$42,#N/A)</f>
        <v>#N/A</v>
      </c>
      <c r="H364" s="55"/>
    </row>
    <row r="365" spans="2:8">
      <c r="B365" s="51">
        <v>2459066.3569862326</v>
      </c>
      <c r="C365" s="57">
        <f t="shared" si="6"/>
        <v>1.1180433412082493</v>
      </c>
      <c r="D365" s="51">
        <f>IF('28c'!D365&gt;0,'28c'!D365/$K$42,#N/A)</f>
        <v>0.99825166304419422</v>
      </c>
      <c r="E365" s="51" t="e">
        <f>IF('28c'!E365&gt;0,'28c'!E365/$K$42,#N/A)</f>
        <v>#N/A</v>
      </c>
      <c r="F365" s="51" t="e">
        <f>IF('28c'!F365&gt;0,'28c'!F365/$K$42,#N/A)</f>
        <v>#N/A</v>
      </c>
      <c r="G365" s="51" t="e">
        <f>IF('28c'!G365&gt;0,'28c'!G365/$K$42,#N/A)</f>
        <v>#N/A</v>
      </c>
      <c r="H365" s="55"/>
    </row>
    <row r="366" spans="2:8">
      <c r="B366" s="51">
        <v>2459066.3639306007</v>
      </c>
      <c r="C366" s="57">
        <f t="shared" si="6"/>
        <v>1.1249877093359828</v>
      </c>
      <c r="D366" s="51">
        <f>IF('28c'!D366&gt;0,'28c'!D366/$K$42,#N/A)</f>
        <v>0.99944865968517427</v>
      </c>
      <c r="E366" s="51" t="e">
        <f>IF('28c'!E366&gt;0,'28c'!E366/$K$42,#N/A)</f>
        <v>#N/A</v>
      </c>
      <c r="F366" s="51" t="e">
        <f>IF('28c'!F366&gt;0,'28c'!F366/$K$42,#N/A)</f>
        <v>#N/A</v>
      </c>
      <c r="G366" s="51" t="e">
        <f>IF('28c'!G366&gt;0,'28c'!G366/$K$42,#N/A)</f>
        <v>#N/A</v>
      </c>
      <c r="H366" s="55"/>
    </row>
    <row r="367" spans="2:8">
      <c r="B367" s="51">
        <v>2459066.3708749688</v>
      </c>
      <c r="C367" s="57">
        <f t="shared" si="6"/>
        <v>1.1319320774637163</v>
      </c>
      <c r="D367" s="51">
        <f>IF('28c'!D367&gt;0,'28c'!D367/$K$42,#N/A)</f>
        <v>1.0040100111967332</v>
      </c>
      <c r="E367" s="51" t="e">
        <f>IF('28c'!E367&gt;0,'28c'!E367/$K$42,#N/A)</f>
        <v>#N/A</v>
      </c>
      <c r="F367" s="51" t="e">
        <f>IF('28c'!F367&gt;0,'28c'!F367/$K$42,#N/A)</f>
        <v>#N/A</v>
      </c>
      <c r="G367" s="51" t="e">
        <f>IF('28c'!G367&gt;0,'28c'!G367/$K$42,#N/A)</f>
        <v>#N/A</v>
      </c>
      <c r="H367" s="55"/>
    </row>
    <row r="368" spans="2:8">
      <c r="B368" s="51">
        <v>2459066.3778193374</v>
      </c>
      <c r="C368" s="57">
        <f t="shared" si="6"/>
        <v>1.138876446057111</v>
      </c>
      <c r="D368" s="51">
        <f>IF('28c'!D368&gt;0,'28c'!D368/$K$42,#N/A)</f>
        <v>0.9977999736547456</v>
      </c>
      <c r="E368" s="51" t="e">
        <f>IF('28c'!E368&gt;0,'28c'!E368/$K$42,#N/A)</f>
        <v>#N/A</v>
      </c>
      <c r="F368" s="51" t="e">
        <f>IF('28c'!F368&gt;0,'28c'!F368/$K$42,#N/A)</f>
        <v>#N/A</v>
      </c>
      <c r="G368" s="51" t="e">
        <f>IF('28c'!G368&gt;0,'28c'!G368/$K$42,#N/A)</f>
        <v>#N/A</v>
      </c>
      <c r="H368" s="55"/>
    </row>
    <row r="369" spans="2:8">
      <c r="B369" s="51">
        <v>2459066.3847637055</v>
      </c>
      <c r="C369" s="57">
        <f t="shared" si="6"/>
        <v>1.1458208141848445</v>
      </c>
      <c r="D369" s="51">
        <f>IF('28c'!D369&gt;0,'28c'!D369/$K$42,#N/A)</f>
        <v>0.9993870776526379</v>
      </c>
      <c r="E369" s="51" t="e">
        <f>IF('28c'!E369&gt;0,'28c'!E369/$K$42,#N/A)</f>
        <v>#N/A</v>
      </c>
      <c r="F369" s="51" t="e">
        <f>IF('28c'!F369&gt;0,'28c'!F369/$K$42,#N/A)</f>
        <v>#N/A</v>
      </c>
      <c r="G369" s="51" t="e">
        <f>IF('28c'!G369&gt;0,'28c'!G369/$K$42,#N/A)</f>
        <v>#N/A</v>
      </c>
      <c r="H369" s="55"/>
    </row>
    <row r="370" spans="2:8">
      <c r="B370" s="51">
        <v>2459066.3917080737</v>
      </c>
      <c r="C370" s="57">
        <f t="shared" si="6"/>
        <v>1.152765182312578</v>
      </c>
      <c r="D370" s="51">
        <f>IF('28c'!D370&gt;0,'28c'!D370/$K$42,#N/A)</f>
        <v>0.9982636501350195</v>
      </c>
      <c r="E370" s="51" t="e">
        <f>IF('28c'!E370&gt;0,'28c'!E370/$K$42,#N/A)</f>
        <v>#N/A</v>
      </c>
      <c r="F370" s="51" t="e">
        <f>IF('28c'!F370&gt;0,'28c'!F370/$K$42,#N/A)</f>
        <v>#N/A</v>
      </c>
      <c r="G370" s="51" t="e">
        <f>IF('28c'!G370&gt;0,'28c'!G370/$K$42,#N/A)</f>
        <v>#N/A</v>
      </c>
      <c r="H370" s="55"/>
    </row>
    <row r="371" spans="2:8">
      <c r="B371" s="51">
        <v>2459066.3986524418</v>
      </c>
      <c r="C371" s="57">
        <f t="shared" si="6"/>
        <v>1.1597095504403114</v>
      </c>
      <c r="D371" s="51">
        <f>IF('28c'!D371&gt;0,'28c'!D371/$K$42,#N/A)</f>
        <v>1.0014957518277021</v>
      </c>
      <c r="E371" s="51" t="e">
        <f>IF('28c'!E371&gt;0,'28c'!E371/$K$42,#N/A)</f>
        <v>#N/A</v>
      </c>
      <c r="F371" s="51" t="e">
        <f>IF('28c'!F371&gt;0,'28c'!F371/$K$42,#N/A)</f>
        <v>#N/A</v>
      </c>
      <c r="G371" s="51" t="e">
        <f>IF('28c'!G371&gt;0,'28c'!G371/$K$42,#N/A)</f>
        <v>#N/A</v>
      </c>
      <c r="H371" s="55"/>
    </row>
    <row r="372" spans="2:8">
      <c r="B372" s="51">
        <v>2459066.4055968104</v>
      </c>
      <c r="C372" s="57">
        <f t="shared" si="6"/>
        <v>1.1666539190337062</v>
      </c>
      <c r="D372" s="51">
        <f>IF('28c'!D372&gt;0,'28c'!D372/$K$42,#N/A)</f>
        <v>1.0005049726667985</v>
      </c>
      <c r="E372" s="51" t="e">
        <f>IF('28c'!E372&gt;0,'28c'!E372/$K$42,#N/A)</f>
        <v>#N/A</v>
      </c>
      <c r="F372" s="51" t="e">
        <f>IF('28c'!F372&gt;0,'28c'!F372/$K$42,#N/A)</f>
        <v>#N/A</v>
      </c>
      <c r="G372" s="51" t="e">
        <f>IF('28c'!G372&gt;0,'28c'!G372/$K$42,#N/A)</f>
        <v>#N/A</v>
      </c>
      <c r="H372" s="55"/>
    </row>
    <row r="373" spans="2:8">
      <c r="B373" s="51">
        <v>2459066.4125411785</v>
      </c>
      <c r="C373" s="57">
        <f t="shared" si="6"/>
        <v>1.1735982871614397</v>
      </c>
      <c r="D373" s="51">
        <f>IF('28c'!D373&gt;0,'28c'!D373/$K$42,#N/A)</f>
        <v>0.99970947770532836</v>
      </c>
      <c r="E373" s="51" t="e">
        <f>IF('28c'!E373&gt;0,'28c'!E373/$K$42,#N/A)</f>
        <v>#N/A</v>
      </c>
      <c r="F373" s="51" t="e">
        <f>IF('28c'!F373&gt;0,'28c'!F373/$K$42,#N/A)</f>
        <v>#N/A</v>
      </c>
      <c r="G373" s="51" t="e">
        <f>IF('28c'!G373&gt;0,'28c'!G373/$K$42,#N/A)</f>
        <v>#N/A</v>
      </c>
      <c r="H373" s="55"/>
    </row>
    <row r="374" spans="2:8">
      <c r="B374" s="51">
        <v>2459066.4194855466</v>
      </c>
      <c r="C374" s="57">
        <f t="shared" si="6"/>
        <v>1.1805426552891731</v>
      </c>
      <c r="D374" s="51">
        <f>IF('28c'!D374&gt;0,'28c'!D374/$K$42,#N/A)</f>
        <v>0.9979791213857605</v>
      </c>
      <c r="E374" s="51" t="e">
        <f>IF('28c'!E374&gt;0,'28c'!E374/$K$42,#N/A)</f>
        <v>#N/A</v>
      </c>
      <c r="F374" s="51" t="e">
        <f>IF('28c'!F374&gt;0,'28c'!F374/$K$42,#N/A)</f>
        <v>#N/A</v>
      </c>
      <c r="G374" s="51" t="e">
        <f>IF('28c'!G374&gt;0,'28c'!G374/$K$42,#N/A)</f>
        <v>#N/A</v>
      </c>
      <c r="H374" s="55"/>
    </row>
    <row r="375" spans="2:8">
      <c r="B375" s="51">
        <v>2459066.4264299148</v>
      </c>
      <c r="C375" s="57">
        <f t="shared" si="6"/>
        <v>1.1874870234169066</v>
      </c>
      <c r="D375" s="51">
        <f>IF('28c'!D375&gt;0,'28c'!D375/$K$42,#N/A)</f>
        <v>0.99928887571626157</v>
      </c>
      <c r="E375" s="51" t="e">
        <f>IF('28c'!E375&gt;0,'28c'!E375/$K$42,#N/A)</f>
        <v>#N/A</v>
      </c>
      <c r="F375" s="51" t="e">
        <f>IF('28c'!F375&gt;0,'28c'!F375/$K$42,#N/A)</f>
        <v>#N/A</v>
      </c>
      <c r="G375" s="51" t="e">
        <f>IF('28c'!G375&gt;0,'28c'!G375/$K$42,#N/A)</f>
        <v>#N/A</v>
      </c>
      <c r="H375" s="55"/>
    </row>
    <row r="376" spans="2:8">
      <c r="B376" s="51">
        <v>2459066.4333742834</v>
      </c>
      <c r="C376" s="57">
        <f t="shared" si="6"/>
        <v>1.1944313920103014</v>
      </c>
      <c r="D376" s="51">
        <f>IF('28c'!D376&gt;0,'28c'!D376/$K$42,#N/A)</f>
        <v>0.9988486465125469</v>
      </c>
      <c r="E376" s="51" t="e">
        <f>IF('28c'!E376&gt;0,'28c'!E376/$K$42,#N/A)</f>
        <v>#N/A</v>
      </c>
      <c r="F376" s="51" t="e">
        <f>IF('28c'!F376&gt;0,'28c'!F376/$K$42,#N/A)</f>
        <v>#N/A</v>
      </c>
      <c r="G376" s="51" t="e">
        <f>IF('28c'!G376&gt;0,'28c'!G376/$K$42,#N/A)</f>
        <v>#N/A</v>
      </c>
      <c r="H376" s="55"/>
    </row>
    <row r="377" spans="2:8">
      <c r="B377" s="51">
        <v>2459066.4403186515</v>
      </c>
      <c r="C377" s="57">
        <f t="shared" si="6"/>
        <v>1.2013757601380348</v>
      </c>
      <c r="D377" s="51">
        <f>IF('28c'!D377&gt;0,'28c'!D377/$K$42,#N/A)</f>
        <v>0.99690640848317202</v>
      </c>
      <c r="E377" s="51" t="e">
        <f>IF('28c'!E377&gt;0,'28c'!E377/$K$42,#N/A)</f>
        <v>#N/A</v>
      </c>
      <c r="F377" s="51" t="e">
        <f>IF('28c'!F377&gt;0,'28c'!F377/$K$42,#N/A)</f>
        <v>#N/A</v>
      </c>
      <c r="G377" s="51" t="e">
        <f>IF('28c'!G377&gt;0,'28c'!G377/$K$42,#N/A)</f>
        <v>#N/A</v>
      </c>
      <c r="H377" s="55"/>
    </row>
    <row r="378" spans="2:8">
      <c r="B378" s="51">
        <v>2459066.4472630196</v>
      </c>
      <c r="C378" s="57">
        <f t="shared" si="6"/>
        <v>1.2083201282657683</v>
      </c>
      <c r="D378" s="51">
        <f>IF('28c'!D378&gt;0,'28c'!D378/$K$42,#N/A)</f>
        <v>0.99623677797536714</v>
      </c>
      <c r="E378" s="51" t="e">
        <f>IF('28c'!E378&gt;0,'28c'!E378/$K$42,#N/A)</f>
        <v>#N/A</v>
      </c>
      <c r="F378" s="51" t="e">
        <f>IF('28c'!F378&gt;0,'28c'!F378/$K$42,#N/A)</f>
        <v>#N/A</v>
      </c>
      <c r="G378" s="51" t="e">
        <f>IF('28c'!G378&gt;0,'28c'!G378/$K$42,#N/A)</f>
        <v>#N/A</v>
      </c>
      <c r="H378" s="55"/>
    </row>
    <row r="379" spans="2:8">
      <c r="B379" s="51">
        <v>2459066.4542073878</v>
      </c>
      <c r="C379" s="57">
        <f t="shared" si="6"/>
        <v>1.2152644963935018</v>
      </c>
      <c r="D379" s="51">
        <f>IF('28c'!D379&gt;0,'28c'!D379/$K$42,#N/A)</f>
        <v>0.99976598827636176</v>
      </c>
      <c r="E379" s="51" t="e">
        <f>IF('28c'!E379&gt;0,'28c'!E379/$K$42,#N/A)</f>
        <v>#N/A</v>
      </c>
      <c r="F379" s="51" t="e">
        <f>IF('28c'!F379&gt;0,'28c'!F379/$K$42,#N/A)</f>
        <v>#N/A</v>
      </c>
      <c r="G379" s="51" t="e">
        <f>IF('28c'!G379&gt;0,'28c'!G379/$K$42,#N/A)</f>
        <v>#N/A</v>
      </c>
      <c r="H379" s="55"/>
    </row>
    <row r="380" spans="2:8">
      <c r="B380" s="51">
        <v>2459066.4611517563</v>
      </c>
      <c r="C380" s="57">
        <f t="shared" si="6"/>
        <v>1.2222088649868965</v>
      </c>
      <c r="D380" s="51">
        <f>IF('28c'!D380&gt;0,'28c'!D380/$K$42,#N/A)</f>
        <v>0.99921780939208327</v>
      </c>
      <c r="E380" s="51" t="e">
        <f>IF('28c'!E380&gt;0,'28c'!E380/$K$42,#N/A)</f>
        <v>#N/A</v>
      </c>
      <c r="F380" s="51" t="e">
        <f>IF('28c'!F380&gt;0,'28c'!F380/$K$42,#N/A)</f>
        <v>#N/A</v>
      </c>
      <c r="G380" s="51" t="e">
        <f>IF('28c'!G380&gt;0,'28c'!G380/$K$42,#N/A)</f>
        <v>#N/A</v>
      </c>
      <c r="H380" s="55"/>
    </row>
    <row r="381" spans="2:8">
      <c r="B381" s="51">
        <v>2459066.4680961245</v>
      </c>
      <c r="C381" s="57">
        <f t="shared" si="6"/>
        <v>1.22915323311463</v>
      </c>
      <c r="D381" s="51">
        <f>IF('28c'!D381&gt;0,'28c'!D381/$K$42,#N/A)</f>
        <v>0.99894921952183369</v>
      </c>
      <c r="E381" s="51" t="e">
        <f>IF('28c'!E381&gt;0,'28c'!E381/$K$42,#N/A)</f>
        <v>#N/A</v>
      </c>
      <c r="F381" s="51" t="e">
        <f>IF('28c'!F381&gt;0,'28c'!F381/$K$42,#N/A)</f>
        <v>#N/A</v>
      </c>
      <c r="G381" s="51" t="e">
        <f>IF('28c'!G381&gt;0,'28c'!G381/$K$42,#N/A)</f>
        <v>#N/A</v>
      </c>
      <c r="H381" s="55"/>
    </row>
    <row r="382" spans="2:8">
      <c r="B382" s="51">
        <v>2459066.4750404926</v>
      </c>
      <c r="C382" s="57">
        <f t="shared" si="6"/>
        <v>1.2360976012423635</v>
      </c>
      <c r="D382" s="51">
        <f>IF('28c'!D382&gt;0,'28c'!D382/$K$42,#N/A)</f>
        <v>0.99930290456431548</v>
      </c>
      <c r="E382" s="51" t="e">
        <f>IF('28c'!E382&gt;0,'28c'!E382/$K$42,#N/A)</f>
        <v>#N/A</v>
      </c>
      <c r="F382" s="51" t="e">
        <f>IF('28c'!F382&gt;0,'28c'!F382/$K$42,#N/A)</f>
        <v>#N/A</v>
      </c>
      <c r="G382" s="51" t="e">
        <f>IF('28c'!G382&gt;0,'28c'!G382/$K$42,#N/A)</f>
        <v>#N/A</v>
      </c>
      <c r="H382" s="55"/>
    </row>
    <row r="383" spans="2:8">
      <c r="B383" s="51">
        <v>2459066.4819848607</v>
      </c>
      <c r="C383" s="57">
        <f t="shared" si="6"/>
        <v>1.2430419693700969</v>
      </c>
      <c r="D383" s="51">
        <f>IF('28c'!D383&gt;0,'28c'!D383/$K$42,#N/A)</f>
        <v>0.99762807086873473</v>
      </c>
      <c r="E383" s="51" t="e">
        <f>IF('28c'!E383&gt;0,'28c'!E383/$K$42,#N/A)</f>
        <v>#N/A</v>
      </c>
      <c r="F383" s="51" t="e">
        <f>IF('28c'!F383&gt;0,'28c'!F383/$K$42,#N/A)</f>
        <v>#N/A</v>
      </c>
      <c r="G383" s="51" t="e">
        <f>IF('28c'!G383&gt;0,'28c'!G383/$K$42,#N/A)</f>
        <v>#N/A</v>
      </c>
      <c r="H383" s="55"/>
    </row>
    <row r="384" spans="2:8">
      <c r="B384" s="51">
        <v>2459066.4889292293</v>
      </c>
      <c r="C384" s="57">
        <f t="shared" si="6"/>
        <v>1.2499863379634917</v>
      </c>
      <c r="D384" s="51">
        <f>IF('28c'!D384&gt;0,'28c'!D384/$K$42,#N/A)</f>
        <v>0.99864466837910815</v>
      </c>
      <c r="E384" s="51" t="e">
        <f>IF('28c'!E384&gt;0,'28c'!E384/$K$42,#N/A)</f>
        <v>#N/A</v>
      </c>
      <c r="F384" s="51" t="e">
        <f>IF('28c'!F384&gt;0,'28c'!F384/$K$42,#N/A)</f>
        <v>#N/A</v>
      </c>
      <c r="G384" s="51" t="e">
        <f>IF('28c'!G384&gt;0,'28c'!G384/$K$42,#N/A)</f>
        <v>#N/A</v>
      </c>
      <c r="H384" s="55"/>
    </row>
    <row r="385" spans="2:8">
      <c r="B385" s="51">
        <v>2459066.4958735975</v>
      </c>
      <c r="C385" s="57">
        <f t="shared" si="6"/>
        <v>1.2569307060912251</v>
      </c>
      <c r="D385" s="51">
        <f>IF('28c'!D385&gt;0,'28c'!D385/$K$42,#N/A)</f>
        <v>1.0022299940723178</v>
      </c>
      <c r="E385" s="51" t="e">
        <f>IF('28c'!E385&gt;0,'28c'!E385/$K$42,#N/A)</f>
        <v>#N/A</v>
      </c>
      <c r="F385" s="51" t="e">
        <f>IF('28c'!F385&gt;0,'28c'!F385/$K$42,#N/A)</f>
        <v>#N/A</v>
      </c>
      <c r="G385" s="51" t="e">
        <f>IF('28c'!G385&gt;0,'28c'!G385/$K$42,#N/A)</f>
        <v>#N/A</v>
      </c>
      <c r="H385" s="55"/>
    </row>
    <row r="386" spans="2:8">
      <c r="B386" s="51">
        <v>2459066.5028179656</v>
      </c>
      <c r="C386" s="57">
        <f t="shared" si="6"/>
        <v>1.2638750742189586</v>
      </c>
      <c r="D386" s="51">
        <f>IF('28c'!D386&gt;0,'28c'!D386/$K$42,#N/A)</f>
        <v>0.99945656326154253</v>
      </c>
      <c r="E386" s="51" t="e">
        <f>IF('28c'!E386&gt;0,'28c'!E386/$K$42,#N/A)</f>
        <v>#N/A</v>
      </c>
      <c r="F386" s="51" t="e">
        <f>IF('28c'!F386&gt;0,'28c'!F386/$K$42,#N/A)</f>
        <v>#N/A</v>
      </c>
      <c r="G386" s="51" t="e">
        <f>IF('28c'!G386&gt;0,'28c'!G386/$K$42,#N/A)</f>
        <v>#N/A</v>
      </c>
      <c r="H386" s="55"/>
    </row>
    <row r="387" spans="2:8">
      <c r="B387" s="51">
        <v>2459066.5097623337</v>
      </c>
      <c r="C387" s="57">
        <f t="shared" ref="C387:C405" si="7">B387-$K$30</f>
        <v>1.2708194423466921</v>
      </c>
      <c r="D387" s="51">
        <f>IF('28c'!D387&gt;0,'28c'!D387/$K$42,#N/A)</f>
        <v>0.99889705591780276</v>
      </c>
      <c r="E387" s="51" t="e">
        <f>IF('28c'!E387&gt;0,'28c'!E387/$K$42,#N/A)</f>
        <v>#N/A</v>
      </c>
      <c r="F387" s="51" t="e">
        <f>IF('28c'!F387&gt;0,'28c'!F387/$K$42,#N/A)</f>
        <v>#N/A</v>
      </c>
      <c r="G387" s="51" t="e">
        <f>IF('28c'!G387&gt;0,'28c'!G387/$K$42,#N/A)</f>
        <v>#N/A</v>
      </c>
      <c r="H387" s="55"/>
    </row>
    <row r="388" spans="2:8">
      <c r="B388" s="51">
        <v>2459066.5167067018</v>
      </c>
      <c r="C388" s="57">
        <f t="shared" si="7"/>
        <v>1.2777638104744256</v>
      </c>
      <c r="D388" s="51">
        <f>IF('28c'!D388&gt;0,'28c'!D388/$K$42,#N/A)</f>
        <v>1.0034519528419943</v>
      </c>
      <c r="E388" s="51" t="e">
        <f>IF('28c'!E388&gt;0,'28c'!E388/$K$42,#N/A)</f>
        <v>#N/A</v>
      </c>
      <c r="F388" s="51" t="e">
        <f>IF('28c'!F388&gt;0,'28c'!F388/$K$42,#N/A)</f>
        <v>#N/A</v>
      </c>
      <c r="G388" s="51" t="e">
        <f>IF('28c'!G388&gt;0,'28c'!G388/$K$42,#N/A)</f>
        <v>#N/A</v>
      </c>
      <c r="H388" s="55"/>
    </row>
    <row r="389" spans="2:8">
      <c r="B389" s="51">
        <v>2459066.52365107</v>
      </c>
      <c r="C389" s="57">
        <f t="shared" si="7"/>
        <v>1.284708178602159</v>
      </c>
      <c r="D389" s="51">
        <f>IF('28c'!D389&gt;0,'28c'!D389/$K$42,#N/A)</f>
        <v>1.0002155041823091</v>
      </c>
      <c r="E389" s="51" t="e">
        <f>IF('28c'!E389&gt;0,'28c'!E389/$K$42,#N/A)</f>
        <v>#N/A</v>
      </c>
      <c r="F389" s="51" t="e">
        <f>IF('28c'!F389&gt;0,'28c'!F389/$K$42,#N/A)</f>
        <v>#N/A</v>
      </c>
      <c r="G389" s="51" t="e">
        <f>IF('28c'!G389&gt;0,'28c'!G389/$K$42,#N/A)</f>
        <v>#N/A</v>
      </c>
      <c r="H389" s="55"/>
    </row>
    <row r="390" spans="2:8">
      <c r="B390" s="51">
        <v>2459066.5305954386</v>
      </c>
      <c r="C390" s="57">
        <f t="shared" si="7"/>
        <v>1.2916525471955538</v>
      </c>
      <c r="D390" s="51">
        <f>IF('28c'!D390&gt;0,'28c'!D390/$K$42,#N/A)</f>
        <v>1.0002235394849504</v>
      </c>
      <c r="E390" s="51" t="e">
        <f>IF('28c'!E390&gt;0,'28c'!E390/$K$42,#N/A)</f>
        <v>#N/A</v>
      </c>
      <c r="F390" s="51" t="e">
        <f>IF('28c'!F390&gt;0,'28c'!F390/$K$42,#N/A)</f>
        <v>#N/A</v>
      </c>
      <c r="G390" s="51" t="e">
        <f>IF('28c'!G390&gt;0,'28c'!G390/$K$42,#N/A)</f>
        <v>#N/A</v>
      </c>
      <c r="H390" s="55"/>
    </row>
    <row r="391" spans="2:8">
      <c r="B391" s="51">
        <v>2459066.5375398067</v>
      </c>
      <c r="C391" s="57">
        <f t="shared" si="7"/>
        <v>1.2985969153232872</v>
      </c>
      <c r="D391" s="51">
        <f>IF('28c'!D391&gt;0,'28c'!D391/$K$42,#N/A)</f>
        <v>1.0048136073239808</v>
      </c>
      <c r="E391" s="51" t="e">
        <f>IF('28c'!E391&gt;0,'28c'!E391/$K$42,#N/A)</f>
        <v>#N/A</v>
      </c>
      <c r="F391" s="51" t="e">
        <f>IF('28c'!F391&gt;0,'28c'!F391/$K$42,#N/A)</f>
        <v>#N/A</v>
      </c>
      <c r="G391" s="51" t="e">
        <f>IF('28c'!G391&gt;0,'28c'!G391/$K$42,#N/A)</f>
        <v>#N/A</v>
      </c>
      <c r="H391" s="55"/>
    </row>
    <row r="392" spans="2:8">
      <c r="B392" s="51">
        <v>2459066.5444841748</v>
      </c>
      <c r="C392" s="57">
        <f t="shared" si="7"/>
        <v>1.3055412834510207</v>
      </c>
      <c r="D392" s="51">
        <f>IF('28c'!D392&gt;0,'28c'!D392/$K$42,#N/A)</f>
        <v>0.99827906210893769</v>
      </c>
      <c r="E392" s="51" t="e">
        <f>IF('28c'!E392&gt;0,'28c'!E392/$K$42,#N/A)</f>
        <v>#N/A</v>
      </c>
      <c r="F392" s="51" t="e">
        <f>IF('28c'!F392&gt;0,'28c'!F392/$K$42,#N/A)</f>
        <v>#N/A</v>
      </c>
      <c r="G392" s="51" t="e">
        <f>IF('28c'!G392&gt;0,'28c'!G392/$K$42,#N/A)</f>
        <v>#N/A</v>
      </c>
      <c r="H392" s="55"/>
    </row>
    <row r="393" spans="2:8">
      <c r="B393" s="51">
        <v>2459066.5514285429</v>
      </c>
      <c r="C393" s="57">
        <f t="shared" si="7"/>
        <v>1.3124856515787542</v>
      </c>
      <c r="D393" s="51">
        <f>IF('28c'!D393&gt;0,'28c'!D393/$K$42,#N/A)</f>
        <v>1.0033542119475731</v>
      </c>
      <c r="E393" s="51" t="e">
        <f>IF('28c'!E393&gt;0,'28c'!E393/$K$42,#N/A)</f>
        <v>#N/A</v>
      </c>
      <c r="F393" s="51" t="e">
        <f>IF('28c'!F393&gt;0,'28c'!F393/$K$42,#N/A)</f>
        <v>#N/A</v>
      </c>
      <c r="G393" s="51" t="e">
        <f>IF('28c'!G393&gt;0,'28c'!G393/$K$42,#N/A)</f>
        <v>#N/A</v>
      </c>
      <c r="H393" s="55"/>
    </row>
    <row r="394" spans="2:8">
      <c r="B394" s="51">
        <v>2459066.5583729111</v>
      </c>
      <c r="C394" s="57">
        <f t="shared" si="7"/>
        <v>1.3194300197064877</v>
      </c>
      <c r="D394" s="51">
        <f>IF('28c'!D394&gt;0,'28c'!D394/$K$42,#N/A)</f>
        <v>0.99995692550879278</v>
      </c>
      <c r="E394" s="51" t="e">
        <f>IF('28c'!E394&gt;0,'28c'!E394/$K$42,#N/A)</f>
        <v>#N/A</v>
      </c>
      <c r="F394" s="51" t="e">
        <f>IF('28c'!F394&gt;0,'28c'!F394/$K$42,#N/A)</f>
        <v>#N/A</v>
      </c>
      <c r="G394" s="51" t="e">
        <f>IF('28c'!G394&gt;0,'28c'!G394/$K$42,#N/A)</f>
        <v>#N/A</v>
      </c>
      <c r="H394" s="55"/>
    </row>
    <row r="395" spans="2:8">
      <c r="B395" s="51">
        <v>2459066.5653172792</v>
      </c>
      <c r="C395" s="57">
        <f t="shared" si="7"/>
        <v>1.3263743878342211</v>
      </c>
      <c r="D395" s="51">
        <f>IF('28c'!D395&gt;0,'28c'!D395/$K$42,#N/A)</f>
        <v>1.0025179477046697</v>
      </c>
      <c r="E395" s="51" t="e">
        <f>IF('28c'!E395&gt;0,'28c'!E395/$K$42,#N/A)</f>
        <v>#N/A</v>
      </c>
      <c r="F395" s="51" t="e">
        <f>IF('28c'!F395&gt;0,'28c'!F395/$K$42,#N/A)</f>
        <v>#N/A</v>
      </c>
      <c r="G395" s="51" t="e">
        <f>IF('28c'!G395&gt;0,'28c'!G395/$K$42,#N/A)</f>
        <v>#N/A</v>
      </c>
      <c r="H395" s="55"/>
    </row>
    <row r="396" spans="2:8">
      <c r="B396" s="51">
        <v>2459066.5722616473</v>
      </c>
      <c r="C396" s="57">
        <f t="shared" si="7"/>
        <v>1.3333187559619546</v>
      </c>
      <c r="D396" s="51">
        <f>IF('28c'!D396&gt;0,'28c'!D396/$K$42,#N/A)</f>
        <v>0.99773555950734383</v>
      </c>
      <c r="E396" s="51" t="e">
        <f>IF('28c'!E396&gt;0,'28c'!E396/$K$42,#N/A)</f>
        <v>#N/A</v>
      </c>
      <c r="F396" s="51" t="e">
        <f>IF('28c'!F396&gt;0,'28c'!F396/$K$42,#N/A)</f>
        <v>#N/A</v>
      </c>
      <c r="G396" s="51" t="e">
        <f>IF('28c'!G396&gt;0,'28c'!G396/$K$42,#N/A)</f>
        <v>#N/A</v>
      </c>
      <c r="H396" s="55"/>
    </row>
    <row r="397" spans="2:8">
      <c r="B397" s="51">
        <v>2459066.5792060159</v>
      </c>
      <c r="C397" s="57">
        <f t="shared" si="7"/>
        <v>1.3402631245553493</v>
      </c>
      <c r="D397" s="51">
        <f>IF('28c'!D397&gt;0,'28c'!D397/$K$42,#N/A)</f>
        <v>1.001220707370085</v>
      </c>
      <c r="E397" s="51" t="e">
        <f>IF('28c'!E397&gt;0,'28c'!E397/$K$42,#N/A)</f>
        <v>#N/A</v>
      </c>
      <c r="F397" s="51" t="e">
        <f>IF('28c'!F397&gt;0,'28c'!F397/$K$42,#N/A)</f>
        <v>#N/A</v>
      </c>
      <c r="G397" s="51" t="e">
        <f>IF('28c'!G397&gt;0,'28c'!G397/$K$42,#N/A)</f>
        <v>#N/A</v>
      </c>
      <c r="H397" s="55"/>
    </row>
    <row r="398" spans="2:8">
      <c r="B398" s="51">
        <v>2459066.586150384</v>
      </c>
      <c r="C398" s="57">
        <f t="shared" si="7"/>
        <v>1.3472074926830828</v>
      </c>
      <c r="D398" s="51">
        <f>IF('28c'!D398&gt;0,'28c'!D398/$K$42,#N/A)</f>
        <v>0.99864796153592839</v>
      </c>
      <c r="E398" s="51" t="e">
        <f>IF('28c'!E398&gt;0,'28c'!E398/$K$42,#N/A)</f>
        <v>#N/A</v>
      </c>
      <c r="F398" s="51" t="e">
        <f>IF('28c'!F398&gt;0,'28c'!F398/$K$42,#N/A)</f>
        <v>#N/A</v>
      </c>
      <c r="G398" s="51" t="e">
        <f>IF('28c'!G398&gt;0,'28c'!G398/$K$42,#N/A)</f>
        <v>#N/A</v>
      </c>
      <c r="H398" s="55"/>
    </row>
    <row r="399" spans="2:8">
      <c r="B399" s="51">
        <v>2459066.5930947522</v>
      </c>
      <c r="C399" s="57">
        <f t="shared" si="7"/>
        <v>1.3541518608108163</v>
      </c>
      <c r="D399" s="51">
        <f>IF('28c'!D399&gt;0,'28c'!D399/$K$42,#N/A)</f>
        <v>0.99801626819469147</v>
      </c>
      <c r="E399" s="51" t="e">
        <f>IF('28c'!E399&gt;0,'28c'!E399/$K$42,#N/A)</f>
        <v>#N/A</v>
      </c>
      <c r="F399" s="51" t="e">
        <f>IF('28c'!F399&gt;0,'28c'!F399/$K$42,#N/A)</f>
        <v>#N/A</v>
      </c>
      <c r="G399" s="51" t="e">
        <f>IF('28c'!G399&gt;0,'28c'!G399/$K$42,#N/A)</f>
        <v>#N/A</v>
      </c>
      <c r="H399" s="55"/>
    </row>
    <row r="400" spans="2:8">
      <c r="B400" s="51">
        <v>2459066.6000391203</v>
      </c>
      <c r="C400" s="57">
        <f t="shared" si="7"/>
        <v>1.3610962289385498</v>
      </c>
      <c r="D400" s="51">
        <f>IF('28c'!D400&gt;0,'28c'!D400/$K$42,#N/A)</f>
        <v>0.99890094184285061</v>
      </c>
      <c r="E400" s="51" t="e">
        <f>IF('28c'!E400&gt;0,'28c'!E400/$K$42,#N/A)</f>
        <v>#N/A</v>
      </c>
      <c r="F400" s="51" t="e">
        <f>IF('28c'!F400&gt;0,'28c'!F400/$K$42,#N/A)</f>
        <v>#N/A</v>
      </c>
      <c r="G400" s="51" t="e">
        <f>IF('28c'!G400&gt;0,'28c'!G400/$K$42,#N/A)</f>
        <v>#N/A</v>
      </c>
      <c r="H400" s="55"/>
    </row>
    <row r="401" spans="2:8">
      <c r="B401" s="51">
        <v>2459066.6069834884</v>
      </c>
      <c r="C401" s="57">
        <f t="shared" si="7"/>
        <v>1.3680405970662832</v>
      </c>
      <c r="D401" s="51">
        <f>IF('28c'!D401&gt;0,'28c'!D401/$K$42,#N/A)</f>
        <v>0.99859586379503407</v>
      </c>
      <c r="E401" s="51" t="e">
        <f>IF('28c'!E401&gt;0,'28c'!E401/$K$42,#N/A)</f>
        <v>#N/A</v>
      </c>
      <c r="F401" s="51" t="e">
        <f>IF('28c'!F401&gt;0,'28c'!F401/$K$42,#N/A)</f>
        <v>#N/A</v>
      </c>
      <c r="G401" s="51" t="e">
        <f>IF('28c'!G401&gt;0,'28c'!G401/$K$42,#N/A)</f>
        <v>#N/A</v>
      </c>
      <c r="H401" s="55"/>
    </row>
    <row r="402" spans="2:8">
      <c r="B402" s="51">
        <v>2459066.6139278566</v>
      </c>
      <c r="C402" s="57">
        <f t="shared" si="7"/>
        <v>1.3749849651940167</v>
      </c>
      <c r="D402" s="51">
        <f>IF('28c'!D402&gt;0,'28c'!D402/$K$42,#N/A)</f>
        <v>1.0019796482908516</v>
      </c>
      <c r="E402" s="51" t="e">
        <f>IF('28c'!E402&gt;0,'28c'!E402/$K$42,#N/A)</f>
        <v>#N/A</v>
      </c>
      <c r="F402" s="51" t="e">
        <f>IF('28c'!F402&gt;0,'28c'!F402/$K$42,#N/A)</f>
        <v>#N/A</v>
      </c>
      <c r="G402" s="51" t="e">
        <f>IF('28c'!G402&gt;0,'28c'!G402/$K$42,#N/A)</f>
        <v>#N/A</v>
      </c>
      <c r="H402" s="55"/>
    </row>
    <row r="403" spans="2:8">
      <c r="B403" s="51">
        <v>2459066.6208722247</v>
      </c>
      <c r="C403" s="57">
        <f t="shared" si="7"/>
        <v>1.3819293333217502</v>
      </c>
      <c r="D403" s="51">
        <f>IF('28c'!D403&gt;0,'28c'!D403/$K$42,#N/A)</f>
        <v>1.0027148784825133</v>
      </c>
      <c r="E403" s="51" t="e">
        <f>IF('28c'!E403&gt;0,'28c'!E403/$K$42,#N/A)</f>
        <v>#N/A</v>
      </c>
      <c r="F403" s="51" t="e">
        <f>IF('28c'!F403&gt;0,'28c'!F403/$K$42,#N/A)</f>
        <v>#N/A</v>
      </c>
      <c r="G403" s="51" t="e">
        <f>IF('28c'!G403&gt;0,'28c'!G403/$K$42,#N/A)</f>
        <v>#N/A</v>
      </c>
      <c r="H403" s="55"/>
    </row>
    <row r="404" spans="2:8">
      <c r="B404" s="51">
        <v>2459066.6278165928</v>
      </c>
      <c r="C404" s="57">
        <f t="shared" si="7"/>
        <v>1.3888737014494836</v>
      </c>
      <c r="D404" s="51">
        <f>IF('28c'!D404&gt;0,'28c'!D404/$K$42,#N/A)</f>
        <v>1.0046570506487518</v>
      </c>
      <c r="E404" s="51" t="e">
        <f>IF('28c'!E404&gt;0,'28c'!E404/$K$42,#N/A)</f>
        <v>#N/A</v>
      </c>
      <c r="F404" s="51" t="e">
        <f>IF('28c'!F404&gt;0,'28c'!F404/$K$42,#N/A)</f>
        <v>#N/A</v>
      </c>
      <c r="G404" s="51" t="e">
        <f>IF('28c'!G404&gt;0,'28c'!G404/$K$42,#N/A)</f>
        <v>#N/A</v>
      </c>
      <c r="H404" s="55"/>
    </row>
    <row r="405" spans="2:8">
      <c r="B405" s="51">
        <v>2459066.6347609609</v>
      </c>
      <c r="C405" s="57">
        <f t="shared" si="7"/>
        <v>1.3958180695772171</v>
      </c>
      <c r="D405" s="51">
        <f>IF('28c'!D405&gt;0,'28c'!D405/$K$42,#N/A)</f>
        <v>0.99958960679707565</v>
      </c>
      <c r="E405" s="51" t="e">
        <f>IF('28c'!E405&gt;0,'28c'!E405/$K$42,#N/A)</f>
        <v>#N/A</v>
      </c>
      <c r="F405" s="51" t="e">
        <f>IF('28c'!F405&gt;0,'28c'!F405/$K$42,#N/A)</f>
        <v>#N/A</v>
      </c>
      <c r="G405" s="51" t="e">
        <f>IF('28c'!G405&gt;0,'28c'!G405/$K$42,#N/A)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6E6D-7DBF-479D-9965-B8089045EE78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361</v>
      </c>
      <c r="E1" s="45">
        <f t="shared" si="0"/>
        <v>5</v>
      </c>
      <c r="F1" s="44">
        <f t="shared" si="0"/>
        <v>32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2459147.0862227129</v>
      </c>
      <c r="C3" s="57">
        <f t="shared" ref="C3:C66" si="1">B3-$K$30</f>
        <v>-1.3993259607814252</v>
      </c>
      <c r="D3" s="51">
        <f>IF('31c'!D3&gt;0,'31c'!D3/$K$42,#N/A)</f>
        <v>1.0004312771615749</v>
      </c>
      <c r="E3" s="51" t="e">
        <f>IF('31c'!E3&gt;0,'31c'!E3/$K$42,#N/A)</f>
        <v>#N/A</v>
      </c>
      <c r="F3" s="51" t="e">
        <f>IF('31c'!F3&gt;0,'31c'!F3/$K$42,#N/A)</f>
        <v>#N/A</v>
      </c>
      <c r="G3" s="51" t="e">
        <f>IF('31c'!G3&gt;0,'31c'!G3/$K$42,#N/A)</f>
        <v>#N/A</v>
      </c>
      <c r="H3" s="54"/>
    </row>
    <row r="4" spans="1:9">
      <c r="B4" s="50">
        <v>2459147.0931672589</v>
      </c>
      <c r="C4" s="57">
        <f t="shared" si="1"/>
        <v>-1.39238141477108</v>
      </c>
      <c r="D4" s="51">
        <f>IF('31c'!D4&gt;0,'31c'!D4/$K$42,#N/A)</f>
        <v>0.99928955049620549</v>
      </c>
      <c r="E4" s="51" t="e">
        <f>IF('31c'!E4&gt;0,'31c'!E4/$K$42,#N/A)</f>
        <v>#N/A</v>
      </c>
      <c r="F4" s="51" t="e">
        <f>IF('31c'!F4&gt;0,'31c'!F4/$K$42,#N/A)</f>
        <v>#N/A</v>
      </c>
      <c r="G4" s="51" t="e">
        <f>IF('31c'!G4&gt;0,'31c'!G4/$K$42,#N/A)</f>
        <v>#N/A</v>
      </c>
      <c r="H4" s="54"/>
    </row>
    <row r="5" spans="1:9">
      <c r="B5" s="50">
        <v>2459147.1001118054</v>
      </c>
      <c r="C5" s="57">
        <f t="shared" si="1"/>
        <v>-1.3854368682950735</v>
      </c>
      <c r="D5" s="51">
        <f>IF('31c'!D5&gt;0,'31c'!D5/$K$42,#N/A)</f>
        <v>0.99600966465589924</v>
      </c>
      <c r="E5" s="51" t="e">
        <f>IF('31c'!E5&gt;0,'31c'!E5/$K$42,#N/A)</f>
        <v>#N/A</v>
      </c>
      <c r="F5" s="51" t="e">
        <f>IF('31c'!F5&gt;0,'31c'!F5/$K$42,#N/A)</f>
        <v>#N/A</v>
      </c>
      <c r="G5" s="51" t="e">
        <f>IF('31c'!G5&gt;0,'31c'!G5/$K$42,#N/A)</f>
        <v>#N/A</v>
      </c>
      <c r="H5" s="54"/>
    </row>
    <row r="6" spans="1:9">
      <c r="B6" s="50">
        <v>2459147.1070563514</v>
      </c>
      <c r="C6" s="57">
        <f t="shared" si="1"/>
        <v>-1.3784923222847283</v>
      </c>
      <c r="D6" s="51">
        <f>IF('31c'!D6&gt;0,'31c'!D6/$K$42,#N/A)</f>
        <v>1.0047135629499901</v>
      </c>
      <c r="E6" s="51" t="e">
        <f>IF('31c'!E6&gt;0,'31c'!E6/$K$42,#N/A)</f>
        <v>#N/A</v>
      </c>
      <c r="F6" s="51" t="e">
        <f>IF('31c'!F6&gt;0,'31c'!F6/$K$42,#N/A)</f>
        <v>#N/A</v>
      </c>
      <c r="G6" s="51" t="e">
        <f>IF('31c'!G6&gt;0,'31c'!G6/$K$42,#N/A)</f>
        <v>#N/A</v>
      </c>
      <c r="H6" s="54"/>
    </row>
    <row r="7" spans="1:9">
      <c r="B7" s="50">
        <v>2459147.1140008974</v>
      </c>
      <c r="C7" s="57">
        <f t="shared" si="1"/>
        <v>-1.3715477762743831</v>
      </c>
      <c r="D7" s="51">
        <f>IF('31c'!D7&gt;0,'31c'!D7/$K$42,#N/A)</f>
        <v>0.99933813322955167</v>
      </c>
      <c r="E7" s="51" t="e">
        <f>IF('31c'!E7&gt;0,'31c'!E7/$K$42,#N/A)</f>
        <v>#N/A</v>
      </c>
      <c r="F7" s="51" t="e">
        <f>IF('31c'!F7&gt;0,'31c'!F7/$K$42,#N/A)</f>
        <v>#N/A</v>
      </c>
      <c r="G7" s="51" t="e">
        <f>IF('31c'!G7&gt;0,'31c'!G7/$K$42,#N/A)</f>
        <v>#N/A</v>
      </c>
      <c r="H7" s="54"/>
    </row>
    <row r="8" spans="1:9">
      <c r="B8" s="50">
        <v>2459147.1209454434</v>
      </c>
      <c r="C8" s="57">
        <f t="shared" si="1"/>
        <v>-1.3646032302640378</v>
      </c>
      <c r="D8" s="51">
        <f>IF('31c'!D8&gt;0,'31c'!D8/$K$42,#N/A)</f>
        <v>1.0003675163780241</v>
      </c>
      <c r="E8" s="51" t="e">
        <f>IF('31c'!E8&gt;0,'31c'!E8/$K$42,#N/A)</f>
        <v>#N/A</v>
      </c>
      <c r="F8" s="51" t="e">
        <f>IF('31c'!F8&gt;0,'31c'!F8/$K$42,#N/A)</f>
        <v>#N/A</v>
      </c>
      <c r="G8" s="51" t="e">
        <f>IF('31c'!G8&gt;0,'31c'!G8/$K$42,#N/A)</f>
        <v>#N/A</v>
      </c>
      <c r="H8" s="54"/>
    </row>
    <row r="9" spans="1:9">
      <c r="B9" s="50">
        <v>2459147.1278899894</v>
      </c>
      <c r="C9" s="57">
        <f t="shared" si="1"/>
        <v>-1.3576586842536926</v>
      </c>
      <c r="D9" s="51">
        <f>IF('31c'!D9&gt;0,'31c'!D9/$K$42,#N/A)</f>
        <v>1.0016178244794707</v>
      </c>
      <c r="E9" s="51" t="e">
        <f>IF('31c'!E9&gt;0,'31c'!E9/$K$42,#N/A)</f>
        <v>#N/A</v>
      </c>
      <c r="F9" s="51" t="e">
        <f>IF('31c'!F9&gt;0,'31c'!F9/$K$42,#N/A)</f>
        <v>#N/A</v>
      </c>
      <c r="G9" s="51" t="e">
        <f>IF('31c'!G9&gt;0,'31c'!G9/$K$42,#N/A)</f>
        <v>#N/A</v>
      </c>
      <c r="H9" s="54"/>
    </row>
    <row r="10" spans="1:9">
      <c r="B10" s="50">
        <v>2459147.1348345354</v>
      </c>
      <c r="C10" s="57">
        <f t="shared" si="1"/>
        <v>-1.3507141382433474</v>
      </c>
      <c r="D10" s="51">
        <f>IF('31c'!D10&gt;0,'31c'!D10/$K$42,#N/A)</f>
        <v>0.99930187455406372</v>
      </c>
      <c r="E10" s="51" t="e">
        <f>IF('31c'!E10&gt;0,'31c'!E10/$K$42,#N/A)</f>
        <v>#N/A</v>
      </c>
      <c r="F10" s="51" t="e">
        <f>IF('31c'!F10&gt;0,'31c'!F10/$K$42,#N/A)</f>
        <v>#N/A</v>
      </c>
      <c r="G10" s="51" t="e">
        <f>IF('31c'!G10&gt;0,'31c'!G10/$K$42,#N/A)</f>
        <v>#N/A</v>
      </c>
      <c r="H10" s="54"/>
    </row>
    <row r="11" spans="1:9">
      <c r="B11" s="50">
        <v>2459147.1417790819</v>
      </c>
      <c r="C11" s="57">
        <f t="shared" si="1"/>
        <v>-1.3437695917673409</v>
      </c>
      <c r="D11" s="51">
        <f>IF('31c'!D11&gt;0,'31c'!D11/$K$42,#N/A)</f>
        <v>0.99838314847246545</v>
      </c>
      <c r="E11" s="51" t="e">
        <f>IF('31c'!E11&gt;0,'31c'!E11/$K$42,#N/A)</f>
        <v>#N/A</v>
      </c>
      <c r="F11" s="51" t="e">
        <f>IF('31c'!F11&gt;0,'31c'!F11/$K$42,#N/A)</f>
        <v>#N/A</v>
      </c>
      <c r="G11" s="51" t="e">
        <f>IF('31c'!G11&gt;0,'31c'!G11/$K$42,#N/A)</f>
        <v>#N/A</v>
      </c>
      <c r="H11" s="54"/>
    </row>
    <row r="12" spans="1:9">
      <c r="B12" s="50">
        <v>2459147.1487236279</v>
      </c>
      <c r="C12" s="57">
        <f t="shared" si="1"/>
        <v>-1.3368250457569957</v>
      </c>
      <c r="D12" s="51">
        <f>IF('31c'!D12&gt;0,'31c'!D12/$K$42,#N/A)</f>
        <v>1.0021748070311993</v>
      </c>
      <c r="E12" s="51" t="e">
        <f>IF('31c'!E12&gt;0,'31c'!E12/$K$42,#N/A)</f>
        <v>#N/A</v>
      </c>
      <c r="F12" s="51" t="e">
        <f>IF('31c'!F12&gt;0,'31c'!F12/$K$42,#N/A)</f>
        <v>#N/A</v>
      </c>
      <c r="G12" s="51" t="e">
        <f>IF('31c'!G12&gt;0,'31c'!G12/$K$42,#N/A)</f>
        <v>#N/A</v>
      </c>
      <c r="H12" s="54"/>
    </row>
    <row r="13" spans="1:9">
      <c r="B13" s="50">
        <v>2459147.1556681739</v>
      </c>
      <c r="C13" s="57">
        <f t="shared" si="1"/>
        <v>-1.3298804997466505</v>
      </c>
      <c r="D13" s="51">
        <f>IF('31c'!D13&gt;0,'31c'!D13/$K$42,#N/A)</f>
        <v>1.0007070117402865</v>
      </c>
      <c r="E13" s="51" t="e">
        <f>IF('31c'!E13&gt;0,'31c'!E13/$K$42,#N/A)</f>
        <v>#N/A</v>
      </c>
      <c r="F13" s="51" t="e">
        <f>IF('31c'!F13&gt;0,'31c'!F13/$K$42,#N/A)</f>
        <v>#N/A</v>
      </c>
      <c r="G13" s="51" t="e">
        <f>IF('31c'!G13&gt;0,'31c'!G13/$K$42,#N/A)</f>
        <v>#N/A</v>
      </c>
      <c r="H13" s="54"/>
    </row>
    <row r="14" spans="1:9">
      <c r="B14" s="50">
        <v>2459147.1626127199</v>
      </c>
      <c r="C14" s="57">
        <f t="shared" si="1"/>
        <v>-1.3229359537363052</v>
      </c>
      <c r="D14" s="51">
        <f>IF('31c'!D14&gt;0,'31c'!D14/$K$42,#N/A)</f>
        <v>1.0024240124537849</v>
      </c>
      <c r="E14" s="51" t="e">
        <f>IF('31c'!E14&gt;0,'31c'!E14/$K$42,#N/A)</f>
        <v>#N/A</v>
      </c>
      <c r="F14" s="51" t="e">
        <f>IF('31c'!F14&gt;0,'31c'!F14/$K$42,#N/A)</f>
        <v>#N/A</v>
      </c>
      <c r="G14" s="51" t="e">
        <f>IF('31c'!G14&gt;0,'31c'!G14/$K$42,#N/A)</f>
        <v>#N/A</v>
      </c>
      <c r="H14" s="54"/>
    </row>
    <row r="15" spans="1:9">
      <c r="B15" s="50">
        <v>2459147.1695572659</v>
      </c>
      <c r="C15" s="57">
        <f t="shared" si="1"/>
        <v>-1.31599140772596</v>
      </c>
      <c r="D15" s="51">
        <f>IF('31c'!D15&gt;0,'31c'!D15/$K$42,#N/A)</f>
        <v>1.0018968022313031</v>
      </c>
      <c r="E15" s="51" t="e">
        <f>IF('31c'!E15&gt;0,'31c'!E15/$K$42,#N/A)</f>
        <v>#N/A</v>
      </c>
      <c r="F15" s="51" t="e">
        <f>IF('31c'!F15&gt;0,'31c'!F15/$K$42,#N/A)</f>
        <v>#N/A</v>
      </c>
      <c r="G15" s="51" t="e">
        <f>IF('31c'!G15&gt;0,'31c'!G15/$K$42,#N/A)</f>
        <v>#N/A</v>
      </c>
      <c r="H15" s="54"/>
    </row>
    <row r="16" spans="1:9">
      <c r="B16" s="50">
        <v>2459147.1765018119</v>
      </c>
      <c r="C16" s="57">
        <f t="shared" si="1"/>
        <v>-1.3090468617156148</v>
      </c>
      <c r="D16" s="51">
        <f>IF('31c'!D16&gt;0,'31c'!D16/$K$42,#N/A)</f>
        <v>1.004076733476033</v>
      </c>
      <c r="E16" s="51" t="e">
        <f>IF('31c'!E16&gt;0,'31c'!E16/$K$42,#N/A)</f>
        <v>#N/A</v>
      </c>
      <c r="F16" s="51" t="e">
        <f>IF('31c'!F16&gt;0,'31c'!F16/$K$42,#N/A)</f>
        <v>#N/A</v>
      </c>
      <c r="G16" s="51" t="e">
        <f>IF('31c'!G16&gt;0,'31c'!G16/$K$42,#N/A)</f>
        <v>#N/A</v>
      </c>
      <c r="H16" s="54"/>
    </row>
    <row r="17" spans="2:12">
      <c r="B17" s="50">
        <v>2459147.183446358</v>
      </c>
      <c r="C17" s="57">
        <f t="shared" si="1"/>
        <v>-1.3021023157052696</v>
      </c>
      <c r="D17" s="51">
        <f>IF('31c'!D17&gt;0,'31c'!D17/$K$42,#N/A)</f>
        <v>1.0010376208081988</v>
      </c>
      <c r="E17" s="51" t="e">
        <f>IF('31c'!E17&gt;0,'31c'!E17/$K$42,#N/A)</f>
        <v>#N/A</v>
      </c>
      <c r="F17" s="51" t="e">
        <f>IF('31c'!F17&gt;0,'31c'!F17/$K$42,#N/A)</f>
        <v>#N/A</v>
      </c>
      <c r="G17" s="51" t="e">
        <f>IF('31c'!G17&gt;0,'31c'!G17/$K$42,#N/A)</f>
        <v>#N/A</v>
      </c>
      <c r="H17" s="54"/>
    </row>
    <row r="18" spans="2:12">
      <c r="B18" s="50">
        <v>2459147.190390904</v>
      </c>
      <c r="C18" s="57">
        <f t="shared" si="1"/>
        <v>-1.2951577696949244</v>
      </c>
      <c r="D18" s="51">
        <f>IF('31c'!D18&gt;0,'31c'!D18/$K$42,#N/A)</f>
        <v>1.0009085425179995</v>
      </c>
      <c r="E18" s="51" t="e">
        <f>IF('31c'!E18&gt;0,'31c'!E18/$K$42,#N/A)</f>
        <v>#N/A</v>
      </c>
      <c r="F18" s="51" t="e">
        <f>IF('31c'!F18&gt;0,'31c'!F18/$K$42,#N/A)</f>
        <v>#N/A</v>
      </c>
      <c r="G18" s="51" t="e">
        <f>IF('31c'!G18&gt;0,'31c'!G18/$K$42,#N/A)</f>
        <v>#N/A</v>
      </c>
      <c r="H18" s="54"/>
    </row>
    <row r="19" spans="2:12">
      <c r="B19" s="50">
        <v>2459147.19733545</v>
      </c>
      <c r="C19" s="57">
        <f t="shared" si="1"/>
        <v>-1.2882132236845791</v>
      </c>
      <c r="D19" s="51">
        <f>IF('31c'!D19&gt;0,'31c'!D19/$K$42,#N/A)</f>
        <v>1.0036075111889473</v>
      </c>
      <c r="E19" s="51" t="e">
        <f>IF('31c'!E19&gt;0,'31c'!E19/$K$42,#N/A)</f>
        <v>#N/A</v>
      </c>
      <c r="F19" s="51" t="e">
        <f>IF('31c'!F19&gt;0,'31c'!F19/$K$42,#N/A)</f>
        <v>#N/A</v>
      </c>
      <c r="G19" s="51" t="e">
        <f>IF('31c'!G19&gt;0,'31c'!G19/$K$42,#N/A)</f>
        <v>#N/A</v>
      </c>
      <c r="H19" s="54"/>
    </row>
    <row r="20" spans="2:12">
      <c r="B20" s="50">
        <v>2459147.2042799965</v>
      </c>
      <c r="C20" s="57">
        <f t="shared" si="1"/>
        <v>-1.2812686772085726</v>
      </c>
      <c r="D20" s="51">
        <f>IF('31c'!D20&gt;0,'31c'!D20/$K$42,#N/A)</f>
        <v>1.0043830187455407</v>
      </c>
      <c r="E20" s="51" t="e">
        <f>IF('31c'!E20&gt;0,'31c'!E20/$K$42,#N/A)</f>
        <v>#N/A</v>
      </c>
      <c r="F20" s="51" t="e">
        <f>IF('31c'!F20&gt;0,'31c'!F20/$K$42,#N/A)</f>
        <v>#N/A</v>
      </c>
      <c r="G20" s="51" t="e">
        <f>IF('31c'!G20&gt;0,'31c'!G20/$K$42,#N/A)</f>
        <v>#N/A</v>
      </c>
      <c r="H20" s="54"/>
    </row>
    <row r="21" spans="2:12">
      <c r="B21" s="50">
        <v>2459147.2112245425</v>
      </c>
      <c r="C21" s="57">
        <f t="shared" si="1"/>
        <v>-1.2743241311982274</v>
      </c>
      <c r="D21" s="51">
        <f>IF('31c'!D21&gt;0,'31c'!D21/$K$42,#N/A)</f>
        <v>1.0026814555360966</v>
      </c>
      <c r="E21" s="51" t="e">
        <f>IF('31c'!E21&gt;0,'31c'!E21/$K$42,#N/A)</f>
        <v>#N/A</v>
      </c>
      <c r="F21" s="51" t="e">
        <f>IF('31c'!F21&gt;0,'31c'!F21/$K$42,#N/A)</f>
        <v>#N/A</v>
      </c>
      <c r="G21" s="51" t="e">
        <f>IF('31c'!G21&gt;0,'31c'!G21/$K$42,#N/A)</f>
        <v>#N/A</v>
      </c>
      <c r="H21" s="54"/>
    </row>
    <row r="22" spans="2:12">
      <c r="B22" s="50">
        <v>2459147.2181690885</v>
      </c>
      <c r="C22" s="57">
        <f t="shared" si="1"/>
        <v>-1.2673795851878822</v>
      </c>
      <c r="D22" s="51">
        <f>IF('31c'!D22&gt;0,'31c'!D22/$K$42,#N/A)</f>
        <v>0.99753836673801644</v>
      </c>
      <c r="E22" s="51" t="e">
        <f>IF('31c'!E22&gt;0,'31c'!E22/$K$42,#N/A)</f>
        <v>#N/A</v>
      </c>
      <c r="F22" s="51" t="e">
        <f>IF('31c'!F22&gt;0,'31c'!F22/$K$42,#N/A)</f>
        <v>#N/A</v>
      </c>
      <c r="G22" s="51" t="e">
        <f>IF('31c'!G22&gt;0,'31c'!G22/$K$42,#N/A)</f>
        <v>#N/A</v>
      </c>
      <c r="H22" s="54"/>
    </row>
    <row r="23" spans="2:12">
      <c r="B23" s="50">
        <v>2459147.2251136345</v>
      </c>
      <c r="C23" s="57">
        <f t="shared" si="1"/>
        <v>-1.260435039177537</v>
      </c>
      <c r="D23" s="51">
        <f>IF('31c'!D23&gt;0,'31c'!D23/$K$42,#N/A)</f>
        <v>1.0017319193098528</v>
      </c>
      <c r="E23" s="51" t="e">
        <f>IF('31c'!E23&gt;0,'31c'!E23/$K$42,#N/A)</f>
        <v>#N/A</v>
      </c>
      <c r="F23" s="51" t="e">
        <f>IF('31c'!F23&gt;0,'31c'!F23/$K$42,#N/A)</f>
        <v>#N/A</v>
      </c>
      <c r="G23" s="51" t="e">
        <f>IF('31c'!G23&gt;0,'31c'!G23/$K$42,#N/A)</f>
        <v>#N/A</v>
      </c>
      <c r="H23" s="54"/>
    </row>
    <row r="24" spans="2:12">
      <c r="B24" s="50">
        <v>2459147.2320581805</v>
      </c>
      <c r="C24" s="57">
        <f t="shared" si="1"/>
        <v>-1.2534904931671917</v>
      </c>
      <c r="D24" s="51">
        <f>IF('31c'!D24&gt;0,'31c'!D24/$K$42,#N/A)</f>
        <v>1.0005189725627555</v>
      </c>
      <c r="E24" s="51" t="e">
        <f>IF('31c'!E24&gt;0,'31c'!E24/$K$42,#N/A)</f>
        <v>#N/A</v>
      </c>
      <c r="F24" s="51" t="e">
        <f>IF('31c'!F24&gt;0,'31c'!F24/$K$42,#N/A)</f>
        <v>#N/A</v>
      </c>
      <c r="G24" s="51" t="e">
        <f>IF('31c'!G24&gt;0,'31c'!G24/$K$42,#N/A)</f>
        <v>#N/A</v>
      </c>
      <c r="H24" s="54"/>
    </row>
    <row r="25" spans="2:12">
      <c r="B25" s="50">
        <v>2459147.2390027265</v>
      </c>
      <c r="C25" s="57">
        <f t="shared" si="1"/>
        <v>-1.2465459471568465</v>
      </c>
      <c r="D25" s="51">
        <f>IF('31c'!D25&gt;0,'31c'!D25/$K$42,#N/A)</f>
        <v>0.99928753972887063</v>
      </c>
      <c r="E25" s="51" t="e">
        <f>IF('31c'!E25&gt;0,'31c'!E25/$K$42,#N/A)</f>
        <v>#N/A</v>
      </c>
      <c r="F25" s="51" t="e">
        <f>IF('31c'!F25&gt;0,'31c'!F25/$K$42,#N/A)</f>
        <v>#N/A</v>
      </c>
      <c r="G25" s="51" t="e">
        <f>IF('31c'!G25&gt;0,'31c'!G25/$K$42,#N/A)</f>
        <v>#N/A</v>
      </c>
      <c r="H25" s="54"/>
    </row>
    <row r="26" spans="2:12">
      <c r="B26" s="50">
        <v>2459147.2459472725</v>
      </c>
      <c r="C26" s="57">
        <f t="shared" si="1"/>
        <v>-1.2396014011465013</v>
      </c>
      <c r="D26" s="51">
        <f>IF('31c'!D26&gt;0,'31c'!D26/$K$42,#N/A)</f>
        <v>0.99805986897580601</v>
      </c>
      <c r="E26" s="51" t="e">
        <f>IF('31c'!E26&gt;0,'31c'!E26/$K$42,#N/A)</f>
        <v>#N/A</v>
      </c>
      <c r="F26" s="51" t="e">
        <f>IF('31c'!F26&gt;0,'31c'!F26/$K$42,#N/A)</f>
        <v>#N/A</v>
      </c>
      <c r="G26" s="51" t="e">
        <f>IF('31c'!G26&gt;0,'31c'!G26/$K$42,#N/A)</f>
        <v>#N/A</v>
      </c>
      <c r="H26" s="54"/>
    </row>
    <row r="27" spans="2:12">
      <c r="B27" s="50">
        <v>2459147.2528918185</v>
      </c>
      <c r="C27" s="57">
        <f t="shared" si="1"/>
        <v>-1.2326568551361561</v>
      </c>
      <c r="D27" s="51">
        <f>IF('31c'!D27&gt;0,'31c'!D27/$K$42,#N/A)</f>
        <v>1.0007118764999674</v>
      </c>
      <c r="E27" s="51" t="e">
        <f>IF('31c'!E27&gt;0,'31c'!E27/$K$42,#N/A)</f>
        <v>#N/A</v>
      </c>
      <c r="F27" s="51" t="e">
        <f>IF('31c'!F27&gt;0,'31c'!F27/$K$42,#N/A)</f>
        <v>#N/A</v>
      </c>
      <c r="G27" s="51" t="e">
        <f>IF('31c'!G27&gt;0,'31c'!G27/$K$42,#N/A)</f>
        <v>#N/A</v>
      </c>
      <c r="H27" s="54"/>
    </row>
    <row r="28" spans="2:12">
      <c r="B28" s="50">
        <v>2459147.2598363645</v>
      </c>
      <c r="C28" s="57">
        <f t="shared" si="1"/>
        <v>-1.2257123091258109</v>
      </c>
      <c r="D28" s="51">
        <f>IF('31c'!D28&gt;0,'31c'!D28/$K$42,#N/A)</f>
        <v>0.9992040604527469</v>
      </c>
      <c r="E28" s="51" t="e">
        <f>IF('31c'!E28&gt;0,'31c'!E28/$K$42,#N/A)</f>
        <v>#N/A</v>
      </c>
      <c r="F28" s="51" t="e">
        <f>IF('31c'!F28&gt;0,'31c'!F28/$K$42,#N/A)</f>
        <v>#N/A</v>
      </c>
      <c r="G28" s="51" t="e">
        <f>IF('31c'!G28&gt;0,'31c'!G28/$K$42,#N/A)</f>
        <v>#N/A</v>
      </c>
      <c r="H28" s="54"/>
    </row>
    <row r="29" spans="2:12">
      <c r="B29" s="50">
        <v>2459147.2667809105</v>
      </c>
      <c r="C29" s="57">
        <f t="shared" si="1"/>
        <v>-1.2187677631154656</v>
      </c>
      <c r="D29" s="51">
        <f>IF('31c'!D29&gt;0,'31c'!D29/$K$42,#N/A)</f>
        <v>1.0017042874748654</v>
      </c>
      <c r="E29" s="51" t="e">
        <f>IF('31c'!E29&gt;0,'31c'!E29/$K$42,#N/A)</f>
        <v>#N/A</v>
      </c>
      <c r="F29" s="51" t="e">
        <f>IF('31c'!F29&gt;0,'31c'!F29/$K$42,#N/A)</f>
        <v>#N/A</v>
      </c>
      <c r="G29" s="51" t="e">
        <f>IF('31c'!G29&gt;0,'31c'!G29/$K$42,#N/A)</f>
        <v>#N/A</v>
      </c>
      <c r="H29" s="54"/>
    </row>
    <row r="30" spans="2:12">
      <c r="B30" s="50">
        <v>2459147.2737254566</v>
      </c>
      <c r="C30" s="57">
        <f t="shared" si="1"/>
        <v>-1.2118232171051204</v>
      </c>
      <c r="D30" s="51">
        <f>IF('31c'!D30&gt;0,'31c'!D30/$K$42,#N/A)</f>
        <v>1.0005439449957838</v>
      </c>
      <c r="E30" s="51" t="e">
        <f>IF('31c'!E30&gt;0,'31c'!E30/$K$42,#N/A)</f>
        <v>#N/A</v>
      </c>
      <c r="F30" s="51" t="e">
        <f>IF('31c'!F30&gt;0,'31c'!F30/$K$42,#N/A)</f>
        <v>#N/A</v>
      </c>
      <c r="G30" s="51" t="e">
        <f>IF('31c'!G30&gt;0,'31c'!G30/$K$42,#N/A)</f>
        <v>#N/A</v>
      </c>
      <c r="H30" s="54"/>
      <c r="J30" s="36" t="s">
        <v>72</v>
      </c>
      <c r="K30" s="59">
        <f>I205</f>
        <v>2459148.4855486737</v>
      </c>
      <c r="L30" s="96">
        <f>K30-'Planet c'!$G$228</f>
        <v>44129.485548673663</v>
      </c>
    </row>
    <row r="31" spans="2:12">
      <c r="B31" s="50">
        <v>2459147.2806700026</v>
      </c>
      <c r="C31" s="57">
        <f t="shared" si="1"/>
        <v>-1.2048786710947752</v>
      </c>
      <c r="D31" s="51">
        <f>IF('31c'!D31&gt;0,'31c'!D31/$K$42,#N/A)</f>
        <v>1.0006237270545502</v>
      </c>
      <c r="E31" s="51" t="e">
        <f>IF('31c'!E31&gt;0,'31c'!E31/$K$42,#N/A)</f>
        <v>#N/A</v>
      </c>
      <c r="F31" s="51" t="e">
        <f>IF('31c'!F31&gt;0,'31c'!F31/$K$42,#N/A)</f>
        <v>#N/A</v>
      </c>
      <c r="G31" s="51" t="e">
        <f>IF('31c'!G31&gt;0,'31c'!G31/$K$42,#N/A)</f>
        <v>#N/A</v>
      </c>
      <c r="H31" s="54"/>
      <c r="J31" s="36" t="s">
        <v>37</v>
      </c>
      <c r="K31" s="58">
        <f>INDEX(B:B,MATCH(J31,A:A,0))</f>
        <v>2459148.3431854933</v>
      </c>
    </row>
    <row r="32" spans="2:12">
      <c r="B32" s="50">
        <v>2459147.2876145486</v>
      </c>
      <c r="C32" s="57">
        <f t="shared" si="1"/>
        <v>-1.19793412508443</v>
      </c>
      <c r="D32" s="51">
        <f>IF('31c'!D32&gt;0,'31c'!D32/$K$42,#N/A)</f>
        <v>0.99676921580073941</v>
      </c>
      <c r="E32" s="51" t="e">
        <f>IF('31c'!E32&gt;0,'31c'!E32/$K$42,#N/A)</f>
        <v>#N/A</v>
      </c>
      <c r="F32" s="51" t="e">
        <f>IF('31c'!F32&gt;0,'31c'!F32/$K$42,#N/A)</f>
        <v>#N/A</v>
      </c>
      <c r="G32" s="51" t="e">
        <f>IF('31c'!G32&gt;0,'31c'!G32/$K$42,#N/A)</f>
        <v>#N/A</v>
      </c>
      <c r="H32" s="54"/>
      <c r="J32" s="36" t="s">
        <v>38</v>
      </c>
      <c r="K32" s="58">
        <f>INDEX(B:B,MATCH(J32,A:A,0))</f>
        <v>2459148.3779082205</v>
      </c>
    </row>
    <row r="33" spans="2:11">
      <c r="B33" s="50">
        <v>2459147.2945590946</v>
      </c>
      <c r="C33" s="57">
        <f t="shared" si="1"/>
        <v>-1.1909895790740848</v>
      </c>
      <c r="D33" s="51">
        <f>IF('31c'!D33&gt;0,'31c'!D33/$K$42,#N/A)</f>
        <v>1.0017608484140883</v>
      </c>
      <c r="E33" s="51" t="e">
        <f>IF('31c'!E33&gt;0,'31c'!E33/$K$42,#N/A)</f>
        <v>#N/A</v>
      </c>
      <c r="F33" s="51" t="e">
        <f>IF('31c'!F33&gt;0,'31c'!F33/$K$42,#N/A)</f>
        <v>#N/A</v>
      </c>
      <c r="G33" s="51" t="e">
        <f>IF('31c'!G33&gt;0,'31c'!G33/$K$42,#N/A)</f>
        <v>#N/A</v>
      </c>
      <c r="H33" s="54"/>
      <c r="J33" s="36" t="s">
        <v>39</v>
      </c>
      <c r="K33" s="58">
        <f>INDEX(B:B,MATCH(J33,A:A,0))</f>
        <v>2459148.5931891263</v>
      </c>
    </row>
    <row r="34" spans="2:11">
      <c r="B34" s="50">
        <v>2459147.3015036406</v>
      </c>
      <c r="C34" s="57">
        <f t="shared" si="1"/>
        <v>-1.1840450330637395</v>
      </c>
      <c r="D34" s="51">
        <f>IF('31c'!D34&gt;0,'31c'!D34/$K$42,#N/A)</f>
        <v>0.99940182914964004</v>
      </c>
      <c r="E34" s="51" t="e">
        <f>IF('31c'!E34&gt;0,'31c'!E34/$K$42,#N/A)</f>
        <v>#N/A</v>
      </c>
      <c r="F34" s="51" t="e">
        <f>IF('31c'!F34&gt;0,'31c'!F34/$K$42,#N/A)</f>
        <v>#N/A</v>
      </c>
      <c r="G34" s="51" t="e">
        <f>IF('31c'!G34&gt;0,'31c'!G34/$K$42,#N/A)</f>
        <v>#N/A</v>
      </c>
      <c r="H34" s="54"/>
      <c r="J34" s="36" t="s">
        <v>71</v>
      </c>
      <c r="K34" s="58">
        <f>INDEX(B:B,MATCH(J34,A:A,0))</f>
        <v>2459148.6279118527</v>
      </c>
    </row>
    <row r="35" spans="2:11">
      <c r="B35" s="50">
        <v>2459147.3084481866</v>
      </c>
      <c r="C35" s="57">
        <f t="shared" si="1"/>
        <v>-1.1771004870533943</v>
      </c>
      <c r="D35" s="51">
        <f>IF('31c'!D35&gt;0,'31c'!D35/$K$42,#N/A)</f>
        <v>0.99734397094116878</v>
      </c>
      <c r="E35" s="51" t="e">
        <f>IF('31c'!E35&gt;0,'31c'!E35/$K$42,#N/A)</f>
        <v>#N/A</v>
      </c>
      <c r="F35" s="51" t="e">
        <f>IF('31c'!F35&gt;0,'31c'!F35/$K$42,#N/A)</f>
        <v>#N/A</v>
      </c>
      <c r="G35" s="51" t="e">
        <f>IF('31c'!G35&gt;0,'31c'!G35/$K$42,#N/A)</f>
        <v>#N/A</v>
      </c>
      <c r="H35" s="54"/>
      <c r="J35" s="38"/>
      <c r="K35" s="39"/>
    </row>
    <row r="36" spans="2:11">
      <c r="B36" s="50">
        <v>2459147.3153927322</v>
      </c>
      <c r="C36" s="57">
        <f t="shared" si="1"/>
        <v>-1.1701559415087104</v>
      </c>
      <c r="D36" s="51">
        <f>IF('31c'!D36&gt;0,'31c'!D36/$K$42,#N/A)</f>
        <v>1.0034083803593437</v>
      </c>
      <c r="E36" s="51" t="e">
        <f>IF('31c'!E36&gt;0,'31c'!E36/$K$42,#N/A)</f>
        <v>#N/A</v>
      </c>
      <c r="F36" s="51" t="e">
        <f>IF('31c'!F36&gt;0,'31c'!F36/$K$42,#N/A)</f>
        <v>#N/A</v>
      </c>
      <c r="G36" s="51" t="e">
        <f>IF('31c'!G36&gt;0,'31c'!G36/$K$42,#N/A)</f>
        <v>#N/A</v>
      </c>
      <c r="H36" s="54"/>
      <c r="J36" s="36" t="s">
        <v>76</v>
      </c>
      <c r="K36" s="37">
        <f>K32-K31</f>
        <v>3.4722727257758379E-2</v>
      </c>
    </row>
    <row r="37" spans="2:11">
      <c r="B37" s="50">
        <v>2459147.3223372782</v>
      </c>
      <c r="C37" s="57">
        <f t="shared" si="1"/>
        <v>-1.1632113954983652</v>
      </c>
      <c r="D37" s="51">
        <f>IF('31c'!D37&gt;0,'31c'!D37/$K$42,#N/A)</f>
        <v>0.99800557825776737</v>
      </c>
      <c r="E37" s="51" t="e">
        <f>IF('31c'!E37&gt;0,'31c'!E37/$K$42,#N/A)</f>
        <v>#N/A</v>
      </c>
      <c r="F37" s="51" t="e">
        <f>IF('31c'!F37&gt;0,'31c'!F37/$K$42,#N/A)</f>
        <v>#N/A</v>
      </c>
      <c r="G37" s="51" t="e">
        <f>IF('31c'!G37&gt;0,'31c'!G37/$K$42,#N/A)</f>
        <v>#N/A</v>
      </c>
      <c r="H37" s="54"/>
      <c r="J37" s="36" t="s">
        <v>66</v>
      </c>
      <c r="K37" s="37">
        <f>K33-K32</f>
        <v>0.2152809058316052</v>
      </c>
    </row>
    <row r="38" spans="2:11">
      <c r="B38" s="50">
        <v>2459147.3292818242</v>
      </c>
      <c r="C38" s="57">
        <f t="shared" si="1"/>
        <v>-1.1562668494880199</v>
      </c>
      <c r="D38" s="51">
        <f>IF('31c'!D38&gt;0,'31c'!D38/$K$42,#N/A)</f>
        <v>1.0020023999481091</v>
      </c>
      <c r="E38" s="51" t="e">
        <f>IF('31c'!E38&gt;0,'31c'!E38/$K$42,#N/A)</f>
        <v>#N/A</v>
      </c>
      <c r="F38" s="51" t="e">
        <f>IF('31c'!F38&gt;0,'31c'!F38/$K$42,#N/A)</f>
        <v>#N/A</v>
      </c>
      <c r="G38" s="51" t="e">
        <f>IF('31c'!G38&gt;0,'31c'!G38/$K$42,#N/A)</f>
        <v>#N/A</v>
      </c>
      <c r="H38" s="54"/>
      <c r="J38" s="36" t="s">
        <v>77</v>
      </c>
      <c r="K38" s="37">
        <f>K34-K33</f>
        <v>3.4722726326435804E-2</v>
      </c>
    </row>
    <row r="39" spans="2:11">
      <c r="B39" s="50">
        <v>2459147.3362263702</v>
      </c>
      <c r="C39" s="57">
        <f t="shared" si="1"/>
        <v>-1.1493223034776747</v>
      </c>
      <c r="D39" s="51">
        <f>IF('31c'!D39&gt;0,'31c'!D39/$K$42,#N/A)</f>
        <v>1.0010915223454628</v>
      </c>
      <c r="E39" s="51" t="e">
        <f>IF('31c'!E39&gt;0,'31c'!E39/$K$42,#N/A)</f>
        <v>#N/A</v>
      </c>
      <c r="F39" s="51" t="e">
        <f>IF('31c'!F39&gt;0,'31c'!F39/$K$42,#N/A)</f>
        <v>#N/A</v>
      </c>
      <c r="G39" s="51" t="e">
        <f>IF('31c'!G39&gt;0,'31c'!G39/$K$42,#N/A)</f>
        <v>#N/A</v>
      </c>
      <c r="H39" s="54"/>
      <c r="J39" s="36" t="s">
        <v>65</v>
      </c>
      <c r="K39" s="37">
        <f>K34-K31</f>
        <v>0.28472635941579938</v>
      </c>
    </row>
    <row r="40" spans="2:11">
      <c r="B40" s="50">
        <v>2459147.3431709162</v>
      </c>
      <c r="C40" s="57">
        <f t="shared" si="1"/>
        <v>-1.1423777574673295</v>
      </c>
      <c r="D40" s="51">
        <f>IF('31c'!D40&gt;0,'31c'!D40/$K$42,#N/A)</f>
        <v>0.99999630278264262</v>
      </c>
      <c r="E40" s="51" t="e">
        <f>IF('31c'!E40&gt;0,'31c'!E40/$K$42,#N/A)</f>
        <v>#N/A</v>
      </c>
      <c r="F40" s="51" t="e">
        <f>IF('31c'!F40&gt;0,'31c'!F40/$K$42,#N/A)</f>
        <v>#N/A</v>
      </c>
      <c r="G40" s="51" t="e">
        <f>IF('31c'!G40&gt;0,'31c'!G40/$K$42,#N/A)</f>
        <v>#N/A</v>
      </c>
      <c r="H40" s="54"/>
      <c r="J40" s="38"/>
      <c r="K40" s="39"/>
    </row>
    <row r="41" spans="2:11">
      <c r="B41" s="50">
        <v>2459147.3501154622</v>
      </c>
      <c r="C41" s="57">
        <f t="shared" si="1"/>
        <v>-1.1354332114569843</v>
      </c>
      <c r="D41" s="51">
        <f>IF('31c'!D41&gt;0,'31c'!D41/$K$42,#N/A)</f>
        <v>1.0021308944671468</v>
      </c>
      <c r="E41" s="51" t="e">
        <f>IF('31c'!E41&gt;0,'31c'!E41/$K$42,#N/A)</f>
        <v>#N/A</v>
      </c>
      <c r="F41" s="51" t="e">
        <f>IF('31c'!F41&gt;0,'31c'!F41/$K$42,#N/A)</f>
        <v>#N/A</v>
      </c>
      <c r="G41" s="51" t="e">
        <f>IF('31c'!G41&gt;0,'31c'!G41/$K$42,#N/A)</f>
        <v>#N/A</v>
      </c>
      <c r="H41" s="54"/>
      <c r="J41" s="36" t="s">
        <v>75</v>
      </c>
      <c r="K41" s="89">
        <v>1521</v>
      </c>
    </row>
    <row r="42" spans="2:11">
      <c r="B42" s="50">
        <v>2459147.3570600082</v>
      </c>
      <c r="C42" s="57">
        <f t="shared" si="1"/>
        <v>-1.1284886654466391</v>
      </c>
      <c r="D42" s="51">
        <f>IF('31c'!D42&gt;0,'31c'!D42/$K$42,#N/A)</f>
        <v>0.99909145748200034</v>
      </c>
      <c r="E42" s="51" t="e">
        <f>IF('31c'!E42&gt;0,'31c'!E42/$K$42,#N/A)</f>
        <v>#N/A</v>
      </c>
      <c r="F42" s="51" t="e">
        <f>IF('31c'!F42&gt;0,'31c'!F42/$K$42,#N/A)</f>
        <v>#N/A</v>
      </c>
      <c r="G42" s="51" t="e">
        <f>IF('31c'!G42&gt;0,'31c'!G42/$K$42,#N/A)</f>
        <v>#N/A</v>
      </c>
      <c r="H42" s="54"/>
      <c r="J42" s="36" t="s">
        <v>74</v>
      </c>
      <c r="K42" s="90">
        <v>1541.7</v>
      </c>
    </row>
    <row r="43" spans="2:11">
      <c r="B43" s="50">
        <v>2459147.3640045542</v>
      </c>
      <c r="C43" s="57">
        <f t="shared" si="1"/>
        <v>-1.1215441194362938</v>
      </c>
      <c r="D43" s="51">
        <f>IF('31c'!D43&gt;0,'31c'!D43/$K$42,#N/A)</f>
        <v>0.99968190958033332</v>
      </c>
      <c r="E43" s="51" t="e">
        <f>IF('31c'!E43&gt;0,'31c'!E43/$K$42,#N/A)</f>
        <v>#N/A</v>
      </c>
      <c r="F43" s="51" t="e">
        <f>IF('31c'!F43&gt;0,'31c'!F43/$K$42,#N/A)</f>
        <v>#N/A</v>
      </c>
      <c r="G43" s="51" t="e">
        <f>IF('31c'!G43&gt;0,'31c'!G43/$K$42,#N/A)</f>
        <v>#N/A</v>
      </c>
      <c r="H43" s="54"/>
      <c r="J43" s="36" t="s">
        <v>73</v>
      </c>
      <c r="K43" s="40">
        <f>1-K41/K42</f>
        <v>1.3426736719206134E-2</v>
      </c>
    </row>
    <row r="44" spans="2:11">
      <c r="B44" s="50">
        <v>2459147.3709490998</v>
      </c>
      <c r="C44" s="57">
        <f t="shared" si="1"/>
        <v>-1.1145995738916099</v>
      </c>
      <c r="D44" s="51">
        <f>IF('31c'!D44&gt;0,'31c'!D44/$K$42,#N/A)</f>
        <v>1.0013092041253162</v>
      </c>
      <c r="E44" s="51" t="e">
        <f>IF('31c'!E44&gt;0,'31c'!E44/$K$42,#N/A)</f>
        <v>#N/A</v>
      </c>
      <c r="F44" s="51" t="e">
        <f>IF('31c'!F44&gt;0,'31c'!F44/$K$42,#N/A)</f>
        <v>#N/A</v>
      </c>
      <c r="G44" s="51" t="e">
        <f>IF('31c'!G44&gt;0,'31c'!G44/$K$42,#N/A)</f>
        <v>#N/A</v>
      </c>
      <c r="H44" s="54"/>
    </row>
    <row r="45" spans="2:11">
      <c r="B45" s="50">
        <v>2459147.3778936458</v>
      </c>
      <c r="C45" s="57">
        <f t="shared" si="1"/>
        <v>-1.1076550278812647</v>
      </c>
      <c r="D45" s="51">
        <f>IF('31c'!D45&gt;0,'31c'!D45/$K$42,#N/A)</f>
        <v>0.99946941687747293</v>
      </c>
      <c r="E45" s="51" t="e">
        <f>IF('31c'!E45&gt;0,'31c'!E45/$K$42,#N/A)</f>
        <v>#N/A</v>
      </c>
      <c r="F45" s="51" t="e">
        <f>IF('31c'!F45&gt;0,'31c'!F45/$K$42,#N/A)</f>
        <v>#N/A</v>
      </c>
      <c r="G45" s="51" t="e">
        <f>IF('31c'!G45&gt;0,'31c'!G45/$K$42,#N/A)</f>
        <v>#N/A</v>
      </c>
      <c r="H45" s="54"/>
    </row>
    <row r="46" spans="2:11">
      <c r="B46" s="50">
        <v>2459147.3848381918</v>
      </c>
      <c r="C46" s="57">
        <f t="shared" si="1"/>
        <v>-1.1007104818709195</v>
      </c>
      <c r="D46" s="51">
        <f>IF('31c'!D46&gt;0,'31c'!D46/$K$42,#N/A)</f>
        <v>1.0032116494778491</v>
      </c>
      <c r="E46" s="51" t="e">
        <f>IF('31c'!E46&gt;0,'31c'!E46/$K$42,#N/A)</f>
        <v>#N/A</v>
      </c>
      <c r="F46" s="51" t="e">
        <f>IF('31c'!F46&gt;0,'31c'!F46/$K$42,#N/A)</f>
        <v>#N/A</v>
      </c>
      <c r="G46" s="51" t="e">
        <f>IF('31c'!G46&gt;0,'31c'!G46/$K$42,#N/A)</f>
        <v>#N/A</v>
      </c>
      <c r="H46" s="54"/>
    </row>
    <row r="47" spans="2:11">
      <c r="B47" s="50">
        <v>2459147.3917827378</v>
      </c>
      <c r="C47" s="57">
        <f t="shared" si="1"/>
        <v>-1.0937659358605742</v>
      </c>
      <c r="D47" s="51">
        <f>IF('31c'!D47&gt;0,'31c'!D47/$K$42,#N/A)</f>
        <v>0.99949601089706164</v>
      </c>
      <c r="E47" s="51" t="e">
        <f>IF('31c'!E47&gt;0,'31c'!E47/$K$42,#N/A)</f>
        <v>#N/A</v>
      </c>
      <c r="F47" s="51" t="e">
        <f>IF('31c'!F47&gt;0,'31c'!F47/$K$42,#N/A)</f>
        <v>#N/A</v>
      </c>
      <c r="G47" s="51" t="e">
        <f>IF('31c'!G47&gt;0,'31c'!G47/$K$42,#N/A)</f>
        <v>#N/A</v>
      </c>
      <c r="H47" s="54"/>
    </row>
    <row r="48" spans="2:11">
      <c r="B48" s="50">
        <v>2459147.3987272838</v>
      </c>
      <c r="C48" s="57">
        <f t="shared" si="1"/>
        <v>-1.086821389850229</v>
      </c>
      <c r="D48" s="51">
        <f>IF('31c'!D48&gt;0,'31c'!D48/$K$42,#N/A)</f>
        <v>1.0007960044107154</v>
      </c>
      <c r="E48" s="51" t="e">
        <f>IF('31c'!E48&gt;0,'31c'!E48/$K$42,#N/A)</f>
        <v>#N/A</v>
      </c>
      <c r="F48" s="51" t="e">
        <f>IF('31c'!F48&gt;0,'31c'!F48/$K$42,#N/A)</f>
        <v>#N/A</v>
      </c>
      <c r="G48" s="51" t="e">
        <f>IF('31c'!G48&gt;0,'31c'!G48/$K$42,#N/A)</f>
        <v>#N/A</v>
      </c>
      <c r="H48" s="54"/>
    </row>
    <row r="49" spans="2:8">
      <c r="B49" s="50">
        <v>2459147.4056718298</v>
      </c>
      <c r="C49" s="57">
        <f t="shared" si="1"/>
        <v>-1.0798768438398838</v>
      </c>
      <c r="D49" s="51">
        <f>IF('31c'!D49&gt;0,'31c'!D49/$K$42,#N/A)</f>
        <v>1.0039473308685216</v>
      </c>
      <c r="E49" s="51" t="e">
        <f>IF('31c'!E49&gt;0,'31c'!E49/$K$42,#N/A)</f>
        <v>#N/A</v>
      </c>
      <c r="F49" s="51" t="e">
        <f>IF('31c'!F49&gt;0,'31c'!F49/$K$42,#N/A)</f>
        <v>#N/A</v>
      </c>
      <c r="G49" s="51" t="e">
        <f>IF('31c'!G49&gt;0,'31c'!G49/$K$42,#N/A)</f>
        <v>#N/A</v>
      </c>
      <c r="H49" s="54"/>
    </row>
    <row r="50" spans="2:8">
      <c r="B50" s="50">
        <v>2459147.4126163754</v>
      </c>
      <c r="C50" s="57">
        <f t="shared" si="1"/>
        <v>-1.0729322982951999</v>
      </c>
      <c r="D50" s="51">
        <f>IF('31c'!D50&gt;0,'31c'!D50/$K$42,#N/A)</f>
        <v>1.0042248167607186</v>
      </c>
      <c r="E50" s="51" t="e">
        <f>IF('31c'!E50&gt;0,'31c'!E50/$K$42,#N/A)</f>
        <v>#N/A</v>
      </c>
      <c r="F50" s="51" t="e">
        <f>IF('31c'!F50&gt;0,'31c'!F50/$K$42,#N/A)</f>
        <v>#N/A</v>
      </c>
      <c r="G50" s="51" t="e">
        <f>IF('31c'!G50&gt;0,'31c'!G50/$K$42,#N/A)</f>
        <v>#N/A</v>
      </c>
      <c r="H50" s="54"/>
    </row>
    <row r="51" spans="2:8">
      <c r="B51" s="50">
        <v>2459147.4195609214</v>
      </c>
      <c r="C51" s="57">
        <f t="shared" si="1"/>
        <v>-1.0659877522848547</v>
      </c>
      <c r="D51" s="51">
        <f>IF('31c'!D51&gt;0,'31c'!D51/$K$42,#N/A)</f>
        <v>0.9995896088733216</v>
      </c>
      <c r="E51" s="51" t="e">
        <f>IF('31c'!E51&gt;0,'31c'!E51/$K$42,#N/A)</f>
        <v>#N/A</v>
      </c>
      <c r="F51" s="51" t="e">
        <f>IF('31c'!F51&gt;0,'31c'!F51/$K$42,#N/A)</f>
        <v>#N/A</v>
      </c>
      <c r="G51" s="51" t="e">
        <f>IF('31c'!G51&gt;0,'31c'!G51/$K$42,#N/A)</f>
        <v>#N/A</v>
      </c>
      <c r="H51" s="54"/>
    </row>
    <row r="52" spans="2:8">
      <c r="B52" s="50">
        <v>2459147.4265054674</v>
      </c>
      <c r="C52" s="57">
        <f t="shared" si="1"/>
        <v>-1.0590432062745094</v>
      </c>
      <c r="D52" s="51">
        <f>IF('31c'!D52&gt;0,'31c'!D52/$K$42,#N/A)</f>
        <v>1.0011097489784004</v>
      </c>
      <c r="E52" s="51" t="e">
        <f>IF('31c'!E52&gt;0,'31c'!E52/$K$42,#N/A)</f>
        <v>#N/A</v>
      </c>
      <c r="F52" s="51" t="e">
        <f>IF('31c'!F52&gt;0,'31c'!F52/$K$42,#N/A)</f>
        <v>#N/A</v>
      </c>
      <c r="G52" s="51" t="e">
        <f>IF('31c'!G52&gt;0,'31c'!G52/$K$42,#N/A)</f>
        <v>#N/A</v>
      </c>
      <c r="H52" s="54"/>
    </row>
    <row r="53" spans="2:8">
      <c r="B53" s="50">
        <v>2459147.4334500134</v>
      </c>
      <c r="C53" s="57">
        <f t="shared" si="1"/>
        <v>-1.0520986602641642</v>
      </c>
      <c r="D53" s="51">
        <f>IF('31c'!D53&gt;0,'31c'!D53/$K$42,#N/A)</f>
        <v>0.9968980995005513</v>
      </c>
      <c r="E53" s="51" t="e">
        <f>IF('31c'!E53&gt;0,'31c'!E53/$K$42,#N/A)</f>
        <v>#N/A</v>
      </c>
      <c r="F53" s="51" t="e">
        <f>IF('31c'!F53&gt;0,'31c'!F53/$K$42,#N/A)</f>
        <v>#N/A</v>
      </c>
      <c r="G53" s="51" t="e">
        <f>IF('31c'!G53&gt;0,'31c'!G53/$K$42,#N/A)</f>
        <v>#N/A</v>
      </c>
      <c r="H53" s="54"/>
    </row>
    <row r="54" spans="2:8">
      <c r="B54" s="50">
        <v>2459147.4403945594</v>
      </c>
      <c r="C54" s="57">
        <f t="shared" si="1"/>
        <v>-1.045154114253819</v>
      </c>
      <c r="D54" s="51">
        <f>IF('31c'!D54&gt;0,'31c'!D54/$K$42,#N/A)</f>
        <v>0.99858973860024636</v>
      </c>
      <c r="E54" s="51" t="e">
        <f>IF('31c'!E54&gt;0,'31c'!E54/$K$42,#N/A)</f>
        <v>#N/A</v>
      </c>
      <c r="F54" s="51" t="e">
        <f>IF('31c'!F54&gt;0,'31c'!F54/$K$42,#N/A)</f>
        <v>#N/A</v>
      </c>
      <c r="G54" s="51" t="e">
        <f>IF('31c'!G54&gt;0,'31c'!G54/$K$42,#N/A)</f>
        <v>#N/A</v>
      </c>
      <c r="H54" s="54"/>
    </row>
    <row r="55" spans="2:8">
      <c r="B55" s="50">
        <v>2459147.447339105</v>
      </c>
      <c r="C55" s="57">
        <f t="shared" si="1"/>
        <v>-1.0382095687091351</v>
      </c>
      <c r="D55" s="51">
        <f>IF('31c'!D55&gt;0,'31c'!D55/$K$42,#N/A)</f>
        <v>1.0027268599597847</v>
      </c>
      <c r="E55" s="51" t="e">
        <f>IF('31c'!E55&gt;0,'31c'!E55/$K$42,#N/A)</f>
        <v>#N/A</v>
      </c>
      <c r="F55" s="51" t="e">
        <f>IF('31c'!F55&gt;0,'31c'!F55/$K$42,#N/A)</f>
        <v>#N/A</v>
      </c>
      <c r="G55" s="51" t="e">
        <f>IF('31c'!G55&gt;0,'31c'!G55/$K$42,#N/A)</f>
        <v>#N/A</v>
      </c>
      <c r="H55" s="54"/>
    </row>
    <row r="56" spans="2:8">
      <c r="B56" s="50">
        <v>2459147.454283651</v>
      </c>
      <c r="C56" s="57">
        <f t="shared" si="1"/>
        <v>-1.0312650226987898</v>
      </c>
      <c r="D56" s="51">
        <f>IF('31c'!D56&gt;0,'31c'!D56/$K$42,#N/A)</f>
        <v>1.0014575468638516</v>
      </c>
      <c r="E56" s="51" t="e">
        <f>IF('31c'!E56&gt;0,'31c'!E56/$K$42,#N/A)</f>
        <v>#N/A</v>
      </c>
      <c r="F56" s="51" t="e">
        <f>IF('31c'!F56&gt;0,'31c'!F56/$K$42,#N/A)</f>
        <v>#N/A</v>
      </c>
      <c r="G56" s="51" t="e">
        <f>IF('31c'!G56&gt;0,'31c'!G56/$K$42,#N/A)</f>
        <v>#N/A</v>
      </c>
      <c r="H56" s="54"/>
    </row>
    <row r="57" spans="2:8">
      <c r="B57" s="50">
        <v>2459147.461228197</v>
      </c>
      <c r="C57" s="57">
        <f t="shared" si="1"/>
        <v>-1.0243204766884446</v>
      </c>
      <c r="D57" s="51">
        <f>IF('31c'!D57&gt;0,'31c'!D57/$K$42,#N/A)</f>
        <v>1.0012483621975741</v>
      </c>
      <c r="E57" s="51" t="e">
        <f>IF('31c'!E57&gt;0,'31c'!E57/$K$42,#N/A)</f>
        <v>#N/A</v>
      </c>
      <c r="F57" s="51" t="e">
        <f>IF('31c'!F57&gt;0,'31c'!F57/$K$42,#N/A)</f>
        <v>#N/A</v>
      </c>
      <c r="G57" s="51" t="e">
        <f>IF('31c'!G57&gt;0,'31c'!G57/$K$42,#N/A)</f>
        <v>#N/A</v>
      </c>
      <c r="H57" s="54"/>
    </row>
    <row r="58" spans="2:8">
      <c r="B58" s="50">
        <v>2459147.468172743</v>
      </c>
      <c r="C58" s="57">
        <f t="shared" si="1"/>
        <v>-1.0173759306780994</v>
      </c>
      <c r="D58" s="51">
        <f>IF('31c'!D58&gt;0,'31c'!D58/$K$42,#N/A)</f>
        <v>0.998355970681715</v>
      </c>
      <c r="E58" s="51" t="e">
        <f>IF('31c'!E58&gt;0,'31c'!E58/$K$42,#N/A)</f>
        <v>#N/A</v>
      </c>
      <c r="F58" s="51" t="e">
        <f>IF('31c'!F58&gt;0,'31c'!F58/$K$42,#N/A)</f>
        <v>#N/A</v>
      </c>
      <c r="G58" s="51" t="e">
        <f>IF('31c'!G58&gt;0,'31c'!G58/$K$42,#N/A)</f>
        <v>#N/A</v>
      </c>
      <c r="H58" s="54"/>
    </row>
    <row r="59" spans="2:8">
      <c r="B59" s="50">
        <v>2459147.4751172885</v>
      </c>
      <c r="C59" s="57">
        <f t="shared" si="1"/>
        <v>-1.0104313851334155</v>
      </c>
      <c r="D59" s="51">
        <f>IF('31c'!D59&gt;0,'31c'!D59/$K$42,#N/A)</f>
        <v>1.0033745864954271</v>
      </c>
      <c r="E59" s="51" t="e">
        <f>IF('31c'!E59&gt;0,'31c'!E59/$K$42,#N/A)</f>
        <v>#N/A</v>
      </c>
      <c r="F59" s="51" t="e">
        <f>IF('31c'!F59&gt;0,'31c'!F59/$K$42,#N/A)</f>
        <v>#N/A</v>
      </c>
      <c r="G59" s="51" t="e">
        <f>IF('31c'!G59&gt;0,'31c'!G59/$K$42,#N/A)</f>
        <v>#N/A</v>
      </c>
      <c r="H59" s="54"/>
    </row>
    <row r="60" spans="2:8">
      <c r="B60" s="50">
        <v>2459147.4820618345</v>
      </c>
      <c r="C60" s="57">
        <f t="shared" si="1"/>
        <v>-1.0034868391230702</v>
      </c>
      <c r="D60" s="51">
        <f>IF('31c'!D60&gt;0,'31c'!D60/$K$42,#N/A)</f>
        <v>1.0023197768696892</v>
      </c>
      <c r="E60" s="51" t="e">
        <f>IF('31c'!E60&gt;0,'31c'!E60/$K$42,#N/A)</f>
        <v>#N/A</v>
      </c>
      <c r="F60" s="51" t="e">
        <f>IF('31c'!F60&gt;0,'31c'!F60/$K$42,#N/A)</f>
        <v>#N/A</v>
      </c>
      <c r="G60" s="51" t="e">
        <f>IF('31c'!G60&gt;0,'31c'!G60/$K$42,#N/A)</f>
        <v>#N/A</v>
      </c>
      <c r="H60" s="54"/>
    </row>
    <row r="61" spans="2:8">
      <c r="B61" s="50">
        <v>2459147.4890063806</v>
      </c>
      <c r="C61" s="57">
        <f t="shared" si="1"/>
        <v>-0.99654229311272502</v>
      </c>
      <c r="D61" s="51">
        <f>IF('31c'!D61&gt;0,'31c'!D61/$K$42,#N/A)</f>
        <v>0.99504715573717328</v>
      </c>
      <c r="E61" s="51" t="e">
        <f>IF('31c'!E61&gt;0,'31c'!E61/$K$42,#N/A)</f>
        <v>#N/A</v>
      </c>
      <c r="F61" s="51" t="e">
        <f>IF('31c'!F61&gt;0,'31c'!F61/$K$42,#N/A)</f>
        <v>#N/A</v>
      </c>
      <c r="G61" s="51" t="e">
        <f>IF('31c'!G61&gt;0,'31c'!G61/$K$42,#N/A)</f>
        <v>#N/A</v>
      </c>
      <c r="H61" s="54"/>
    </row>
    <row r="62" spans="2:8">
      <c r="B62" s="50">
        <v>2459147.4959509261</v>
      </c>
      <c r="C62" s="57">
        <f t="shared" si="1"/>
        <v>-0.98959774756804109</v>
      </c>
      <c r="D62" s="51">
        <f>IF('31c'!D62&gt;0,'31c'!D62/$K$42,#N/A)</f>
        <v>1.0016852824803788</v>
      </c>
      <c r="E62" s="51" t="e">
        <f>IF('31c'!E62&gt;0,'31c'!E62/$K$42,#N/A)</f>
        <v>#N/A</v>
      </c>
      <c r="F62" s="51" t="e">
        <f>IF('31c'!F62&gt;0,'31c'!F62/$K$42,#N/A)</f>
        <v>#N/A</v>
      </c>
      <c r="G62" s="51" t="e">
        <f>IF('31c'!G62&gt;0,'31c'!G62/$K$42,#N/A)</f>
        <v>#N/A</v>
      </c>
      <c r="H62" s="54"/>
    </row>
    <row r="63" spans="2:8">
      <c r="B63" s="50">
        <v>2459147.5028954721</v>
      </c>
      <c r="C63" s="57">
        <f t="shared" si="1"/>
        <v>-0.98265320155769587</v>
      </c>
      <c r="D63" s="51">
        <f>IF('31c'!D63&gt;0,'31c'!D63/$K$42,#N/A)</f>
        <v>1.0009884543036907</v>
      </c>
      <c r="E63" s="51" t="e">
        <f>IF('31c'!E63&gt;0,'31c'!E63/$K$42,#N/A)</f>
        <v>#N/A</v>
      </c>
      <c r="F63" s="51" t="e">
        <f>IF('31c'!F63&gt;0,'31c'!F63/$K$42,#N/A)</f>
        <v>#N/A</v>
      </c>
      <c r="G63" s="51" t="e">
        <f>IF('31c'!G63&gt;0,'31c'!G63/$K$42,#N/A)</f>
        <v>#N/A</v>
      </c>
      <c r="H63" s="54"/>
    </row>
    <row r="64" spans="2:8">
      <c r="B64" s="50">
        <v>2459147.5098400181</v>
      </c>
      <c r="C64" s="57">
        <f t="shared" si="1"/>
        <v>-0.97570865554735065</v>
      </c>
      <c r="D64" s="51">
        <f>IF('31c'!D64&gt;0,'31c'!D64/$K$42,#N/A)</f>
        <v>0.9988535383018744</v>
      </c>
      <c r="E64" s="51" t="e">
        <f>IF('31c'!E64&gt;0,'31c'!E64/$K$42,#N/A)</f>
        <v>#N/A</v>
      </c>
      <c r="F64" s="51" t="e">
        <f>IF('31c'!F64&gt;0,'31c'!F64/$K$42,#N/A)</f>
        <v>#N/A</v>
      </c>
      <c r="G64" s="51" t="e">
        <f>IF('31c'!G64&gt;0,'31c'!G64/$K$42,#N/A)</f>
        <v>#N/A</v>
      </c>
      <c r="H64" s="54"/>
    </row>
    <row r="65" spans="2:8">
      <c r="B65" s="50">
        <v>2459147.5167845637</v>
      </c>
      <c r="C65" s="57">
        <f t="shared" si="1"/>
        <v>-0.96876411000266671</v>
      </c>
      <c r="D65" s="51">
        <f>IF('31c'!D65&gt;0,'31c'!D65/$K$42,#N/A)</f>
        <v>1.0009926055652849</v>
      </c>
      <c r="E65" s="51" t="e">
        <f>IF('31c'!E65&gt;0,'31c'!E65/$K$42,#N/A)</f>
        <v>#N/A</v>
      </c>
      <c r="F65" s="51" t="e">
        <f>IF('31c'!F65&gt;0,'31c'!F65/$K$42,#N/A)</f>
        <v>#N/A</v>
      </c>
      <c r="G65" s="51" t="e">
        <f>IF('31c'!G65&gt;0,'31c'!G65/$K$42,#N/A)</f>
        <v>#N/A</v>
      </c>
      <c r="H65" s="54"/>
    </row>
    <row r="66" spans="2:8">
      <c r="B66" s="50">
        <v>2459147.5237291097</v>
      </c>
      <c r="C66" s="57">
        <f t="shared" si="1"/>
        <v>-0.96181956399232149</v>
      </c>
      <c r="D66" s="51">
        <f>IF('31c'!D66&gt;0,'31c'!D66/$K$42,#N/A)</f>
        <v>0.99734883570084965</v>
      </c>
      <c r="E66" s="51" t="e">
        <f>IF('31c'!E66&gt;0,'31c'!E66/$K$42,#N/A)</f>
        <v>#N/A</v>
      </c>
      <c r="F66" s="51" t="e">
        <f>IF('31c'!F66&gt;0,'31c'!F66/$K$42,#N/A)</f>
        <v>#N/A</v>
      </c>
      <c r="G66" s="51" t="e">
        <f>IF('31c'!G66&gt;0,'31c'!G66/$K$42,#N/A)</f>
        <v>#N/A</v>
      </c>
      <c r="H66" s="54"/>
    </row>
    <row r="67" spans="2:8">
      <c r="B67" s="50">
        <v>2459147.5306736557</v>
      </c>
      <c r="C67" s="57">
        <f t="shared" ref="C67:C130" si="2">B67-$K$30</f>
        <v>-0.95487501798197627</v>
      </c>
      <c r="D67" s="51">
        <f>IF('31c'!D67&gt;0,'31c'!D67/$K$42,#N/A)</f>
        <v>1.0012372056820393</v>
      </c>
      <c r="E67" s="51" t="e">
        <f>IF('31c'!E67&gt;0,'31c'!E67/$K$42,#N/A)</f>
        <v>#N/A</v>
      </c>
      <c r="F67" s="51" t="e">
        <f>IF('31c'!F67&gt;0,'31c'!F67/$K$42,#N/A)</f>
        <v>#N/A</v>
      </c>
      <c r="G67" s="51" t="e">
        <f>IF('31c'!G67&gt;0,'31c'!G67/$K$42,#N/A)</f>
        <v>#N/A</v>
      </c>
      <c r="H67" s="54"/>
    </row>
    <row r="68" spans="2:8">
      <c r="B68" s="50">
        <v>2459147.5376182012</v>
      </c>
      <c r="C68" s="57">
        <f t="shared" si="2"/>
        <v>-0.94793047243729234</v>
      </c>
      <c r="D68" s="51">
        <f>IF('31c'!D68&gt;0,'31c'!D68/$K$42,#N/A)</f>
        <v>0.99531582019848219</v>
      </c>
      <c r="E68" s="51" t="e">
        <f>IF('31c'!E68&gt;0,'31c'!E68/$K$42,#N/A)</f>
        <v>#N/A</v>
      </c>
      <c r="F68" s="51" t="e">
        <f>IF('31c'!F68&gt;0,'31c'!F68/$K$42,#N/A)</f>
        <v>#N/A</v>
      </c>
      <c r="G68" s="51" t="e">
        <f>IF('31c'!G68&gt;0,'31c'!G68/$K$42,#N/A)</f>
        <v>#N/A</v>
      </c>
      <c r="H68" s="54"/>
    </row>
    <row r="69" spans="2:8">
      <c r="B69" s="50">
        <v>2459147.5445627472</v>
      </c>
      <c r="C69" s="57">
        <f t="shared" si="2"/>
        <v>-0.94098592642694712</v>
      </c>
      <c r="D69" s="51">
        <f>IF('31c'!D69&gt;0,'31c'!D69/$K$42,#N/A)</f>
        <v>0.99934332230654466</v>
      </c>
      <c r="E69" s="51" t="e">
        <f>IF('31c'!E69&gt;0,'31c'!E69/$K$42,#N/A)</f>
        <v>#N/A</v>
      </c>
      <c r="F69" s="51" t="e">
        <f>IF('31c'!F69&gt;0,'31c'!F69/$K$42,#N/A)</f>
        <v>#N/A</v>
      </c>
      <c r="G69" s="51" t="e">
        <f>IF('31c'!G69&gt;0,'31c'!G69/$K$42,#N/A)</f>
        <v>#N/A</v>
      </c>
      <c r="H69" s="54"/>
    </row>
    <row r="70" spans="2:8">
      <c r="B70" s="50">
        <v>2459147.5515072932</v>
      </c>
      <c r="C70" s="57">
        <f t="shared" si="2"/>
        <v>-0.9340413804166019</v>
      </c>
      <c r="D70" s="51">
        <f>IF('31c'!D70&gt;0,'31c'!D70/$K$42,#N/A)</f>
        <v>1.0000453395602258</v>
      </c>
      <c r="E70" s="51" t="e">
        <f>IF('31c'!E70&gt;0,'31c'!E70/$K$42,#N/A)</f>
        <v>#N/A</v>
      </c>
      <c r="F70" s="51" t="e">
        <f>IF('31c'!F70&gt;0,'31c'!F70/$K$42,#N/A)</f>
        <v>#N/A</v>
      </c>
      <c r="G70" s="51" t="e">
        <f>IF('31c'!G70&gt;0,'31c'!G70/$K$42,#N/A)</f>
        <v>#N/A</v>
      </c>
      <c r="H70" s="54"/>
    </row>
    <row r="71" spans="2:8">
      <c r="B71" s="50">
        <v>2459147.5584518388</v>
      </c>
      <c r="C71" s="57">
        <f t="shared" si="2"/>
        <v>-0.92709683487191796</v>
      </c>
      <c r="D71" s="51">
        <f>IF('31c'!D71&gt;0,'31c'!D71/$K$42,#N/A)</f>
        <v>0.9968440682363624</v>
      </c>
      <c r="E71" s="51" t="e">
        <f>IF('31c'!E71&gt;0,'31c'!E71/$K$42,#N/A)</f>
        <v>#N/A</v>
      </c>
      <c r="F71" s="51" t="e">
        <f>IF('31c'!F71&gt;0,'31c'!F71/$K$42,#N/A)</f>
        <v>#N/A</v>
      </c>
      <c r="G71" s="51" t="e">
        <f>IF('31c'!G71&gt;0,'31c'!G71/$K$42,#N/A)</f>
        <v>#N/A</v>
      </c>
      <c r="H71" s="54"/>
    </row>
    <row r="72" spans="2:8">
      <c r="B72" s="50">
        <v>2459147.5653963848</v>
      </c>
      <c r="C72" s="57">
        <f t="shared" si="2"/>
        <v>-0.92015228886157274</v>
      </c>
      <c r="D72" s="51">
        <f>IF('31c'!D72&gt;0,'31c'!D72/$K$42,#N/A)</f>
        <v>0.99930167996367636</v>
      </c>
      <c r="E72" s="51" t="e">
        <f>IF('31c'!E72&gt;0,'31c'!E72/$K$42,#N/A)</f>
        <v>#N/A</v>
      </c>
      <c r="F72" s="51" t="e">
        <f>IF('31c'!F72&gt;0,'31c'!F72/$K$42,#N/A)</f>
        <v>#N/A</v>
      </c>
      <c r="G72" s="51" t="e">
        <f>IF('31c'!G72&gt;0,'31c'!G72/$K$42,#N/A)</f>
        <v>#N/A</v>
      </c>
      <c r="H72" s="54"/>
    </row>
    <row r="73" spans="2:8">
      <c r="B73" s="50">
        <v>2459147.5723409303</v>
      </c>
      <c r="C73" s="57">
        <f t="shared" si="2"/>
        <v>-0.91320774331688881</v>
      </c>
      <c r="D73" s="51">
        <f>IF('31c'!D73&gt;0,'31c'!D73/$K$42,#N/A)</f>
        <v>0.99851884283583059</v>
      </c>
      <c r="E73" s="51" t="e">
        <f>IF('31c'!E73&gt;0,'31c'!E73/$K$42,#N/A)</f>
        <v>#N/A</v>
      </c>
      <c r="F73" s="51" t="e">
        <f>IF('31c'!F73&gt;0,'31c'!F73/$K$42,#N/A)</f>
        <v>#N/A</v>
      </c>
      <c r="G73" s="51" t="e">
        <f>IF('31c'!G73&gt;0,'31c'!G73/$K$42,#N/A)</f>
        <v>#N/A</v>
      </c>
      <c r="H73" s="54"/>
    </row>
    <row r="74" spans="2:8">
      <c r="B74" s="50">
        <v>2459147.5792854764</v>
      </c>
      <c r="C74" s="57">
        <f t="shared" si="2"/>
        <v>-0.90626319730654359</v>
      </c>
      <c r="D74" s="51">
        <f>IF('31c'!D74&gt;0,'31c'!D74/$K$42,#N/A)</f>
        <v>1.0004777194006615</v>
      </c>
      <c r="E74" s="51" t="e">
        <f>IF('31c'!E74&gt;0,'31c'!E74/$K$42,#N/A)</f>
        <v>#N/A</v>
      </c>
      <c r="F74" s="51" t="e">
        <f>IF('31c'!F74&gt;0,'31c'!F74/$K$42,#N/A)</f>
        <v>#N/A</v>
      </c>
      <c r="G74" s="51" t="e">
        <f>IF('31c'!G74&gt;0,'31c'!G74/$K$42,#N/A)</f>
        <v>#N/A</v>
      </c>
      <c r="H74" s="54"/>
    </row>
    <row r="75" spans="2:8">
      <c r="B75" s="50">
        <v>2459147.5862300224</v>
      </c>
      <c r="C75" s="57">
        <f t="shared" si="2"/>
        <v>-0.89931865129619837</v>
      </c>
      <c r="D75" s="51">
        <f>IF('31c'!D75&gt;0,'31c'!D75/$K$42,#N/A)</f>
        <v>0.99975929169099043</v>
      </c>
      <c r="E75" s="51" t="e">
        <f>IF('31c'!E75&gt;0,'31c'!E75/$K$42,#N/A)</f>
        <v>#N/A</v>
      </c>
      <c r="F75" s="51" t="e">
        <f>IF('31c'!F75&gt;0,'31c'!F75/$K$42,#N/A)</f>
        <v>#N/A</v>
      </c>
      <c r="G75" s="51" t="e">
        <f>IF('31c'!G75&gt;0,'31c'!G75/$K$42,#N/A)</f>
        <v>#N/A</v>
      </c>
      <c r="H75" s="54"/>
    </row>
    <row r="76" spans="2:8">
      <c r="B76" s="50">
        <v>2459147.5931745679</v>
      </c>
      <c r="C76" s="57">
        <f t="shared" si="2"/>
        <v>-0.89237410575151443</v>
      </c>
      <c r="D76" s="51">
        <f>IF('31c'!D76&gt;0,'31c'!D76/$K$42,#N/A)</f>
        <v>0.999995264967244</v>
      </c>
      <c r="E76" s="51" t="e">
        <f>IF('31c'!E76&gt;0,'31c'!E76/$K$42,#N/A)</f>
        <v>#N/A</v>
      </c>
      <c r="F76" s="51" t="e">
        <f>IF('31c'!F76&gt;0,'31c'!F76/$K$42,#N/A)</f>
        <v>#N/A</v>
      </c>
      <c r="G76" s="51" t="e">
        <f>IF('31c'!G76&gt;0,'31c'!G76/$K$42,#N/A)</f>
        <v>#N/A</v>
      </c>
      <c r="H76" s="54"/>
    </row>
    <row r="77" spans="2:8">
      <c r="B77" s="50">
        <v>2459147.6001191139</v>
      </c>
      <c r="C77" s="57">
        <f t="shared" si="2"/>
        <v>-0.88542955974116921</v>
      </c>
      <c r="D77" s="51">
        <f>IF('31c'!D77&gt;0,'31c'!D77/$K$42,#N/A)</f>
        <v>0.99920976843743914</v>
      </c>
      <c r="E77" s="51" t="e">
        <f>IF('31c'!E77&gt;0,'31c'!E77/$K$42,#N/A)</f>
        <v>#N/A</v>
      </c>
      <c r="F77" s="51" t="e">
        <f>IF('31c'!F77&gt;0,'31c'!F77/$K$42,#N/A)</f>
        <v>#N/A</v>
      </c>
      <c r="G77" s="51" t="e">
        <f>IF('31c'!G77&gt;0,'31c'!G77/$K$42,#N/A)</f>
        <v>#N/A</v>
      </c>
      <c r="H77" s="54"/>
    </row>
    <row r="78" spans="2:8">
      <c r="B78" s="50">
        <v>2459147.6070636595</v>
      </c>
      <c r="C78" s="57">
        <f t="shared" si="2"/>
        <v>-0.87848501419648528</v>
      </c>
      <c r="D78" s="51">
        <f>IF('31c'!D78&gt;0,'31c'!D78/$K$42,#N/A)</f>
        <v>1.0004379580982032</v>
      </c>
      <c r="E78" s="51" t="e">
        <f>IF('31c'!E78&gt;0,'31c'!E78/$K$42,#N/A)</f>
        <v>#N/A</v>
      </c>
      <c r="F78" s="51" t="e">
        <f>IF('31c'!F78&gt;0,'31c'!F78/$K$42,#N/A)</f>
        <v>#N/A</v>
      </c>
      <c r="G78" s="51" t="e">
        <f>IF('31c'!G78&gt;0,'31c'!G78/$K$42,#N/A)</f>
        <v>#N/A</v>
      </c>
      <c r="H78" s="54"/>
    </row>
    <row r="79" spans="2:8">
      <c r="B79" s="50">
        <v>2459147.6140082055</v>
      </c>
      <c r="C79" s="57">
        <f t="shared" si="2"/>
        <v>-0.87154046818614006</v>
      </c>
      <c r="D79" s="51">
        <f>IF('31c'!D79&gt;0,'31c'!D79/$K$42,#N/A)</f>
        <v>1.0017816695855224</v>
      </c>
      <c r="E79" s="51" t="e">
        <f>IF('31c'!E79&gt;0,'31c'!E79/$K$42,#N/A)</f>
        <v>#N/A</v>
      </c>
      <c r="F79" s="51" t="e">
        <f>IF('31c'!F79&gt;0,'31c'!F79/$K$42,#N/A)</f>
        <v>#N/A</v>
      </c>
      <c r="G79" s="51" t="e">
        <f>IF('31c'!G79&gt;0,'31c'!G79/$K$42,#N/A)</f>
        <v>#N/A</v>
      </c>
      <c r="H79" s="54"/>
    </row>
    <row r="80" spans="2:8">
      <c r="B80" s="50">
        <v>2459147.620952751</v>
      </c>
      <c r="C80" s="57">
        <f t="shared" si="2"/>
        <v>-0.86459592264145613</v>
      </c>
      <c r="D80" s="51">
        <f>IF('31c'!D80&gt;0,'31c'!D80/$K$42,#N/A)</f>
        <v>0.99722429785301925</v>
      </c>
      <c r="E80" s="51" t="e">
        <f>IF('31c'!E80&gt;0,'31c'!E80/$K$42,#N/A)</f>
        <v>#N/A</v>
      </c>
      <c r="F80" s="51" t="e">
        <f>IF('31c'!F80&gt;0,'31c'!F80/$K$42,#N/A)</f>
        <v>#N/A</v>
      </c>
      <c r="G80" s="51" t="e">
        <f>IF('31c'!G80&gt;0,'31c'!G80/$K$42,#N/A)</f>
        <v>#N/A</v>
      </c>
      <c r="H80" s="54"/>
    </row>
    <row r="81" spans="2:8">
      <c r="B81" s="50">
        <v>2459147.627897297</v>
      </c>
      <c r="C81" s="57">
        <f t="shared" si="2"/>
        <v>-0.85765137663111091</v>
      </c>
      <c r="D81" s="51">
        <f>IF('31c'!D81&gt;0,'31c'!D81/$K$42,#N/A)</f>
        <v>0.99856210676525903</v>
      </c>
      <c r="E81" s="51" t="e">
        <f>IF('31c'!E81&gt;0,'31c'!E81/$K$42,#N/A)</f>
        <v>#N/A</v>
      </c>
      <c r="F81" s="51" t="e">
        <f>IF('31c'!F81&gt;0,'31c'!F81/$K$42,#N/A)</f>
        <v>#N/A</v>
      </c>
      <c r="G81" s="51" t="e">
        <f>IF('31c'!G81&gt;0,'31c'!G81/$K$42,#N/A)</f>
        <v>#N/A</v>
      </c>
      <c r="H81" s="54"/>
    </row>
    <row r="82" spans="2:8">
      <c r="B82" s="50">
        <v>2459147.6348418426</v>
      </c>
      <c r="C82" s="57">
        <f t="shared" si="2"/>
        <v>-0.85070683108642697</v>
      </c>
      <c r="D82" s="51">
        <f>IF('31c'!D82&gt;0,'31c'!D82/$K$42,#N/A)</f>
        <v>0.99832120386586232</v>
      </c>
      <c r="E82" s="51" t="e">
        <f>IF('31c'!E82&gt;0,'31c'!E82/$K$42,#N/A)</f>
        <v>#N/A</v>
      </c>
      <c r="F82" s="51" t="e">
        <f>IF('31c'!F82&gt;0,'31c'!F82/$K$42,#N/A)</f>
        <v>#N/A</v>
      </c>
      <c r="G82" s="51" t="e">
        <f>IF('31c'!G82&gt;0,'31c'!G82/$K$42,#N/A)</f>
        <v>#N/A</v>
      </c>
      <c r="H82" s="54"/>
    </row>
    <row r="83" spans="2:8">
      <c r="B83" s="50">
        <v>2459147.6417863886</v>
      </c>
      <c r="C83" s="57">
        <f t="shared" si="2"/>
        <v>-0.84376228507608175</v>
      </c>
      <c r="D83" s="51">
        <f>IF('31c'!D83&gt;0,'31c'!D83/$K$42,#N/A)</f>
        <v>0.99991087760264641</v>
      </c>
      <c r="E83" s="51" t="e">
        <f>IF('31c'!E83&gt;0,'31c'!E83/$K$42,#N/A)</f>
        <v>#N/A</v>
      </c>
      <c r="F83" s="51" t="e">
        <f>IF('31c'!F83&gt;0,'31c'!F83/$K$42,#N/A)</f>
        <v>#N/A</v>
      </c>
      <c r="G83" s="51" t="e">
        <f>IF('31c'!G83&gt;0,'31c'!G83/$K$42,#N/A)</f>
        <v>#N/A</v>
      </c>
      <c r="H83" s="54"/>
    </row>
    <row r="84" spans="2:8">
      <c r="B84" s="50">
        <v>2459147.6487309341</v>
      </c>
      <c r="C84" s="57">
        <f t="shared" si="2"/>
        <v>-0.83681773953139782</v>
      </c>
      <c r="D84" s="51">
        <f>IF('31c'!D84&gt;0,'31c'!D84/$K$42,#N/A)</f>
        <v>0.99857287410001949</v>
      </c>
      <c r="E84" s="51" t="e">
        <f>IF('31c'!E84&gt;0,'31c'!E84/$K$42,#N/A)</f>
        <v>#N/A</v>
      </c>
      <c r="F84" s="51" t="e">
        <f>IF('31c'!F84&gt;0,'31c'!F84/$K$42,#N/A)</f>
        <v>#N/A</v>
      </c>
      <c r="G84" s="51" t="e">
        <f>IF('31c'!G84&gt;0,'31c'!G84/$K$42,#N/A)</f>
        <v>#N/A</v>
      </c>
      <c r="H84" s="54"/>
    </row>
    <row r="85" spans="2:8">
      <c r="B85" s="50">
        <v>2459147.6556754801</v>
      </c>
      <c r="C85" s="57">
        <f t="shared" si="2"/>
        <v>-0.8298731935210526</v>
      </c>
      <c r="D85" s="51">
        <f>IF('31c'!D85&gt;0,'31c'!D85/$K$42,#N/A)</f>
        <v>0.9974107154439904</v>
      </c>
      <c r="E85" s="51" t="e">
        <f>IF('31c'!E85&gt;0,'31c'!E85/$K$42,#N/A)</f>
        <v>#N/A</v>
      </c>
      <c r="F85" s="51" t="e">
        <f>IF('31c'!F85&gt;0,'31c'!F85/$K$42,#N/A)</f>
        <v>#N/A</v>
      </c>
      <c r="G85" s="51" t="e">
        <f>IF('31c'!G85&gt;0,'31c'!G85/$K$42,#N/A)</f>
        <v>#N/A</v>
      </c>
      <c r="H85" s="54"/>
    </row>
    <row r="86" spans="2:8">
      <c r="B86" s="50">
        <v>2459147.6626200257</v>
      </c>
      <c r="C86" s="57">
        <f t="shared" si="2"/>
        <v>-0.82292864797636867</v>
      </c>
      <c r="D86" s="51">
        <f>IF('31c'!D86&gt;0,'31c'!D86/$K$42,#N/A)</f>
        <v>1.0019835246805475</v>
      </c>
      <c r="E86" s="51" t="e">
        <f>IF('31c'!E86&gt;0,'31c'!E86/$K$42,#N/A)</f>
        <v>#N/A</v>
      </c>
      <c r="F86" s="51" t="e">
        <f>IF('31c'!F86&gt;0,'31c'!F86/$K$42,#N/A)</f>
        <v>#N/A</v>
      </c>
      <c r="G86" s="51" t="e">
        <f>IF('31c'!G86&gt;0,'31c'!G86/$K$42,#N/A)</f>
        <v>#N/A</v>
      </c>
      <c r="H86" s="54"/>
    </row>
    <row r="87" spans="2:8">
      <c r="B87" s="50">
        <v>2459147.6695645717</v>
      </c>
      <c r="C87" s="57">
        <f t="shared" si="2"/>
        <v>-0.81598410196602345</v>
      </c>
      <c r="D87" s="51">
        <f>IF('31c'!D87&gt;0,'31c'!D87/$K$42,#N/A)</f>
        <v>0.99638937536485694</v>
      </c>
      <c r="E87" s="51" t="e">
        <f>IF('31c'!E87&gt;0,'31c'!E87/$K$42,#N/A)</f>
        <v>#N/A</v>
      </c>
      <c r="F87" s="51" t="e">
        <f>IF('31c'!F87&gt;0,'31c'!F87/$K$42,#N/A)</f>
        <v>#N/A</v>
      </c>
      <c r="G87" s="51" t="e">
        <f>IF('31c'!G87&gt;0,'31c'!G87/$K$42,#N/A)</f>
        <v>#N/A</v>
      </c>
      <c r="H87" s="54"/>
    </row>
    <row r="88" spans="2:8">
      <c r="B88" s="50">
        <v>2459147.6765091172</v>
      </c>
      <c r="C88" s="57">
        <f t="shared" si="2"/>
        <v>-0.80903955642133951</v>
      </c>
      <c r="D88" s="51">
        <f>IF('31c'!D88&gt;0,'31c'!D88/$K$42,#N/A)</f>
        <v>0.99745021729259908</v>
      </c>
      <c r="E88" s="51" t="e">
        <f>IF('31c'!E88&gt;0,'31c'!E88/$K$42,#N/A)</f>
        <v>#N/A</v>
      </c>
      <c r="F88" s="51" t="e">
        <f>IF('31c'!F88&gt;0,'31c'!F88/$K$42,#N/A)</f>
        <v>#N/A</v>
      </c>
      <c r="G88" s="51" t="e">
        <f>IF('31c'!G88&gt;0,'31c'!G88/$K$42,#N/A)</f>
        <v>#N/A</v>
      </c>
      <c r="H88" s="54"/>
    </row>
    <row r="89" spans="2:8">
      <c r="B89" s="50">
        <v>2459147.6834536633</v>
      </c>
      <c r="C89" s="57">
        <f t="shared" si="2"/>
        <v>-0.80209501041099429</v>
      </c>
      <c r="D89" s="51">
        <f>IF('31c'!D89&gt;0,'31c'!D89/$K$42,#N/A)</f>
        <v>0.99882441460725169</v>
      </c>
      <c r="E89" s="51" t="e">
        <f>IF('31c'!E89&gt;0,'31c'!E89/$K$42,#N/A)</f>
        <v>#N/A</v>
      </c>
      <c r="F89" s="51" t="e">
        <f>IF('31c'!F89&gt;0,'31c'!F89/$K$42,#N/A)</f>
        <v>#N/A</v>
      </c>
      <c r="G89" s="51" t="e">
        <f>IF('31c'!G89&gt;0,'31c'!G89/$K$42,#N/A)</f>
        <v>#N/A</v>
      </c>
      <c r="H89" s="54"/>
    </row>
    <row r="90" spans="2:8">
      <c r="B90" s="50">
        <v>2459147.6903982088</v>
      </c>
      <c r="C90" s="57">
        <f t="shared" si="2"/>
        <v>-0.79515046486631036</v>
      </c>
      <c r="D90" s="51">
        <f>IF('31c'!D90&gt;0,'31c'!D90/$K$42,#N/A)</f>
        <v>1.0021106570668741</v>
      </c>
      <c r="E90" s="51" t="e">
        <f>IF('31c'!E90&gt;0,'31c'!E90/$K$42,#N/A)</f>
        <v>#N/A</v>
      </c>
      <c r="F90" s="51" t="e">
        <f>IF('31c'!F90&gt;0,'31c'!F90/$K$42,#N/A)</f>
        <v>#N/A</v>
      </c>
      <c r="G90" s="51" t="e">
        <f>IF('31c'!G90&gt;0,'31c'!G90/$K$42,#N/A)</f>
        <v>#N/A</v>
      </c>
      <c r="H90" s="54"/>
    </row>
    <row r="91" spans="2:8">
      <c r="B91" s="50">
        <v>2459147.6973427548</v>
      </c>
      <c r="C91" s="57">
        <f t="shared" si="2"/>
        <v>-0.78820591885596514</v>
      </c>
      <c r="D91" s="51">
        <f>IF('31c'!D91&gt;0,'31c'!D91/$K$42,#N/A)</f>
        <v>0.999571706557696</v>
      </c>
      <c r="E91" s="51" t="e">
        <f>IF('31c'!E91&gt;0,'31c'!E91/$K$42,#N/A)</f>
        <v>#N/A</v>
      </c>
      <c r="F91" s="51" t="e">
        <f>IF('31c'!F91&gt;0,'31c'!F91/$K$42,#N/A)</f>
        <v>#N/A</v>
      </c>
      <c r="G91" s="51" t="e">
        <f>IF('31c'!G91&gt;0,'31c'!G91/$K$42,#N/A)</f>
        <v>#N/A</v>
      </c>
      <c r="H91" s="54"/>
    </row>
    <row r="92" spans="2:8">
      <c r="B92" s="50">
        <v>2459147.7042873004</v>
      </c>
      <c r="C92" s="57">
        <f t="shared" si="2"/>
        <v>-0.7812613733112812</v>
      </c>
      <c r="D92" s="51">
        <f>IF('31c'!D92&gt;0,'31c'!D92/$K$42,#N/A)</f>
        <v>1.0004500875656743</v>
      </c>
      <c r="E92" s="51" t="e">
        <f>IF('31c'!E92&gt;0,'31c'!E92/$K$42,#N/A)</f>
        <v>#N/A</v>
      </c>
      <c r="F92" s="51" t="e">
        <f>IF('31c'!F92&gt;0,'31c'!F92/$K$42,#N/A)</f>
        <v>#N/A</v>
      </c>
      <c r="G92" s="51" t="e">
        <f>IF('31c'!G92&gt;0,'31c'!G92/$K$42,#N/A)</f>
        <v>#N/A</v>
      </c>
      <c r="H92" s="54"/>
    </row>
    <row r="93" spans="2:8">
      <c r="B93" s="50">
        <v>2459147.7112318464</v>
      </c>
      <c r="C93" s="57">
        <f t="shared" si="2"/>
        <v>-0.77431682730093598</v>
      </c>
      <c r="D93" s="51">
        <f>IF('31c'!D93&gt;0,'31c'!D93/$K$42,#N/A)</f>
        <v>1.0006871635207886</v>
      </c>
      <c r="E93" s="51" t="e">
        <f>IF('31c'!E93&gt;0,'31c'!E93/$K$42,#N/A)</f>
        <v>#N/A</v>
      </c>
      <c r="F93" s="51" t="e">
        <f>IF('31c'!F93&gt;0,'31c'!F93/$K$42,#N/A)</f>
        <v>#N/A</v>
      </c>
      <c r="G93" s="51" t="e">
        <f>IF('31c'!G93&gt;0,'31c'!G93/$K$42,#N/A)</f>
        <v>#N/A</v>
      </c>
      <c r="H93" s="54"/>
    </row>
    <row r="94" spans="2:8">
      <c r="B94" s="50">
        <v>2459147.7181763919</v>
      </c>
      <c r="C94" s="57">
        <f t="shared" si="2"/>
        <v>-0.76737228175625205</v>
      </c>
      <c r="D94" s="51">
        <f>IF('31c'!D94&gt;0,'31c'!D94/$K$42,#N/A)</f>
        <v>1.0024942595835766</v>
      </c>
      <c r="E94" s="51" t="e">
        <f>IF('31c'!E94&gt;0,'31c'!E94/$K$42,#N/A)</f>
        <v>#N/A</v>
      </c>
      <c r="F94" s="51" t="e">
        <f>IF('31c'!F94&gt;0,'31c'!F94/$K$42,#N/A)</f>
        <v>#N/A</v>
      </c>
      <c r="G94" s="51" t="e">
        <f>IF('31c'!G94&gt;0,'31c'!G94/$K$42,#N/A)</f>
        <v>#N/A</v>
      </c>
      <c r="H94" s="54"/>
    </row>
    <row r="95" spans="2:8">
      <c r="B95" s="50">
        <v>2459147.7251209375</v>
      </c>
      <c r="C95" s="57">
        <f t="shared" si="2"/>
        <v>-0.76042773621156812</v>
      </c>
      <c r="D95" s="51">
        <f>IF('31c'!D95&gt;0,'31c'!D95/$K$42,#N/A)</f>
        <v>0.99789271583317107</v>
      </c>
      <c r="E95" s="51" t="e">
        <f>IF('31c'!E95&gt;0,'31c'!E95/$K$42,#N/A)</f>
        <v>#N/A</v>
      </c>
      <c r="F95" s="51" t="e">
        <f>IF('31c'!F95&gt;0,'31c'!F95/$K$42,#N/A)</f>
        <v>#N/A</v>
      </c>
      <c r="G95" s="51" t="e">
        <f>IF('31c'!G95&gt;0,'31c'!G95/$K$42,#N/A)</f>
        <v>#N/A</v>
      </c>
      <c r="H95" s="54"/>
    </row>
    <row r="96" spans="2:8">
      <c r="B96" s="50">
        <v>2459147.7320654835</v>
      </c>
      <c r="C96" s="57">
        <f t="shared" si="2"/>
        <v>-0.7534831902012229</v>
      </c>
      <c r="D96" s="51">
        <f>IF('31c'!D96&gt;0,'31c'!D96/$K$42,#N/A)</f>
        <v>1.0000691444509306</v>
      </c>
      <c r="E96" s="51" t="e">
        <f>IF('31c'!E96&gt;0,'31c'!E96/$K$42,#N/A)</f>
        <v>#N/A</v>
      </c>
      <c r="F96" s="51" t="e">
        <f>IF('31c'!F96&gt;0,'31c'!F96/$K$42,#N/A)</f>
        <v>#N/A</v>
      </c>
      <c r="G96" s="51" t="e">
        <f>IF('31c'!G96&gt;0,'31c'!G96/$K$42,#N/A)</f>
        <v>#N/A</v>
      </c>
      <c r="H96" s="54"/>
    </row>
    <row r="97" spans="2:8">
      <c r="B97" s="50">
        <v>2459147.739010029</v>
      </c>
      <c r="C97" s="57">
        <f t="shared" si="2"/>
        <v>-0.74653864465653896</v>
      </c>
      <c r="D97" s="51">
        <f>IF('31c'!D97&gt;0,'31c'!D97/$K$42,#N/A)</f>
        <v>1.0023422196276837</v>
      </c>
      <c r="E97" s="51" t="e">
        <f>IF('31c'!E97&gt;0,'31c'!E97/$K$42,#N/A)</f>
        <v>#N/A</v>
      </c>
      <c r="F97" s="51" t="e">
        <f>IF('31c'!F97&gt;0,'31c'!F97/$K$42,#N/A)</f>
        <v>#N/A</v>
      </c>
      <c r="G97" s="51" t="e">
        <f>IF('31c'!G97&gt;0,'31c'!G97/$K$42,#N/A)</f>
        <v>#N/A</v>
      </c>
      <c r="H97" s="54"/>
    </row>
    <row r="98" spans="2:8">
      <c r="B98" s="50">
        <v>2459147.745954575</v>
      </c>
      <c r="C98" s="57">
        <f t="shared" si="2"/>
        <v>-0.73959409864619374</v>
      </c>
      <c r="D98" s="51">
        <f>IF('31c'!D98&gt;0,'31c'!D98/$K$42,#N/A)</f>
        <v>1.0023188687812157</v>
      </c>
      <c r="E98" s="51" t="e">
        <f>IF('31c'!E98&gt;0,'31c'!E98/$K$42,#N/A)</f>
        <v>#N/A</v>
      </c>
      <c r="F98" s="51" t="e">
        <f>IF('31c'!F98&gt;0,'31c'!F98/$K$42,#N/A)</f>
        <v>#N/A</v>
      </c>
      <c r="G98" s="51" t="e">
        <f>IF('31c'!G98&gt;0,'31c'!G98/$K$42,#N/A)</f>
        <v>#N/A</v>
      </c>
      <c r="H98" s="54"/>
    </row>
    <row r="99" spans="2:8">
      <c r="B99" s="50">
        <v>2459147.7528991206</v>
      </c>
      <c r="C99" s="57">
        <f t="shared" si="2"/>
        <v>-0.73264955310150981</v>
      </c>
      <c r="D99" s="51">
        <f>IF('31c'!D99&gt;0,'31c'!D99/$K$42,#N/A)</f>
        <v>1.0013199714600765</v>
      </c>
      <c r="E99" s="51" t="e">
        <f>IF('31c'!E99&gt;0,'31c'!E99/$K$42,#N/A)</f>
        <v>#N/A</v>
      </c>
      <c r="F99" s="51" t="e">
        <f>IF('31c'!F99&gt;0,'31c'!F99/$K$42,#N/A)</f>
        <v>#N/A</v>
      </c>
      <c r="G99" s="51" t="e">
        <f>IF('31c'!G99&gt;0,'31c'!G99/$K$42,#N/A)</f>
        <v>#N/A</v>
      </c>
      <c r="H99" s="54"/>
    </row>
    <row r="100" spans="2:8">
      <c r="B100" s="50">
        <v>2459147.7598436661</v>
      </c>
      <c r="C100" s="57">
        <f t="shared" si="2"/>
        <v>-0.72570500755682588</v>
      </c>
      <c r="D100" s="51">
        <f>IF('31c'!D100&gt;0,'31c'!D100/$K$42,#N/A)</f>
        <v>1.0022665239670494</v>
      </c>
      <c r="E100" s="51" t="e">
        <f>IF('31c'!E100&gt;0,'31c'!E100/$K$42,#N/A)</f>
        <v>#N/A</v>
      </c>
      <c r="F100" s="51" t="e">
        <f>IF('31c'!F100&gt;0,'31c'!F100/$K$42,#N/A)</f>
        <v>#N/A</v>
      </c>
      <c r="G100" s="51" t="e">
        <f>IF('31c'!G100&gt;0,'31c'!G100/$K$42,#N/A)</f>
        <v>#N/A</v>
      </c>
      <c r="H100" s="54"/>
    </row>
    <row r="101" spans="2:8">
      <c r="B101" s="50">
        <v>2459147.7667882121</v>
      </c>
      <c r="C101" s="57">
        <f t="shared" si="2"/>
        <v>-0.71876046154648066</v>
      </c>
      <c r="D101" s="51">
        <f>IF('31c'!D101&gt;0,'31c'!D101/$K$42,#N/A)</f>
        <v>1.0002337679185316</v>
      </c>
      <c r="E101" s="51" t="e">
        <f>IF('31c'!E101&gt;0,'31c'!E101/$K$42,#N/A)</f>
        <v>#N/A</v>
      </c>
      <c r="F101" s="51" t="e">
        <f>IF('31c'!F101&gt;0,'31c'!F101/$K$42,#N/A)</f>
        <v>#N/A</v>
      </c>
      <c r="G101" s="51" t="e">
        <f>IF('31c'!G101&gt;0,'31c'!G101/$K$42,#N/A)</f>
        <v>#N/A</v>
      </c>
      <c r="H101" s="54"/>
    </row>
    <row r="102" spans="2:8">
      <c r="B102" s="50">
        <v>2459147.7737327577</v>
      </c>
      <c r="C102" s="57">
        <f t="shared" si="2"/>
        <v>-0.71181591600179672</v>
      </c>
      <c r="D102" s="51">
        <f>IF('31c'!D102&gt;0,'31c'!D102/$K$42,#N/A)</f>
        <v>0.99821054679898813</v>
      </c>
      <c r="E102" s="51" t="e">
        <f>IF('31c'!E102&gt;0,'31c'!E102/$K$42,#N/A)</f>
        <v>#N/A</v>
      </c>
      <c r="F102" s="51" t="e">
        <f>IF('31c'!F102&gt;0,'31c'!F102/$K$42,#N/A)</f>
        <v>#N/A</v>
      </c>
      <c r="G102" s="51" t="e">
        <f>IF('31c'!G102&gt;0,'31c'!G102/$K$42,#N/A)</f>
        <v>#N/A</v>
      </c>
      <c r="H102" s="54"/>
    </row>
    <row r="103" spans="2:8">
      <c r="B103" s="50">
        <v>2459147.7806773032</v>
      </c>
      <c r="C103" s="57">
        <f t="shared" si="2"/>
        <v>-0.70487137045711279</v>
      </c>
      <c r="D103" s="51">
        <f>IF('31c'!D103&gt;0,'31c'!D103/$K$42,#N/A)</f>
        <v>0.99980489070506584</v>
      </c>
      <c r="E103" s="51" t="e">
        <f>IF('31c'!E103&gt;0,'31c'!E103/$K$42,#N/A)</f>
        <v>#N/A</v>
      </c>
      <c r="F103" s="51" t="e">
        <f>IF('31c'!F103&gt;0,'31c'!F103/$K$42,#N/A)</f>
        <v>#N/A</v>
      </c>
      <c r="G103" s="51" t="e">
        <f>IF('31c'!G103&gt;0,'31c'!G103/$K$42,#N/A)</f>
        <v>#N/A</v>
      </c>
      <c r="H103" s="54"/>
    </row>
    <row r="104" spans="2:8">
      <c r="B104" s="50">
        <v>2459147.7876218492</v>
      </c>
      <c r="C104" s="57">
        <f t="shared" si="2"/>
        <v>-0.69792682444676757</v>
      </c>
      <c r="D104" s="51">
        <f>IF('31c'!D104&gt;0,'31c'!D104/$K$42,#N/A)</f>
        <v>1.0006698449763247</v>
      </c>
      <c r="E104" s="51" t="e">
        <f>IF('31c'!E104&gt;0,'31c'!E104/$K$42,#N/A)</f>
        <v>#N/A</v>
      </c>
      <c r="F104" s="51" t="e">
        <f>IF('31c'!F104&gt;0,'31c'!F104/$K$42,#N/A)</f>
        <v>#N/A</v>
      </c>
      <c r="G104" s="51" t="e">
        <f>IF('31c'!G104&gt;0,'31c'!G104/$K$42,#N/A)</f>
        <v>#N/A</v>
      </c>
      <c r="H104" s="54"/>
    </row>
    <row r="105" spans="2:8">
      <c r="B105" s="50">
        <v>2459147.7945663948</v>
      </c>
      <c r="C105" s="57">
        <f t="shared" si="2"/>
        <v>-0.69098227890208364</v>
      </c>
      <c r="D105" s="51">
        <f>IF('31c'!D105&gt;0,'31c'!D105/$K$42,#N/A)</f>
        <v>1.0003732243627164</v>
      </c>
      <c r="E105" s="51" t="e">
        <f>IF('31c'!E105&gt;0,'31c'!E105/$K$42,#N/A)</f>
        <v>#N/A</v>
      </c>
      <c r="F105" s="51" t="e">
        <f>IF('31c'!F105&gt;0,'31c'!F105/$K$42,#N/A)</f>
        <v>#N/A</v>
      </c>
      <c r="G105" s="51" t="e">
        <f>IF('31c'!G105&gt;0,'31c'!G105/$K$42,#N/A)</f>
        <v>#N/A</v>
      </c>
      <c r="H105" s="54"/>
    </row>
    <row r="106" spans="2:8">
      <c r="B106" s="50">
        <v>2459147.8015109403</v>
      </c>
      <c r="C106" s="57">
        <f t="shared" si="2"/>
        <v>-0.6840377333573997</v>
      </c>
      <c r="D106" s="51">
        <f>IF('31c'!D106&gt;0,'31c'!D106/$K$42,#N/A)</f>
        <v>1.0044427579944217</v>
      </c>
      <c r="E106" s="51" t="e">
        <f>IF('31c'!E106&gt;0,'31c'!E106/$K$42,#N/A)</f>
        <v>#N/A</v>
      </c>
      <c r="F106" s="51" t="e">
        <f>IF('31c'!F106&gt;0,'31c'!F106/$K$42,#N/A)</f>
        <v>#N/A</v>
      </c>
      <c r="G106" s="51" t="e">
        <f>IF('31c'!G106&gt;0,'31c'!G106/$K$42,#N/A)</f>
        <v>#N/A</v>
      </c>
      <c r="H106" s="54"/>
    </row>
    <row r="107" spans="2:8">
      <c r="B107" s="50">
        <v>2459147.8084554863</v>
      </c>
      <c r="C107" s="57">
        <f t="shared" si="2"/>
        <v>-0.67709318734705448</v>
      </c>
      <c r="D107" s="51">
        <f>IF('31c'!D107&gt;0,'31c'!D107/$K$42,#N/A)</f>
        <v>1.000302263734838</v>
      </c>
      <c r="E107" s="51" t="e">
        <f>IF('31c'!E107&gt;0,'31c'!E107/$K$42,#N/A)</f>
        <v>#N/A</v>
      </c>
      <c r="F107" s="51" t="e">
        <f>IF('31c'!F107&gt;0,'31c'!F107/$K$42,#N/A)</f>
        <v>#N/A</v>
      </c>
      <c r="G107" s="51" t="e">
        <f>IF('31c'!G107&gt;0,'31c'!G107/$K$42,#N/A)</f>
        <v>#N/A</v>
      </c>
      <c r="H107" s="54"/>
    </row>
    <row r="108" spans="2:8">
      <c r="B108" s="50">
        <v>2459147.8154000319</v>
      </c>
      <c r="C108" s="57">
        <f t="shared" si="2"/>
        <v>-0.67014864180237055</v>
      </c>
      <c r="D108" s="51">
        <f>IF('31c'!D108&gt;0,'31c'!D108/$K$42,#N/A)</f>
        <v>0.99902724265421283</v>
      </c>
      <c r="E108" s="51" t="e">
        <f>IF('31c'!E108&gt;0,'31c'!E108/$K$42,#N/A)</f>
        <v>#N/A</v>
      </c>
      <c r="F108" s="51" t="e">
        <f>IF('31c'!F108&gt;0,'31c'!F108/$K$42,#N/A)</f>
        <v>#N/A</v>
      </c>
      <c r="G108" s="51" t="e">
        <f>IF('31c'!G108&gt;0,'31c'!G108/$K$42,#N/A)</f>
        <v>#N/A</v>
      </c>
      <c r="H108" s="54"/>
    </row>
    <row r="109" spans="2:8">
      <c r="B109" s="50">
        <v>2459147.8223445774</v>
      </c>
      <c r="C109" s="57">
        <f t="shared" si="2"/>
        <v>-0.66320409625768661</v>
      </c>
      <c r="D109" s="51">
        <f>IF('31c'!D109&gt;0,'31c'!D109/$K$42,#N/A)</f>
        <v>0.99966750989167796</v>
      </c>
      <c r="E109" s="51" t="e">
        <f>IF('31c'!E109&gt;0,'31c'!E109/$K$42,#N/A)</f>
        <v>#N/A</v>
      </c>
      <c r="F109" s="51" t="e">
        <f>IF('31c'!F109&gt;0,'31c'!F109/$K$42,#N/A)</f>
        <v>#N/A</v>
      </c>
      <c r="G109" s="51" t="e">
        <f>IF('31c'!G109&gt;0,'31c'!G109/$K$42,#N/A)</f>
        <v>#N/A</v>
      </c>
      <c r="H109" s="54"/>
    </row>
    <row r="110" spans="2:8">
      <c r="B110" s="50">
        <v>2459147.8292891234</v>
      </c>
      <c r="C110" s="57">
        <f t="shared" si="2"/>
        <v>-0.65625955024734139</v>
      </c>
      <c r="D110" s="51">
        <f>IF('31c'!D110&gt;0,'31c'!D110/$K$42,#N/A)</f>
        <v>0.99955471233054416</v>
      </c>
      <c r="E110" s="51" t="e">
        <f>IF('31c'!E110&gt;0,'31c'!E110/$K$42,#N/A)</f>
        <v>#N/A</v>
      </c>
      <c r="F110" s="51" t="e">
        <f>IF('31c'!F110&gt;0,'31c'!F110/$K$42,#N/A)</f>
        <v>#N/A</v>
      </c>
      <c r="G110" s="51" t="e">
        <f>IF('31c'!G110&gt;0,'31c'!G110/$K$42,#N/A)</f>
        <v>#N/A</v>
      </c>
      <c r="H110" s="54"/>
    </row>
    <row r="111" spans="2:8">
      <c r="B111" s="50">
        <v>2459147.836233669</v>
      </c>
      <c r="C111" s="57">
        <f t="shared" si="2"/>
        <v>-0.64931500470265746</v>
      </c>
      <c r="D111" s="51">
        <f>IF('31c'!D111&gt;0,'31c'!D111/$K$42,#N/A)</f>
        <v>1.0019325419990919</v>
      </c>
      <c r="E111" s="51" t="e">
        <f>IF('31c'!E111&gt;0,'31c'!E111/$K$42,#N/A)</f>
        <v>#N/A</v>
      </c>
      <c r="F111" s="51" t="e">
        <f>IF('31c'!F111&gt;0,'31c'!F111/$K$42,#N/A)</f>
        <v>#N/A</v>
      </c>
      <c r="G111" s="51" t="e">
        <f>IF('31c'!G111&gt;0,'31c'!G111/$K$42,#N/A)</f>
        <v>#N/A</v>
      </c>
      <c r="H111" s="54"/>
    </row>
    <row r="112" spans="2:8">
      <c r="B112" s="50">
        <v>2459147.8431782145</v>
      </c>
      <c r="C112" s="57">
        <f t="shared" si="2"/>
        <v>-0.64237045915797353</v>
      </c>
      <c r="D112" s="51">
        <f>IF('31c'!D112&gt;0,'31c'!D112/$K$42,#N/A)</f>
        <v>1.0009372121683855</v>
      </c>
      <c r="E112" s="51" t="e">
        <f>IF('31c'!E112&gt;0,'31c'!E112/$K$42,#N/A)</f>
        <v>#N/A</v>
      </c>
      <c r="F112" s="51" t="e">
        <f>IF('31c'!F112&gt;0,'31c'!F112/$K$42,#N/A)</f>
        <v>#N/A</v>
      </c>
      <c r="G112" s="51" t="e">
        <f>IF('31c'!G112&gt;0,'31c'!G112/$K$42,#N/A)</f>
        <v>#N/A</v>
      </c>
      <c r="H112" s="54"/>
    </row>
    <row r="113" spans="2:8">
      <c r="B113" s="50">
        <v>2459147.85012276</v>
      </c>
      <c r="C113" s="57">
        <f t="shared" si="2"/>
        <v>-0.63542591361328959</v>
      </c>
      <c r="D113" s="51">
        <f>IF('31c'!D113&gt;0,'31c'!D113/$K$42,#N/A)</f>
        <v>1.0018587922423299</v>
      </c>
      <c r="E113" s="51" t="e">
        <f>IF('31c'!E113&gt;0,'31c'!E113/$K$42,#N/A)</f>
        <v>#N/A</v>
      </c>
      <c r="F113" s="51" t="e">
        <f>IF('31c'!F113&gt;0,'31c'!F113/$K$42,#N/A)</f>
        <v>#N/A</v>
      </c>
      <c r="G113" s="51" t="e">
        <f>IF('31c'!G113&gt;0,'31c'!G113/$K$42,#N/A)</f>
        <v>#N/A</v>
      </c>
      <c r="H113" s="54"/>
    </row>
    <row r="114" spans="2:8">
      <c r="B114" s="50">
        <v>2459147.8570673061</v>
      </c>
      <c r="C114" s="57">
        <f t="shared" si="2"/>
        <v>-0.62848136760294437</v>
      </c>
      <c r="D114" s="51">
        <f>IF('31c'!D114&gt;0,'31c'!D114/$K$42,#N/A)</f>
        <v>0.99814263475384302</v>
      </c>
      <c r="E114" s="51" t="e">
        <f>IF('31c'!E114&gt;0,'31c'!E114/$K$42,#N/A)</f>
        <v>#N/A</v>
      </c>
      <c r="F114" s="51" t="e">
        <f>IF('31c'!F114&gt;0,'31c'!F114/$K$42,#N/A)</f>
        <v>#N/A</v>
      </c>
      <c r="G114" s="51" t="e">
        <f>IF('31c'!G114&gt;0,'31c'!G114/$K$42,#N/A)</f>
        <v>#N/A</v>
      </c>
      <c r="H114" s="54"/>
    </row>
    <row r="115" spans="2:8">
      <c r="B115" s="50">
        <v>2459147.8640118516</v>
      </c>
      <c r="C115" s="57">
        <f t="shared" si="2"/>
        <v>-0.62153682205826044</v>
      </c>
      <c r="D115" s="51">
        <f>IF('31c'!D115&gt;0,'31c'!D115/$K$42,#N/A)</f>
        <v>0.9990321074138937</v>
      </c>
      <c r="E115" s="51" t="e">
        <f>IF('31c'!E115&gt;0,'31c'!E115/$K$42,#N/A)</f>
        <v>#N/A</v>
      </c>
      <c r="F115" s="51" t="e">
        <f>IF('31c'!F115&gt;0,'31c'!F115/$K$42,#N/A)</f>
        <v>#N/A</v>
      </c>
      <c r="G115" s="51" t="e">
        <f>IF('31c'!G115&gt;0,'31c'!G115/$K$42,#N/A)</f>
        <v>#N/A</v>
      </c>
      <c r="H115" s="54"/>
    </row>
    <row r="116" spans="2:8">
      <c r="B116" s="50">
        <v>2459147.8709563971</v>
      </c>
      <c r="C116" s="57">
        <f t="shared" si="2"/>
        <v>-0.61459227651357651</v>
      </c>
      <c r="D116" s="51">
        <f>IF('31c'!D116&gt;0,'31c'!D116/$K$42,#N/A)</f>
        <v>0.99734967892586102</v>
      </c>
      <c r="E116" s="51" t="e">
        <f>IF('31c'!E116&gt;0,'31c'!E116/$K$42,#N/A)</f>
        <v>#N/A</v>
      </c>
      <c r="F116" s="51" t="e">
        <f>IF('31c'!F116&gt;0,'31c'!F116/$K$42,#N/A)</f>
        <v>#N/A</v>
      </c>
      <c r="G116" s="51" t="e">
        <f>IF('31c'!G116&gt;0,'31c'!G116/$K$42,#N/A)</f>
        <v>#N/A</v>
      </c>
      <c r="H116" s="54"/>
    </row>
    <row r="117" spans="2:8">
      <c r="B117" s="50">
        <v>2459147.8779009427</v>
      </c>
      <c r="C117" s="57">
        <f t="shared" si="2"/>
        <v>-0.60764773096889257</v>
      </c>
      <c r="D117" s="51">
        <f>IF('31c'!D117&gt;0,'31c'!D117/$K$42,#N/A)</f>
        <v>1.0011766232081467</v>
      </c>
      <c r="E117" s="51" t="e">
        <f>IF('31c'!E117&gt;0,'31c'!E117/$K$42,#N/A)</f>
        <v>#N/A</v>
      </c>
      <c r="F117" s="51" t="e">
        <f>IF('31c'!F117&gt;0,'31c'!F117/$K$42,#N/A)</f>
        <v>#N/A</v>
      </c>
      <c r="G117" s="51" t="e">
        <f>IF('31c'!G117&gt;0,'31c'!G117/$K$42,#N/A)</f>
        <v>#N/A</v>
      </c>
      <c r="H117" s="54"/>
    </row>
    <row r="118" spans="2:8">
      <c r="B118" s="50">
        <v>2459147.8848454887</v>
      </c>
      <c r="C118" s="57">
        <f t="shared" si="2"/>
        <v>-0.60070318495854735</v>
      </c>
      <c r="D118" s="51">
        <f>IF('31c'!D118&gt;0,'31c'!D118/$K$42,#N/A)</f>
        <v>0.99880300966465585</v>
      </c>
      <c r="E118" s="51" t="e">
        <f>IF('31c'!E118&gt;0,'31c'!E118/$K$42,#N/A)</f>
        <v>#N/A</v>
      </c>
      <c r="F118" s="51" t="e">
        <f>IF('31c'!F118&gt;0,'31c'!F118/$K$42,#N/A)</f>
        <v>#N/A</v>
      </c>
      <c r="G118" s="51" t="e">
        <f>IF('31c'!G118&gt;0,'31c'!G118/$K$42,#N/A)</f>
        <v>#N/A</v>
      </c>
      <c r="H118" s="54"/>
    </row>
    <row r="119" spans="2:8">
      <c r="B119" s="50">
        <v>2459147.8917900342</v>
      </c>
      <c r="C119" s="57">
        <f t="shared" si="2"/>
        <v>-0.59375863941386342</v>
      </c>
      <c r="D119" s="51">
        <f>IF('31c'!D119&gt;0,'31c'!D119/$K$42,#N/A)</f>
        <v>1.0021447103846404</v>
      </c>
      <c r="E119" s="51" t="e">
        <f>IF('31c'!E119&gt;0,'31c'!E119/$K$42,#N/A)</f>
        <v>#N/A</v>
      </c>
      <c r="F119" s="51" t="e">
        <f>IF('31c'!F119&gt;0,'31c'!F119/$K$42,#N/A)</f>
        <v>#N/A</v>
      </c>
      <c r="G119" s="51" t="e">
        <f>IF('31c'!G119&gt;0,'31c'!G119/$K$42,#N/A)</f>
        <v>#N/A</v>
      </c>
      <c r="H119" s="54"/>
    </row>
    <row r="120" spans="2:8">
      <c r="B120" s="50">
        <v>2459147.8987345798</v>
      </c>
      <c r="C120" s="57">
        <f t="shared" si="2"/>
        <v>-0.58681409386917949</v>
      </c>
      <c r="D120" s="51">
        <f>IF('31c'!D120&gt;0,'31c'!D120/$K$42,#N/A)</f>
        <v>1.0011496400077837</v>
      </c>
      <c r="E120" s="51" t="e">
        <f>IF('31c'!E120&gt;0,'31c'!E120/$K$42,#N/A)</f>
        <v>#N/A</v>
      </c>
      <c r="F120" s="51" t="e">
        <f>IF('31c'!F120&gt;0,'31c'!F120/$K$42,#N/A)</f>
        <v>#N/A</v>
      </c>
      <c r="G120" s="51" t="e">
        <f>IF('31c'!G120&gt;0,'31c'!G120/$K$42,#N/A)</f>
        <v>#N/A</v>
      </c>
      <c r="H120" s="54"/>
    </row>
    <row r="121" spans="2:8">
      <c r="B121" s="50">
        <v>2459147.9056791253</v>
      </c>
      <c r="C121" s="57">
        <f t="shared" si="2"/>
        <v>-0.57986954832449555</v>
      </c>
      <c r="D121" s="51">
        <f>IF('31c'!D121&gt;0,'31c'!D121/$K$42,#N/A)</f>
        <v>1.0006294999027048</v>
      </c>
      <c r="E121" s="51" t="e">
        <f>IF('31c'!E121&gt;0,'31c'!E121/$K$42,#N/A)</f>
        <v>#N/A</v>
      </c>
      <c r="F121" s="51" t="e">
        <f>IF('31c'!F121&gt;0,'31c'!F121/$K$42,#N/A)</f>
        <v>#N/A</v>
      </c>
      <c r="G121" s="51" t="e">
        <f>IF('31c'!G121&gt;0,'31c'!G121/$K$42,#N/A)</f>
        <v>#N/A</v>
      </c>
      <c r="H121" s="54"/>
    </row>
    <row r="122" spans="2:8">
      <c r="B122" s="50">
        <v>2459147.9126236709</v>
      </c>
      <c r="C122" s="57">
        <f t="shared" si="2"/>
        <v>-0.57292500277981162</v>
      </c>
      <c r="D122" s="51">
        <f>IF('31c'!D122&gt;0,'31c'!D122/$K$42,#N/A)</f>
        <v>1.0017397029253421</v>
      </c>
      <c r="E122" s="51" t="e">
        <f>IF('31c'!E122&gt;0,'31c'!E122/$K$42,#N/A)</f>
        <v>#N/A</v>
      </c>
      <c r="F122" s="51" t="e">
        <f>IF('31c'!F122&gt;0,'31c'!F122/$K$42,#N/A)</f>
        <v>#N/A</v>
      </c>
      <c r="G122" s="51" t="e">
        <f>IF('31c'!G122&gt;0,'31c'!G122/$K$42,#N/A)</f>
        <v>#N/A</v>
      </c>
      <c r="H122" s="54"/>
    </row>
    <row r="123" spans="2:8">
      <c r="B123" s="50">
        <v>2459147.9195682169</v>
      </c>
      <c r="C123" s="57">
        <f t="shared" si="2"/>
        <v>-0.5659804567694664</v>
      </c>
      <c r="D123" s="51">
        <f>IF('31c'!D123&gt;0,'31c'!D123/$K$42,#N/A)</f>
        <v>0.99708244146072511</v>
      </c>
      <c r="E123" s="51" t="e">
        <f>IF('31c'!E123&gt;0,'31c'!E123/$K$42,#N/A)</f>
        <v>#N/A</v>
      </c>
      <c r="F123" s="51" t="e">
        <f>IF('31c'!F123&gt;0,'31c'!F123/$K$42,#N/A)</f>
        <v>#N/A</v>
      </c>
      <c r="G123" s="51" t="e">
        <f>IF('31c'!G123&gt;0,'31c'!G123/$K$42,#N/A)</f>
        <v>#N/A</v>
      </c>
      <c r="H123" s="54"/>
    </row>
    <row r="124" spans="2:8">
      <c r="B124" s="50">
        <v>2459147.9265127624</v>
      </c>
      <c r="C124" s="57">
        <f t="shared" si="2"/>
        <v>-0.55903591122478247</v>
      </c>
      <c r="D124" s="51">
        <f>IF('31c'!D124&gt;0,'31c'!D124/$K$42,#N/A)</f>
        <v>0.9965030810144645</v>
      </c>
      <c r="E124" s="51" t="e">
        <f>IF('31c'!E124&gt;0,'31c'!E124/$K$42,#N/A)</f>
        <v>#N/A</v>
      </c>
      <c r="F124" s="51" t="e">
        <f>IF('31c'!F124&gt;0,'31c'!F124/$K$42,#N/A)</f>
        <v>#N/A</v>
      </c>
      <c r="G124" s="51" t="e">
        <f>IF('31c'!G124&gt;0,'31c'!G124/$K$42,#N/A)</f>
        <v>#N/A</v>
      </c>
      <c r="H124" s="54"/>
    </row>
    <row r="125" spans="2:8">
      <c r="B125" s="50">
        <v>2459147.933457308</v>
      </c>
      <c r="C125" s="57">
        <f t="shared" si="2"/>
        <v>-0.55209136568009853</v>
      </c>
      <c r="D125" s="51">
        <f>IF('31c'!D125&gt;0,'31c'!D125/$K$42,#N/A)</f>
        <v>1.0014821301161054</v>
      </c>
      <c r="E125" s="51" t="e">
        <f>IF('31c'!E125&gt;0,'31c'!E125/$K$42,#N/A)</f>
        <v>#N/A</v>
      </c>
      <c r="F125" s="51" t="e">
        <f>IF('31c'!F125&gt;0,'31c'!F125/$K$42,#N/A)</f>
        <v>#N/A</v>
      </c>
      <c r="G125" s="51" t="e">
        <f>IF('31c'!G125&gt;0,'31c'!G125/$K$42,#N/A)</f>
        <v>#N/A</v>
      </c>
      <c r="H125" s="54"/>
    </row>
    <row r="126" spans="2:8">
      <c r="B126" s="50">
        <v>2459147.9404018535</v>
      </c>
      <c r="C126" s="57">
        <f t="shared" si="2"/>
        <v>-0.5451468201354146</v>
      </c>
      <c r="D126" s="51">
        <f>IF('31c'!D126&gt;0,'31c'!D126/$K$42,#N/A)</f>
        <v>0.99991697476811303</v>
      </c>
      <c r="E126" s="51" t="e">
        <f>IF('31c'!E126&gt;0,'31c'!E126/$K$42,#N/A)</f>
        <v>#N/A</v>
      </c>
      <c r="F126" s="51" t="e">
        <f>IF('31c'!F126&gt;0,'31c'!F126/$K$42,#N/A)</f>
        <v>#N/A</v>
      </c>
      <c r="G126" s="51" t="e">
        <f>IF('31c'!G126&gt;0,'31c'!G126/$K$42,#N/A)</f>
        <v>#N/A</v>
      </c>
      <c r="H126" s="54"/>
    </row>
    <row r="127" spans="2:8">
      <c r="B127" s="50">
        <v>2459147.9473463991</v>
      </c>
      <c r="C127" s="57">
        <f t="shared" si="2"/>
        <v>-0.53820227459073067</v>
      </c>
      <c r="D127" s="51">
        <f>IF('31c'!D127&gt;0,'31c'!D127/$K$42,#N/A)</f>
        <v>0.99735499772977876</v>
      </c>
      <c r="E127" s="51" t="e">
        <f>IF('31c'!E127&gt;0,'31c'!E127/$K$42,#N/A)</f>
        <v>#N/A</v>
      </c>
      <c r="F127" s="51" t="e">
        <f>IF('31c'!F127&gt;0,'31c'!F127/$K$42,#N/A)</f>
        <v>#N/A</v>
      </c>
      <c r="G127" s="51" t="e">
        <f>IF('31c'!G127&gt;0,'31c'!G127/$K$42,#N/A)</f>
        <v>#N/A</v>
      </c>
      <c r="H127" s="54"/>
    </row>
    <row r="128" spans="2:8">
      <c r="B128" s="50">
        <v>2459147.9542909446</v>
      </c>
      <c r="C128" s="57">
        <f t="shared" si="2"/>
        <v>-0.53125772904604673</v>
      </c>
      <c r="D128" s="51">
        <f>IF('31c'!D128&gt;0,'31c'!D128/$K$42,#N/A)</f>
        <v>1.0012189141856391</v>
      </c>
      <c r="E128" s="51" t="e">
        <f>IF('31c'!E128&gt;0,'31c'!E128/$K$42,#N/A)</f>
        <v>#N/A</v>
      </c>
      <c r="F128" s="51" t="e">
        <f>IF('31c'!F128&gt;0,'31c'!F128/$K$42,#N/A)</f>
        <v>#N/A</v>
      </c>
      <c r="G128" s="51" t="e">
        <f>IF('31c'!G128&gt;0,'31c'!G128/$K$42,#N/A)</f>
        <v>#N/A</v>
      </c>
      <c r="H128" s="54"/>
    </row>
    <row r="129" spans="2:8">
      <c r="B129" s="50">
        <v>2459147.9612354906</v>
      </c>
      <c r="C129" s="57">
        <f t="shared" si="2"/>
        <v>-0.52431318303570151</v>
      </c>
      <c r="D129" s="51">
        <f>IF('31c'!D129&gt;0,'31c'!D129/$K$42,#N/A)</f>
        <v>0.99850301615100212</v>
      </c>
      <c r="E129" s="51" t="e">
        <f>IF('31c'!E129&gt;0,'31c'!E129/$K$42,#N/A)</f>
        <v>#N/A</v>
      </c>
      <c r="F129" s="51" t="e">
        <f>IF('31c'!F129&gt;0,'31c'!F129/$K$42,#N/A)</f>
        <v>#N/A</v>
      </c>
      <c r="G129" s="51" t="e">
        <f>IF('31c'!G129&gt;0,'31c'!G129/$K$42,#N/A)</f>
        <v>#N/A</v>
      </c>
      <c r="H129" s="54"/>
    </row>
    <row r="130" spans="2:8">
      <c r="B130" s="50">
        <v>2459147.9681800362</v>
      </c>
      <c r="C130" s="57">
        <f t="shared" si="2"/>
        <v>-0.51736863749101758</v>
      </c>
      <c r="D130" s="51">
        <f>IF('31c'!D130&gt;0,'31c'!D130/$K$42,#N/A)</f>
        <v>1.000585717065577</v>
      </c>
      <c r="E130" s="51" t="e">
        <f>IF('31c'!E130&gt;0,'31c'!E130/$K$42,#N/A)</f>
        <v>#N/A</v>
      </c>
      <c r="F130" s="51" t="e">
        <f>IF('31c'!F130&gt;0,'31c'!F130/$K$42,#N/A)</f>
        <v>#N/A</v>
      </c>
      <c r="G130" s="51" t="e">
        <f>IF('31c'!G130&gt;0,'31c'!G130/$K$42,#N/A)</f>
        <v>#N/A</v>
      </c>
      <c r="H130" s="54"/>
    </row>
    <row r="131" spans="2:8">
      <c r="B131" s="50">
        <v>2459147.9751245817</v>
      </c>
      <c r="C131" s="57">
        <f t="shared" ref="C131:C194" si="3">B131-$K$30</f>
        <v>-0.51042409194633365</v>
      </c>
      <c r="D131" s="51">
        <f>IF('31c'!D131&gt;0,'31c'!D131/$K$42,#N/A)</f>
        <v>1.0001839527793994</v>
      </c>
      <c r="E131" s="51" t="e">
        <f>IF('31c'!E131&gt;0,'31c'!E131/$K$42,#N/A)</f>
        <v>#N/A</v>
      </c>
      <c r="F131" s="51" t="e">
        <f>IF('31c'!F131&gt;0,'31c'!F131/$K$42,#N/A)</f>
        <v>#N/A</v>
      </c>
      <c r="G131" s="51" t="e">
        <f>IF('31c'!G131&gt;0,'31c'!G131/$K$42,#N/A)</f>
        <v>#N/A</v>
      </c>
      <c r="H131" s="54"/>
    </row>
    <row r="132" spans="2:8">
      <c r="B132" s="50">
        <v>2459147.9820691273</v>
      </c>
      <c r="C132" s="57">
        <f t="shared" si="3"/>
        <v>-0.50347954640164971</v>
      </c>
      <c r="D132" s="51">
        <f>IF('31c'!D132&gt;0,'31c'!D132/$K$42,#N/A)</f>
        <v>1.0019370175779982</v>
      </c>
      <c r="E132" s="51" t="e">
        <f>IF('31c'!E132&gt;0,'31c'!E132/$K$42,#N/A)</f>
        <v>#N/A</v>
      </c>
      <c r="F132" s="51" t="e">
        <f>IF('31c'!F132&gt;0,'31c'!F132/$K$42,#N/A)</f>
        <v>#N/A</v>
      </c>
      <c r="G132" s="51" t="e">
        <f>IF('31c'!G132&gt;0,'31c'!G132/$K$42,#N/A)</f>
        <v>#N/A</v>
      </c>
      <c r="H132" s="54"/>
    </row>
    <row r="133" spans="2:8">
      <c r="B133" s="50">
        <v>2459147.9890136728</v>
      </c>
      <c r="C133" s="57">
        <f t="shared" si="3"/>
        <v>-0.49653500085696578</v>
      </c>
      <c r="D133" s="51">
        <f>IF('31c'!D133&gt;0,'31c'!D133/$K$42,#N/A)</f>
        <v>1.0013813322955178</v>
      </c>
      <c r="E133" s="51" t="e">
        <f>IF('31c'!E133&gt;0,'31c'!E133/$K$42,#N/A)</f>
        <v>#N/A</v>
      </c>
      <c r="F133" s="51" t="e">
        <f>IF('31c'!F133&gt;0,'31c'!F133/$K$42,#N/A)</f>
        <v>#N/A</v>
      </c>
      <c r="G133" s="51" t="e">
        <f>IF('31c'!G133&gt;0,'31c'!G133/$K$42,#N/A)</f>
        <v>#N/A</v>
      </c>
      <c r="H133" s="54"/>
    </row>
    <row r="134" spans="2:8">
      <c r="B134" s="50">
        <v>2459147.9959582184</v>
      </c>
      <c r="C134" s="57">
        <f t="shared" si="3"/>
        <v>-0.48959045531228185</v>
      </c>
      <c r="D134" s="51">
        <f>IF('31c'!D134&gt;0,'31c'!D134/$K$42,#N/A)</f>
        <v>1.0027367840695336</v>
      </c>
      <c r="E134" s="51" t="e">
        <f>IF('31c'!E134&gt;0,'31c'!E134/$K$42,#N/A)</f>
        <v>#N/A</v>
      </c>
      <c r="F134" s="51" t="e">
        <f>IF('31c'!F134&gt;0,'31c'!F134/$K$42,#N/A)</f>
        <v>#N/A</v>
      </c>
      <c r="G134" s="51" t="e">
        <f>IF('31c'!G134&gt;0,'31c'!G134/$K$42,#N/A)</f>
        <v>#N/A</v>
      </c>
      <c r="H134" s="54"/>
    </row>
    <row r="135" spans="2:8">
      <c r="B135" s="50">
        <v>2459148.0029027639</v>
      </c>
      <c r="C135" s="57">
        <f t="shared" si="3"/>
        <v>-0.48264590976759791</v>
      </c>
      <c r="D135" s="51">
        <f>IF('31c'!D135&gt;0,'31c'!D135/$K$42,#N/A)</f>
        <v>1.0022884478173444</v>
      </c>
      <c r="E135" s="51" t="e">
        <f>IF('31c'!E135&gt;0,'31c'!E135/$K$42,#N/A)</f>
        <v>#N/A</v>
      </c>
      <c r="F135" s="51" t="e">
        <f>IF('31c'!F135&gt;0,'31c'!F135/$K$42,#N/A)</f>
        <v>#N/A</v>
      </c>
      <c r="G135" s="51" t="e">
        <f>IF('31c'!G135&gt;0,'31c'!G135/$K$42,#N/A)</f>
        <v>#N/A</v>
      </c>
      <c r="H135" s="54"/>
    </row>
    <row r="136" spans="2:8">
      <c r="B136" s="50">
        <v>2459148.0098473094</v>
      </c>
      <c r="C136" s="57">
        <f t="shared" si="3"/>
        <v>-0.47570136422291398</v>
      </c>
      <c r="D136" s="51">
        <f>IF('31c'!D136&gt;0,'31c'!D136/$K$42,#N/A)</f>
        <v>0.99911370564960755</v>
      </c>
      <c r="E136" s="51" t="e">
        <f>IF('31c'!E136&gt;0,'31c'!E136/$K$42,#N/A)</f>
        <v>#N/A</v>
      </c>
      <c r="F136" s="51" t="e">
        <f>IF('31c'!F136&gt;0,'31c'!F136/$K$42,#N/A)</f>
        <v>#N/A</v>
      </c>
      <c r="G136" s="51" t="e">
        <f>IF('31c'!G136&gt;0,'31c'!G136/$K$42,#N/A)</f>
        <v>#N/A</v>
      </c>
      <c r="H136" s="54"/>
    </row>
    <row r="137" spans="2:8">
      <c r="B137" s="50">
        <v>2459148.016791855</v>
      </c>
      <c r="C137" s="57">
        <f t="shared" si="3"/>
        <v>-0.46875681867823005</v>
      </c>
      <c r="D137" s="51">
        <f>IF('31c'!D137&gt;0,'31c'!D137/$K$42,#N/A)</f>
        <v>0.99981747421677369</v>
      </c>
      <c r="E137" s="51" t="e">
        <f>IF('31c'!E137&gt;0,'31c'!E137/$K$42,#N/A)</f>
        <v>#N/A</v>
      </c>
      <c r="F137" s="51" t="e">
        <f>IF('31c'!F137&gt;0,'31c'!F137/$K$42,#N/A)</f>
        <v>#N/A</v>
      </c>
      <c r="G137" s="51" t="e">
        <f>IF('31c'!G137&gt;0,'31c'!G137/$K$42,#N/A)</f>
        <v>#N/A</v>
      </c>
      <c r="H137" s="54"/>
    </row>
    <row r="138" spans="2:8">
      <c r="B138" s="50">
        <v>2459148.0237364005</v>
      </c>
      <c r="C138" s="57">
        <f t="shared" si="3"/>
        <v>-0.46181227313354611</v>
      </c>
      <c r="D138" s="51">
        <f>IF('31c'!D138&gt;0,'31c'!D138/$K$42,#N/A)</f>
        <v>1.0007675293507168</v>
      </c>
      <c r="E138" s="51" t="e">
        <f>IF('31c'!E138&gt;0,'31c'!E138/$K$42,#N/A)</f>
        <v>#N/A</v>
      </c>
      <c r="F138" s="51" t="e">
        <f>IF('31c'!F138&gt;0,'31c'!F138/$K$42,#N/A)</f>
        <v>#N/A</v>
      </c>
      <c r="G138" s="51" t="e">
        <f>IF('31c'!G138&gt;0,'31c'!G138/$K$42,#N/A)</f>
        <v>#N/A</v>
      </c>
      <c r="H138" s="54"/>
    </row>
    <row r="139" spans="2:8">
      <c r="B139" s="50">
        <v>2459148.0306809461</v>
      </c>
      <c r="C139" s="57">
        <f t="shared" si="3"/>
        <v>-0.45486772758886218</v>
      </c>
      <c r="D139" s="51">
        <f>IF('31c'!D139&gt;0,'31c'!D139/$K$42,#N/A)</f>
        <v>0.99983213335927867</v>
      </c>
      <c r="E139" s="51" t="e">
        <f>IF('31c'!E139&gt;0,'31c'!E139/$K$42,#N/A)</f>
        <v>#N/A</v>
      </c>
      <c r="F139" s="51" t="e">
        <f>IF('31c'!F139&gt;0,'31c'!F139/$K$42,#N/A)</f>
        <v>#N/A</v>
      </c>
      <c r="G139" s="51" t="e">
        <f>IF('31c'!G139&gt;0,'31c'!G139/$K$42,#N/A)</f>
        <v>#N/A</v>
      </c>
      <c r="H139" s="54"/>
    </row>
    <row r="140" spans="2:8">
      <c r="B140" s="50">
        <v>2459148.0376254921</v>
      </c>
      <c r="C140" s="57">
        <f t="shared" si="3"/>
        <v>-0.44792318157851696</v>
      </c>
      <c r="D140" s="51">
        <f>IF('31c'!D140&gt;0,'31c'!D140/$K$42,#N/A)</f>
        <v>1.0016675098916781</v>
      </c>
      <c r="E140" s="51" t="e">
        <f>IF('31c'!E140&gt;0,'31c'!E140/$K$42,#N/A)</f>
        <v>#N/A</v>
      </c>
      <c r="F140" s="51" t="e">
        <f>IF('31c'!F140&gt;0,'31c'!F140/$K$42,#N/A)</f>
        <v>#N/A</v>
      </c>
      <c r="G140" s="51" t="e">
        <f>IF('31c'!G140&gt;0,'31c'!G140/$K$42,#N/A)</f>
        <v>#N/A</v>
      </c>
      <c r="H140" s="54"/>
    </row>
    <row r="141" spans="2:8">
      <c r="B141" s="50">
        <v>2459148.0445700376</v>
      </c>
      <c r="C141" s="57">
        <f t="shared" si="3"/>
        <v>-0.44097863603383303</v>
      </c>
      <c r="D141" s="51">
        <f>IF('31c'!D141&gt;0,'31c'!D141/$K$42,#N/A)</f>
        <v>1.0034837517026658</v>
      </c>
      <c r="E141" s="51" t="e">
        <f>IF('31c'!E141&gt;0,'31c'!E141/$K$42,#N/A)</f>
        <v>#N/A</v>
      </c>
      <c r="F141" s="51" t="e">
        <f>IF('31c'!F141&gt;0,'31c'!F141/$K$42,#N/A)</f>
        <v>#N/A</v>
      </c>
      <c r="G141" s="51" t="e">
        <f>IF('31c'!G141&gt;0,'31c'!G141/$K$42,#N/A)</f>
        <v>#N/A</v>
      </c>
      <c r="H141" s="54"/>
    </row>
    <row r="142" spans="2:8">
      <c r="B142" s="50">
        <v>2459148.0515145832</v>
      </c>
      <c r="C142" s="57">
        <f t="shared" si="3"/>
        <v>-0.43403409048914909</v>
      </c>
      <c r="D142" s="51">
        <f>IF('31c'!D142&gt;0,'31c'!D142/$K$42,#N/A)</f>
        <v>0.99936660828955048</v>
      </c>
      <c r="E142" s="51" t="e">
        <f>IF('31c'!E142&gt;0,'31c'!E142/$K$42,#N/A)</f>
        <v>#N/A</v>
      </c>
      <c r="F142" s="51" t="e">
        <f>IF('31c'!F142&gt;0,'31c'!F142/$K$42,#N/A)</f>
        <v>#N/A</v>
      </c>
      <c r="G142" s="51" t="e">
        <f>IF('31c'!G142&gt;0,'31c'!G142/$K$42,#N/A)</f>
        <v>#N/A</v>
      </c>
      <c r="H142" s="54"/>
    </row>
    <row r="143" spans="2:8">
      <c r="B143" s="50">
        <v>2459148.0584591287</v>
      </c>
      <c r="C143" s="57">
        <f t="shared" si="3"/>
        <v>-0.42708954494446516</v>
      </c>
      <c r="D143" s="51">
        <f>IF('31c'!D143&gt;0,'31c'!D143/$K$42,#N/A)</f>
        <v>1.0029146396834663</v>
      </c>
      <c r="E143" s="51" t="e">
        <f>IF('31c'!E143&gt;0,'31c'!E143/$K$42,#N/A)</f>
        <v>#N/A</v>
      </c>
      <c r="F143" s="51" t="e">
        <f>IF('31c'!F143&gt;0,'31c'!F143/$K$42,#N/A)</f>
        <v>#N/A</v>
      </c>
      <c r="G143" s="51" t="e">
        <f>IF('31c'!G143&gt;0,'31c'!G143/$K$42,#N/A)</f>
        <v>#N/A</v>
      </c>
      <c r="H143" s="54"/>
    </row>
    <row r="144" spans="2:8">
      <c r="B144" s="50">
        <v>2459148.0654036743</v>
      </c>
      <c r="C144" s="57">
        <f t="shared" si="3"/>
        <v>-0.42014499939978123</v>
      </c>
      <c r="D144" s="51">
        <f>IF('31c'!D144&gt;0,'31c'!D144/$K$42,#N/A)</f>
        <v>0.9988970616851528</v>
      </c>
      <c r="E144" s="51" t="e">
        <f>IF('31c'!E144&gt;0,'31c'!E144/$K$42,#N/A)</f>
        <v>#N/A</v>
      </c>
      <c r="F144" s="51" t="e">
        <f>IF('31c'!F144&gt;0,'31c'!F144/$K$42,#N/A)</f>
        <v>#N/A</v>
      </c>
      <c r="G144" s="51" t="e">
        <f>IF('31c'!G144&gt;0,'31c'!G144/$K$42,#N/A)</f>
        <v>#N/A</v>
      </c>
      <c r="H144" s="54"/>
    </row>
    <row r="145" spans="2:8">
      <c r="B145" s="50">
        <v>2459148.0723482198</v>
      </c>
      <c r="C145" s="57">
        <f t="shared" si="3"/>
        <v>-0.41320045385509729</v>
      </c>
      <c r="D145" s="51">
        <f>IF('31c'!D145&gt;0,'31c'!D145/$K$42,#N/A)</f>
        <v>0.99837653239929947</v>
      </c>
      <c r="E145" s="51" t="e">
        <f>IF('31c'!E145&gt;0,'31c'!E145/$K$42,#N/A)</f>
        <v>#N/A</v>
      </c>
      <c r="F145" s="51" t="e">
        <f>IF('31c'!F145&gt;0,'31c'!F145/$K$42,#N/A)</f>
        <v>#N/A</v>
      </c>
      <c r="G145" s="51" t="e">
        <f>IF('31c'!G145&gt;0,'31c'!G145/$K$42,#N/A)</f>
        <v>#N/A</v>
      </c>
      <c r="H145" s="54"/>
    </row>
    <row r="146" spans="2:8">
      <c r="B146" s="50">
        <v>2459148.0792927654</v>
      </c>
      <c r="C146" s="57">
        <f t="shared" si="3"/>
        <v>-0.40625590831041336</v>
      </c>
      <c r="D146" s="51">
        <f>IF('31c'!D146&gt;0,'31c'!D146/$K$42,#N/A)</f>
        <v>0.99822274112992149</v>
      </c>
      <c r="E146" s="51" t="e">
        <f>IF('31c'!E146&gt;0,'31c'!E146/$K$42,#N/A)</f>
        <v>#N/A</v>
      </c>
      <c r="F146" s="51" t="e">
        <f>IF('31c'!F146&gt;0,'31c'!F146/$K$42,#N/A)</f>
        <v>#N/A</v>
      </c>
      <c r="G146" s="51" t="e">
        <f>IF('31c'!G146&gt;0,'31c'!G146/$K$42,#N/A)</f>
        <v>#N/A</v>
      </c>
      <c r="H146" s="54"/>
    </row>
    <row r="147" spans="2:8">
      <c r="B147" s="50">
        <v>2459148.0862373109</v>
      </c>
      <c r="C147" s="57">
        <f t="shared" si="3"/>
        <v>-0.39931136276572943</v>
      </c>
      <c r="D147" s="51">
        <f>IF('31c'!D147&gt;0,'31c'!D147/$K$42,#N/A)</f>
        <v>0.99733378737757017</v>
      </c>
      <c r="E147" s="51" t="e">
        <f>IF('31c'!E147&gt;0,'31c'!E147/$K$42,#N/A)</f>
        <v>#N/A</v>
      </c>
      <c r="F147" s="51" t="e">
        <f>IF('31c'!F147&gt;0,'31c'!F147/$K$42,#N/A)</f>
        <v>#N/A</v>
      </c>
      <c r="G147" s="51" t="e">
        <f>IF('31c'!G147&gt;0,'31c'!G147/$K$42,#N/A)</f>
        <v>#N/A</v>
      </c>
      <c r="H147" s="54"/>
    </row>
    <row r="148" spans="2:8">
      <c r="B148" s="50">
        <v>2459148.0931818564</v>
      </c>
      <c r="C148" s="57">
        <f t="shared" si="3"/>
        <v>-0.39236681722104549</v>
      </c>
      <c r="D148" s="51">
        <f>IF('31c'!D148&gt;0,'31c'!D148/$K$42,#N/A)</f>
        <v>0.998641499643251</v>
      </c>
      <c r="E148" s="51" t="e">
        <f>IF('31c'!E148&gt;0,'31c'!E148/$K$42,#N/A)</f>
        <v>#N/A</v>
      </c>
      <c r="F148" s="51" t="e">
        <f>IF('31c'!F148&gt;0,'31c'!F148/$K$42,#N/A)</f>
        <v>#N/A</v>
      </c>
      <c r="G148" s="51" t="e">
        <f>IF('31c'!G148&gt;0,'31c'!G148/$K$42,#N/A)</f>
        <v>#N/A</v>
      </c>
      <c r="H148" s="54"/>
    </row>
    <row r="149" spans="2:8">
      <c r="B149" s="50">
        <v>2459148.100126402</v>
      </c>
      <c r="C149" s="57">
        <f t="shared" si="3"/>
        <v>-0.38542227167636156</v>
      </c>
      <c r="D149" s="51">
        <f>IF('31c'!D149&gt;0,'31c'!D149/$K$42,#N/A)</f>
        <v>1.001518907699293</v>
      </c>
      <c r="E149" s="51" t="e">
        <f>IF('31c'!E149&gt;0,'31c'!E149/$K$42,#N/A)</f>
        <v>#N/A</v>
      </c>
      <c r="F149" s="51" t="e">
        <f>IF('31c'!F149&gt;0,'31c'!F149/$K$42,#N/A)</f>
        <v>#N/A</v>
      </c>
      <c r="G149" s="51" t="e">
        <f>IF('31c'!G149&gt;0,'31c'!G149/$K$42,#N/A)</f>
        <v>#N/A</v>
      </c>
      <c r="H149" s="54"/>
    </row>
    <row r="150" spans="2:8">
      <c r="B150" s="50">
        <v>2459148.1070709475</v>
      </c>
      <c r="C150" s="57">
        <f t="shared" si="3"/>
        <v>-0.37847772613167763</v>
      </c>
      <c r="D150" s="51">
        <f>IF('31c'!D150&gt;0,'31c'!D150/$K$42,#N/A)</f>
        <v>1.0003370305506907</v>
      </c>
      <c r="E150" s="51" t="e">
        <f>IF('31c'!E150&gt;0,'31c'!E150/$K$42,#N/A)</f>
        <v>#N/A</v>
      </c>
      <c r="F150" s="51" t="e">
        <f>IF('31c'!F150&gt;0,'31c'!F150/$K$42,#N/A)</f>
        <v>#N/A</v>
      </c>
      <c r="G150" s="51" t="e">
        <f>IF('31c'!G150&gt;0,'31c'!G150/$K$42,#N/A)</f>
        <v>#N/A</v>
      </c>
      <c r="H150" s="54"/>
    </row>
    <row r="151" spans="2:8">
      <c r="B151" s="50">
        <v>2459148.1140154931</v>
      </c>
      <c r="C151" s="57">
        <f t="shared" si="3"/>
        <v>-0.37153318058699369</v>
      </c>
      <c r="D151" s="51">
        <f>IF('31c'!D151&gt;0,'31c'!D151/$K$42,#N/A)</f>
        <v>0.99826613478627491</v>
      </c>
      <c r="E151" s="51" t="e">
        <f>IF('31c'!E151&gt;0,'31c'!E151/$K$42,#N/A)</f>
        <v>#N/A</v>
      </c>
      <c r="F151" s="51" t="e">
        <f>IF('31c'!F151&gt;0,'31c'!F151/$K$42,#N/A)</f>
        <v>#N/A</v>
      </c>
      <c r="G151" s="51" t="e">
        <f>IF('31c'!G151&gt;0,'31c'!G151/$K$42,#N/A)</f>
        <v>#N/A</v>
      </c>
      <c r="H151" s="54"/>
    </row>
    <row r="152" spans="2:8">
      <c r="B152" s="50">
        <v>2459148.1209600386</v>
      </c>
      <c r="C152" s="57">
        <f t="shared" si="3"/>
        <v>-0.36458863504230976</v>
      </c>
      <c r="D152" s="51">
        <f>IF('31c'!D152&gt;0,'31c'!D152/$K$42,#N/A)</f>
        <v>0.99632353895050907</v>
      </c>
      <c r="E152" s="51" t="e">
        <f>IF('31c'!E152&gt;0,'31c'!E152/$K$42,#N/A)</f>
        <v>#N/A</v>
      </c>
      <c r="F152" s="51" t="e">
        <f>IF('31c'!F152&gt;0,'31c'!F152/$K$42,#N/A)</f>
        <v>#N/A</v>
      </c>
      <c r="G152" s="51" t="e">
        <f>IF('31c'!G152&gt;0,'31c'!G152/$K$42,#N/A)</f>
        <v>#N/A</v>
      </c>
      <c r="H152" s="54"/>
    </row>
    <row r="153" spans="2:8">
      <c r="B153" s="50">
        <v>2459148.1279045842</v>
      </c>
      <c r="C153" s="57">
        <f t="shared" si="3"/>
        <v>-0.35764408949762583</v>
      </c>
      <c r="D153" s="51">
        <f>IF('31c'!D153&gt;0,'31c'!D153/$K$42,#N/A)</f>
        <v>1.0016339754816113</v>
      </c>
      <c r="E153" s="51" t="e">
        <f>IF('31c'!E153&gt;0,'31c'!E153/$K$42,#N/A)</f>
        <v>#N/A</v>
      </c>
      <c r="F153" s="51" t="e">
        <f>IF('31c'!F153&gt;0,'31c'!F153/$K$42,#N/A)</f>
        <v>#N/A</v>
      </c>
      <c r="G153" s="51" t="e">
        <f>IF('31c'!G153&gt;0,'31c'!G153/$K$42,#N/A)</f>
        <v>#N/A</v>
      </c>
      <c r="H153" s="54"/>
    </row>
    <row r="154" spans="2:8">
      <c r="B154" s="50">
        <v>2459148.1348491292</v>
      </c>
      <c r="C154" s="57">
        <f t="shared" si="3"/>
        <v>-0.35069954441860318</v>
      </c>
      <c r="D154" s="51">
        <f>IF('31c'!D154&gt;0,'31c'!D154/$K$42,#N/A)</f>
        <v>0.99548135175455665</v>
      </c>
      <c r="E154" s="51" t="e">
        <f>IF('31c'!E154&gt;0,'31c'!E154/$K$42,#N/A)</f>
        <v>#N/A</v>
      </c>
      <c r="F154" s="51" t="e">
        <f>IF('31c'!F154&gt;0,'31c'!F154/$K$42,#N/A)</f>
        <v>#N/A</v>
      </c>
      <c r="G154" s="51" t="e">
        <f>IF('31c'!G154&gt;0,'31c'!G154/$K$42,#N/A)</f>
        <v>#N/A</v>
      </c>
      <c r="H154" s="54"/>
    </row>
    <row r="155" spans="2:8">
      <c r="B155" s="50">
        <v>2459148.1417936748</v>
      </c>
      <c r="C155" s="57">
        <f t="shared" si="3"/>
        <v>-0.34375499887391925</v>
      </c>
      <c r="D155" s="51">
        <f>IF('31c'!D155&gt;0,'31c'!D155/$K$42,#N/A)</f>
        <v>0.99938477005902582</v>
      </c>
      <c r="E155" s="51" t="e">
        <f>IF('31c'!E155&gt;0,'31c'!E155/$K$42,#N/A)</f>
        <v>#N/A</v>
      </c>
      <c r="F155" s="51" t="e">
        <f>IF('31c'!F155&gt;0,'31c'!F155/$K$42,#N/A)</f>
        <v>#N/A</v>
      </c>
      <c r="G155" s="51" t="e">
        <f>IF('31c'!G155&gt;0,'31c'!G155/$K$42,#N/A)</f>
        <v>#N/A</v>
      </c>
      <c r="H155" s="54"/>
    </row>
    <row r="156" spans="2:8">
      <c r="B156" s="50">
        <v>2459148.1487382203</v>
      </c>
      <c r="C156" s="57">
        <f t="shared" si="3"/>
        <v>-0.33681045332923532</v>
      </c>
      <c r="D156" s="51">
        <f>IF('31c'!D156&gt;0,'31c'!D156/$K$42,#N/A)</f>
        <v>0.99730900953492896</v>
      </c>
      <c r="E156" s="51" t="e">
        <f>IF('31c'!E156&gt;0,'31c'!E156/$K$42,#N/A)</f>
        <v>#N/A</v>
      </c>
      <c r="F156" s="51" t="e">
        <f>IF('31c'!F156&gt;0,'31c'!F156/$K$42,#N/A)</f>
        <v>#N/A</v>
      </c>
      <c r="G156" s="51" t="e">
        <f>IF('31c'!G156&gt;0,'31c'!G156/$K$42,#N/A)</f>
        <v>#N/A</v>
      </c>
      <c r="H156" s="54"/>
    </row>
    <row r="157" spans="2:8">
      <c r="B157" s="50">
        <v>2459148.1556827659</v>
      </c>
      <c r="C157" s="57">
        <f t="shared" si="3"/>
        <v>-0.32986590778455138</v>
      </c>
      <c r="D157" s="51">
        <f>IF('31c'!D157&gt;0,'31c'!D157/$K$42,#N/A)</f>
        <v>1.0030701174028669</v>
      </c>
      <c r="E157" s="51" t="e">
        <f>IF('31c'!E157&gt;0,'31c'!E157/$K$42,#N/A)</f>
        <v>#N/A</v>
      </c>
      <c r="F157" s="51" t="e">
        <f>IF('31c'!F157&gt;0,'31c'!F157/$K$42,#N/A)</f>
        <v>#N/A</v>
      </c>
      <c r="G157" s="51" t="e">
        <f>IF('31c'!G157&gt;0,'31c'!G157/$K$42,#N/A)</f>
        <v>#N/A</v>
      </c>
      <c r="H157" s="54"/>
    </row>
    <row r="158" spans="2:8">
      <c r="B158" s="50">
        <v>2459148.1626273114</v>
      </c>
      <c r="C158" s="57">
        <f t="shared" si="3"/>
        <v>-0.32292136223986745</v>
      </c>
      <c r="D158" s="51">
        <f>IF('31c'!D158&gt;0,'31c'!D158/$K$42,#N/A)</f>
        <v>0.99894674709735998</v>
      </c>
      <c r="E158" s="51" t="e">
        <f>IF('31c'!E158&gt;0,'31c'!E158/$K$42,#N/A)</f>
        <v>#N/A</v>
      </c>
      <c r="F158" s="51" t="e">
        <f>IF('31c'!F158&gt;0,'31c'!F158/$K$42,#N/A)</f>
        <v>#N/A</v>
      </c>
      <c r="G158" s="51" t="e">
        <f>IF('31c'!G158&gt;0,'31c'!G158/$K$42,#N/A)</f>
        <v>#N/A</v>
      </c>
      <c r="H158" s="54"/>
    </row>
    <row r="159" spans="2:8">
      <c r="B159" s="50">
        <v>2459148.169571857</v>
      </c>
      <c r="C159" s="57">
        <f t="shared" si="3"/>
        <v>-0.31597681669518352</v>
      </c>
      <c r="D159" s="51">
        <f>IF('31c'!D159&gt;0,'31c'!D159/$K$42,#N/A)</f>
        <v>1.0025603554517741</v>
      </c>
      <c r="E159" s="51" t="e">
        <f>IF('31c'!E159&gt;0,'31c'!E159/$K$42,#N/A)</f>
        <v>#N/A</v>
      </c>
      <c r="F159" s="51" t="e">
        <f>IF('31c'!F159&gt;0,'31c'!F159/$K$42,#N/A)</f>
        <v>#N/A</v>
      </c>
      <c r="G159" s="51" t="e">
        <f>IF('31c'!G159&gt;0,'31c'!G159/$K$42,#N/A)</f>
        <v>#N/A</v>
      </c>
      <c r="H159" s="54"/>
    </row>
    <row r="160" spans="2:8">
      <c r="B160" s="50">
        <v>2459148.1765164025</v>
      </c>
      <c r="C160" s="57">
        <f t="shared" si="3"/>
        <v>-0.30903227115049958</v>
      </c>
      <c r="D160" s="51">
        <f>IF('31c'!D160&gt;0,'31c'!D160/$K$42,#N/A)</f>
        <v>0.99989784004670168</v>
      </c>
      <c r="E160" s="51" t="e">
        <f>IF('31c'!E160&gt;0,'31c'!E160/$K$42,#N/A)</f>
        <v>#N/A</v>
      </c>
      <c r="F160" s="51" t="e">
        <f>IF('31c'!F160&gt;0,'31c'!F160/$K$42,#N/A)</f>
        <v>#N/A</v>
      </c>
      <c r="G160" s="51" t="e">
        <f>IF('31c'!G160&gt;0,'31c'!G160/$K$42,#N/A)</f>
        <v>#N/A</v>
      </c>
      <c r="H160" s="54"/>
    </row>
    <row r="161" spans="2:8">
      <c r="B161" s="50">
        <v>2459148.1834609481</v>
      </c>
      <c r="C161" s="57">
        <f t="shared" si="3"/>
        <v>-0.30208772560581565</v>
      </c>
      <c r="D161" s="51">
        <f>IF('31c'!D161&gt;0,'31c'!D161/$K$42,#N/A)</f>
        <v>0.99739806706882006</v>
      </c>
      <c r="E161" s="51" t="e">
        <f>IF('31c'!E161&gt;0,'31c'!E161/$K$42,#N/A)</f>
        <v>#N/A</v>
      </c>
      <c r="F161" s="51" t="e">
        <f>IF('31c'!F161&gt;0,'31c'!F161/$K$42,#N/A)</f>
        <v>#N/A</v>
      </c>
      <c r="G161" s="51" t="e">
        <f>IF('31c'!G161&gt;0,'31c'!G161/$K$42,#N/A)</f>
        <v>#N/A</v>
      </c>
      <c r="H161" s="54"/>
    </row>
    <row r="162" spans="2:8">
      <c r="B162" s="50">
        <v>2459148.1904054936</v>
      </c>
      <c r="C162" s="57">
        <f t="shared" si="3"/>
        <v>-0.29514318006113172</v>
      </c>
      <c r="D162" s="51">
        <f>IF('31c'!D162&gt;0,'31c'!D162/$K$42,#N/A)</f>
        <v>1.0008105338262956</v>
      </c>
      <c r="E162" s="51" t="e">
        <f>IF('31c'!E162&gt;0,'31c'!E162/$K$42,#N/A)</f>
        <v>#N/A</v>
      </c>
      <c r="F162" s="51" t="e">
        <f>IF('31c'!F162&gt;0,'31c'!F162/$K$42,#N/A)</f>
        <v>#N/A</v>
      </c>
      <c r="G162" s="51" t="e">
        <f>IF('31c'!G162&gt;0,'31c'!G162/$K$42,#N/A)</f>
        <v>#N/A</v>
      </c>
      <c r="H162" s="54"/>
    </row>
    <row r="163" spans="2:8">
      <c r="B163" s="50">
        <v>2459148.1973500391</v>
      </c>
      <c r="C163" s="57">
        <f t="shared" si="3"/>
        <v>-0.28819863451644778</v>
      </c>
      <c r="D163" s="51">
        <f>IF('31c'!D163&gt;0,'31c'!D163/$K$42,#N/A)</f>
        <v>0.99607037685671651</v>
      </c>
      <c r="E163" s="51" t="e">
        <f>IF('31c'!E163&gt;0,'31c'!E163/$K$42,#N/A)</f>
        <v>#N/A</v>
      </c>
      <c r="F163" s="51" t="e">
        <f>IF('31c'!F163&gt;0,'31c'!F163/$K$42,#N/A)</f>
        <v>#N/A</v>
      </c>
      <c r="G163" s="51" t="e">
        <f>IF('31c'!G163&gt;0,'31c'!G163/$K$42,#N/A)</f>
        <v>#N/A</v>
      </c>
      <c r="H163" s="54"/>
    </row>
    <row r="164" spans="2:8">
      <c r="B164" s="50">
        <v>2459148.2042945847</v>
      </c>
      <c r="C164" s="57">
        <f t="shared" si="3"/>
        <v>-0.28125408897176385</v>
      </c>
      <c r="D164" s="51">
        <f>IF('31c'!D164&gt;0,'31c'!D164/$K$42,#N/A)</f>
        <v>1.002647013037556</v>
      </c>
      <c r="E164" s="51" t="e">
        <f>IF('31c'!E164&gt;0,'31c'!E164/$K$42,#N/A)</f>
        <v>#N/A</v>
      </c>
      <c r="F164" s="51" t="e">
        <f>IF('31c'!F164&gt;0,'31c'!F164/$K$42,#N/A)</f>
        <v>#N/A</v>
      </c>
      <c r="G164" s="51" t="e">
        <f>IF('31c'!G164&gt;0,'31c'!G164/$K$42,#N/A)</f>
        <v>#N/A</v>
      </c>
      <c r="H164" s="54"/>
    </row>
    <row r="165" spans="2:8">
      <c r="B165" s="50">
        <v>2459148.2112391298</v>
      </c>
      <c r="C165" s="57">
        <f t="shared" si="3"/>
        <v>-0.2743095438927412</v>
      </c>
      <c r="D165" s="51">
        <f>IF('31c'!D165&gt;0,'31c'!D165/$K$42,#N/A)</f>
        <v>1.0024964000778362</v>
      </c>
      <c r="E165" s="51" t="e">
        <f>IF('31c'!E165&gt;0,'31c'!E165/$K$42,#N/A)</f>
        <v>#N/A</v>
      </c>
      <c r="F165" s="51" t="e">
        <f>IF('31c'!F165&gt;0,'31c'!F165/$K$42,#N/A)</f>
        <v>#N/A</v>
      </c>
      <c r="G165" s="51" t="e">
        <f>IF('31c'!G165&gt;0,'31c'!G165/$K$42,#N/A)</f>
        <v>#N/A</v>
      </c>
      <c r="H165" s="54"/>
    </row>
    <row r="166" spans="2:8">
      <c r="B166" s="50">
        <v>2459148.2181836753</v>
      </c>
      <c r="C166" s="57">
        <f t="shared" si="3"/>
        <v>-0.26736499834805727</v>
      </c>
      <c r="D166" s="51">
        <f>IF('31c'!D166&gt;0,'31c'!D166/$K$42,#N/A)</f>
        <v>1.000869040669391</v>
      </c>
      <c r="E166" s="51" t="e">
        <f>IF('31c'!E166&gt;0,'31c'!E166/$K$42,#N/A)</f>
        <v>#N/A</v>
      </c>
      <c r="F166" s="51" t="e">
        <f>IF('31c'!F166&gt;0,'31c'!F166/$K$42,#N/A)</f>
        <v>#N/A</v>
      </c>
      <c r="G166" s="51" t="e">
        <f>IF('31c'!G166&gt;0,'31c'!G166/$K$42,#N/A)</f>
        <v>#N/A</v>
      </c>
      <c r="H166" s="54"/>
    </row>
    <row r="167" spans="2:8">
      <c r="B167" s="50">
        <v>2459148.2251282209</v>
      </c>
      <c r="C167" s="57">
        <f t="shared" si="3"/>
        <v>-0.26042045280337334</v>
      </c>
      <c r="D167" s="51">
        <f>IF('31c'!D167&gt;0,'31c'!D167/$K$42,#N/A)</f>
        <v>0.99943970941168836</v>
      </c>
      <c r="E167" s="51" t="e">
        <f>IF('31c'!E167&gt;0,'31c'!E167/$K$42,#N/A)</f>
        <v>#N/A</v>
      </c>
      <c r="F167" s="51" t="e">
        <f>IF('31c'!F167&gt;0,'31c'!F167/$K$42,#N/A)</f>
        <v>#N/A</v>
      </c>
      <c r="G167" s="51" t="e">
        <f>IF('31c'!G167&gt;0,'31c'!G167/$K$42,#N/A)</f>
        <v>#N/A</v>
      </c>
      <c r="H167" s="54"/>
    </row>
    <row r="168" spans="2:8">
      <c r="B168" s="50">
        <v>2459148.2320727664</v>
      </c>
      <c r="C168" s="57">
        <f t="shared" si="3"/>
        <v>-0.2534759072586894</v>
      </c>
      <c r="D168" s="51">
        <f>IF('31c'!D168&gt;0,'31c'!D168/$K$42,#N/A)</f>
        <v>1.0011319322825452</v>
      </c>
      <c r="E168" s="51" t="e">
        <f>IF('31c'!E168&gt;0,'31c'!E168/$K$42,#N/A)</f>
        <v>#N/A</v>
      </c>
      <c r="F168" s="51" t="e">
        <f>IF('31c'!F168&gt;0,'31c'!F168/$K$42,#N/A)</f>
        <v>#N/A</v>
      </c>
      <c r="G168" s="51" t="e">
        <f>IF('31c'!G168&gt;0,'31c'!G168/$K$42,#N/A)</f>
        <v>#N/A</v>
      </c>
      <c r="H168" s="54"/>
    </row>
    <row r="169" spans="2:8">
      <c r="B169" s="50">
        <v>2459148.2390173119</v>
      </c>
      <c r="C169" s="57">
        <f t="shared" si="3"/>
        <v>-0.24653136171400547</v>
      </c>
      <c r="D169" s="51">
        <f>IF('31c'!D169&gt;0,'31c'!D169/$K$42,#N/A)</f>
        <v>0.99808860348965434</v>
      </c>
      <c r="E169" s="51" t="e">
        <f>IF('31c'!E169&gt;0,'31c'!E169/$K$42,#N/A)</f>
        <v>#N/A</v>
      </c>
      <c r="F169" s="51" t="e">
        <f>IF('31c'!F169&gt;0,'31c'!F169/$K$42,#N/A)</f>
        <v>#N/A</v>
      </c>
      <c r="G169" s="51" t="e">
        <f>IF('31c'!G169&gt;0,'31c'!G169/$K$42,#N/A)</f>
        <v>#N/A</v>
      </c>
      <c r="H169" s="54"/>
    </row>
    <row r="170" spans="2:8">
      <c r="B170" s="50">
        <v>2459148.2459618575</v>
      </c>
      <c r="C170" s="57">
        <f t="shared" si="3"/>
        <v>-0.23958681616932154</v>
      </c>
      <c r="D170" s="51">
        <f>IF('31c'!D170&gt;0,'31c'!D170/$K$42,#N/A)</f>
        <v>0.99925530258805206</v>
      </c>
      <c r="E170" s="51" t="e">
        <f>IF('31c'!E170&gt;0,'31c'!E170/$K$42,#N/A)</f>
        <v>#N/A</v>
      </c>
      <c r="F170" s="51" t="e">
        <f>IF('31c'!F170&gt;0,'31c'!F170/$K$42,#N/A)</f>
        <v>#N/A</v>
      </c>
      <c r="G170" s="51" t="e">
        <f>IF('31c'!G170&gt;0,'31c'!G170/$K$42,#N/A)</f>
        <v>#N/A</v>
      </c>
      <c r="H170" s="54"/>
    </row>
    <row r="171" spans="2:8">
      <c r="B171" s="50">
        <v>2459148.2529064026</v>
      </c>
      <c r="C171" s="57">
        <f t="shared" si="3"/>
        <v>-0.23264227109029889</v>
      </c>
      <c r="D171" s="51">
        <f>IF('31c'!D171&gt;0,'31c'!D171/$K$42,#N/A)</f>
        <v>1.0043568139067263</v>
      </c>
      <c r="E171" s="51" t="e">
        <f>IF('31c'!E171&gt;0,'31c'!E171/$K$42,#N/A)</f>
        <v>#N/A</v>
      </c>
      <c r="F171" s="51" t="e">
        <f>IF('31c'!F171&gt;0,'31c'!F171/$K$42,#N/A)</f>
        <v>#N/A</v>
      </c>
      <c r="G171" s="51" t="e">
        <f>IF('31c'!G171&gt;0,'31c'!G171/$K$42,#N/A)</f>
        <v>#N/A</v>
      </c>
      <c r="H171" s="54"/>
    </row>
    <row r="172" spans="2:8">
      <c r="B172" s="50">
        <v>2459148.2598509481</v>
      </c>
      <c r="C172" s="57">
        <f t="shared" si="3"/>
        <v>-0.22569772554561496</v>
      </c>
      <c r="D172" s="51">
        <f>IF('31c'!D172&gt;0,'31c'!D172/$K$42,#N/A)</f>
        <v>1.0010714795355775</v>
      </c>
      <c r="E172" s="51" t="e">
        <f>IF('31c'!E172&gt;0,'31c'!E172/$K$42,#N/A)</f>
        <v>#N/A</v>
      </c>
      <c r="F172" s="51" t="e">
        <f>IF('31c'!F172&gt;0,'31c'!F172/$K$42,#N/A)</f>
        <v>#N/A</v>
      </c>
      <c r="G172" s="51" t="e">
        <f>IF('31c'!G172&gt;0,'31c'!G172/$K$42,#N/A)</f>
        <v>#N/A</v>
      </c>
      <c r="H172" s="54"/>
    </row>
    <row r="173" spans="2:8">
      <c r="B173" s="50">
        <v>2459148.2667954937</v>
      </c>
      <c r="C173" s="57">
        <f t="shared" si="3"/>
        <v>-0.21875318000093102</v>
      </c>
      <c r="D173" s="51">
        <f>IF('31c'!D173&gt;0,'31c'!D173/$K$42,#N/A)</f>
        <v>0.99636453265875324</v>
      </c>
      <c r="E173" s="51" t="e">
        <f>IF('31c'!E173&gt;0,'31c'!E173/$K$42,#N/A)</f>
        <v>#N/A</v>
      </c>
      <c r="F173" s="51" t="e">
        <f>IF('31c'!F173&gt;0,'31c'!F173/$K$42,#N/A)</f>
        <v>#N/A</v>
      </c>
      <c r="G173" s="51" t="e">
        <f>IF('31c'!G173&gt;0,'31c'!G173/$K$42,#N/A)</f>
        <v>#N/A</v>
      </c>
      <c r="H173" s="54"/>
    </row>
    <row r="174" spans="2:8">
      <c r="B174" s="50">
        <v>2459148.2737400392</v>
      </c>
      <c r="C174" s="57">
        <f t="shared" si="3"/>
        <v>-0.21180863445624709</v>
      </c>
      <c r="D174" s="51">
        <f>IF('31c'!D174&gt;0,'31c'!D174/$K$42,#N/A)</f>
        <v>0.9983329441525588</v>
      </c>
      <c r="E174" s="51" t="e">
        <f>IF('31c'!E174&gt;0,'31c'!E174/$K$42,#N/A)</f>
        <v>#N/A</v>
      </c>
      <c r="F174" s="51" t="e">
        <f>IF('31c'!F174&gt;0,'31c'!F174/$K$42,#N/A)</f>
        <v>#N/A</v>
      </c>
      <c r="G174" s="51" t="e">
        <f>IF('31c'!G174&gt;0,'31c'!G174/$K$42,#N/A)</f>
        <v>#N/A</v>
      </c>
      <c r="H174" s="54"/>
    </row>
    <row r="175" spans="2:8">
      <c r="B175" s="50">
        <v>2459148.2806845848</v>
      </c>
      <c r="C175" s="57">
        <f t="shared" si="3"/>
        <v>-0.20486408891156316</v>
      </c>
      <c r="D175" s="51">
        <f>IF('31c'!D175&gt;0,'31c'!D175/$K$42,#N/A)</f>
        <v>0.99693948238956998</v>
      </c>
      <c r="E175" s="51" t="e">
        <f>IF('31c'!E175&gt;0,'31c'!E175/$K$42,#N/A)</f>
        <v>#N/A</v>
      </c>
      <c r="F175" s="51" t="e">
        <f>IF('31c'!F175&gt;0,'31c'!F175/$K$42,#N/A)</f>
        <v>#N/A</v>
      </c>
      <c r="G175" s="51" t="e">
        <f>IF('31c'!G175&gt;0,'31c'!G175/$K$42,#N/A)</f>
        <v>#N/A</v>
      </c>
      <c r="H175" s="54"/>
    </row>
    <row r="176" spans="2:8">
      <c r="B176" s="50">
        <v>2459148.2876291298</v>
      </c>
      <c r="C176" s="57">
        <f t="shared" si="3"/>
        <v>-0.19791954383254051</v>
      </c>
      <c r="D176" s="51">
        <f>IF('31c'!D176&gt;0,'31c'!D176/$K$42,#N/A)</f>
        <v>1.0008020367127197</v>
      </c>
      <c r="E176" s="51" t="e">
        <f>IF('31c'!E176&gt;0,'31c'!E176/$K$42,#N/A)</f>
        <v>#N/A</v>
      </c>
      <c r="F176" s="51" t="e">
        <f>IF('31c'!F176&gt;0,'31c'!F176/$K$42,#N/A)</f>
        <v>#N/A</v>
      </c>
      <c r="G176" s="51" t="e">
        <f>IF('31c'!G176&gt;0,'31c'!G176/$K$42,#N/A)</f>
        <v>#N/A</v>
      </c>
      <c r="H176" s="54"/>
    </row>
    <row r="177" spans="1:8">
      <c r="B177" s="50">
        <v>2459148.2945736754</v>
      </c>
      <c r="C177" s="57">
        <f t="shared" si="3"/>
        <v>-0.19097499828785658</v>
      </c>
      <c r="D177" s="51">
        <f>IF('31c'!D177&gt;0,'31c'!D177/$K$42,#N/A)</f>
        <v>0.99729733411169486</v>
      </c>
      <c r="E177" s="51" t="e">
        <f>IF('31c'!E177&gt;0,'31c'!E177/$K$42,#N/A)</f>
        <v>#N/A</v>
      </c>
      <c r="F177" s="51" t="e">
        <f>IF('31c'!F177&gt;0,'31c'!F177/$K$42,#N/A)</f>
        <v>#N/A</v>
      </c>
      <c r="G177" s="51" t="e">
        <f>IF('31c'!G177&gt;0,'31c'!G177/$K$42,#N/A)</f>
        <v>#N/A</v>
      </c>
      <c r="H177" s="54"/>
    </row>
    <row r="178" spans="1:8">
      <c r="B178" s="50">
        <v>2459148.3015182209</v>
      </c>
      <c r="C178" s="57">
        <f t="shared" si="3"/>
        <v>-0.18403045274317265</v>
      </c>
      <c r="D178" s="51">
        <f>IF('31c'!D178&gt;0,'31c'!D178/$K$42,#N/A)</f>
        <v>1.0010374262178114</v>
      </c>
      <c r="E178" s="51" t="e">
        <f>IF('31c'!E178&gt;0,'31c'!E178/$K$42,#N/A)</f>
        <v>#N/A</v>
      </c>
      <c r="F178" s="51" t="e">
        <f>IF('31c'!F178&gt;0,'31c'!F178/$K$42,#N/A)</f>
        <v>#N/A</v>
      </c>
      <c r="G178" s="51" t="e">
        <f>IF('31c'!G178&gt;0,'31c'!G178/$K$42,#N/A)</f>
        <v>#N/A</v>
      </c>
      <c r="H178" s="54"/>
    </row>
    <row r="179" spans="1:8">
      <c r="B179" s="50">
        <v>2459148.3084627665</v>
      </c>
      <c r="C179" s="57">
        <f t="shared" si="3"/>
        <v>-0.17708590719848871</v>
      </c>
      <c r="D179" s="51">
        <f>IF('31c'!D179&gt;0,'31c'!D179/$K$42,#N/A)</f>
        <v>1.0003064149964325</v>
      </c>
      <c r="E179" s="51" t="e">
        <f>IF('31c'!E179&gt;0,'31c'!E179/$K$42,#N/A)</f>
        <v>#N/A</v>
      </c>
      <c r="F179" s="51" t="e">
        <f>IF('31c'!F179&gt;0,'31c'!F179/$K$42,#N/A)</f>
        <v>#N/A</v>
      </c>
      <c r="G179" s="51" t="e">
        <f>IF('31c'!G179&gt;0,'31c'!G179/$K$42,#N/A)</f>
        <v>#N/A</v>
      </c>
      <c r="H179" s="54"/>
    </row>
    <row r="180" spans="1:8">
      <c r="B180" s="50">
        <v>2459148.3154073115</v>
      </c>
      <c r="C180" s="57">
        <f t="shared" si="3"/>
        <v>-0.17014136211946607</v>
      </c>
      <c r="D180" s="51">
        <f>IF('31c'!D180&gt;0,'31c'!D180/$K$42,#N/A)</f>
        <v>0.99768009340338581</v>
      </c>
      <c r="E180" s="51" t="e">
        <f>IF('31c'!E180&gt;0,'31c'!E180/$K$42,#N/A)</f>
        <v>#N/A</v>
      </c>
      <c r="F180" s="51" t="e">
        <f>IF('31c'!F180&gt;0,'31c'!F180/$K$42,#N/A)</f>
        <v>#N/A</v>
      </c>
      <c r="G180" s="51" t="e">
        <f>IF('31c'!G180&gt;0,'31c'!G180/$K$42,#N/A)</f>
        <v>#N/A</v>
      </c>
      <c r="H180" s="54"/>
    </row>
    <row r="181" spans="1:8">
      <c r="B181" s="50">
        <v>2459148.3223518571</v>
      </c>
      <c r="C181" s="57">
        <f t="shared" si="3"/>
        <v>-0.16319681657478213</v>
      </c>
      <c r="D181" s="51">
        <f>IF('31c'!D181&gt;0,'31c'!D181/$K$42,#N/A)</f>
        <v>0.99805720957384703</v>
      </c>
      <c r="E181" s="51" t="e">
        <f>IF('31c'!E181&gt;0,'31c'!E181/$K$42,#N/A)</f>
        <v>#N/A</v>
      </c>
      <c r="F181" s="51" t="e">
        <f>IF('31c'!F181&gt;0,'31c'!F181/$K$42,#N/A)</f>
        <v>#N/A</v>
      </c>
      <c r="G181" s="51" t="e">
        <f>IF('31c'!G181&gt;0,'31c'!G181/$K$42,#N/A)</f>
        <v>#N/A</v>
      </c>
      <c r="H181" s="54"/>
    </row>
    <row r="182" spans="1:8">
      <c r="B182" s="50">
        <v>2459148.3292964026</v>
      </c>
      <c r="C182" s="57">
        <f t="shared" si="3"/>
        <v>-0.1562522710300982</v>
      </c>
      <c r="D182" s="51">
        <f>IF('31c'!D182&gt;0,'31c'!D182/$K$42,#N/A)</f>
        <v>0.99591256405266915</v>
      </c>
      <c r="E182" s="51" t="e">
        <f>IF('31c'!E182&gt;0,'31c'!E182/$K$42,#N/A)</f>
        <v>#N/A</v>
      </c>
      <c r="F182" s="51" t="e">
        <f>IF('31c'!F182&gt;0,'31c'!F182/$K$42,#N/A)</f>
        <v>#N/A</v>
      </c>
      <c r="G182" s="51" t="e">
        <f>IF('31c'!G182&gt;0,'31c'!G182/$K$42,#N/A)</f>
        <v>#N/A</v>
      </c>
      <c r="H182" s="54"/>
    </row>
    <row r="183" spans="1:8">
      <c r="B183" s="50">
        <v>2459148.3362409482</v>
      </c>
      <c r="C183" s="57">
        <f t="shared" si="3"/>
        <v>-0.14930772548541427</v>
      </c>
      <c r="D183" s="51">
        <f>IF('31c'!D183&gt;0,'31c'!D183/$K$42,#N/A)</f>
        <v>0.99676032950638904</v>
      </c>
      <c r="E183" s="51" t="e">
        <f>IF('31c'!E183&gt;0,'31c'!E183/$K$42,#N/A)</f>
        <v>#N/A</v>
      </c>
      <c r="F183" s="51" t="e">
        <f>IF('31c'!F183&gt;0,'31c'!F183/$K$42,#N/A)</f>
        <v>#N/A</v>
      </c>
      <c r="G183" s="51" t="e">
        <f>IF('31c'!G183&gt;0,'31c'!G183/$K$42,#N/A)</f>
        <v>#N/A</v>
      </c>
      <c r="H183" s="54"/>
    </row>
    <row r="184" spans="1:8">
      <c r="A184" s="49" t="s">
        <v>37</v>
      </c>
      <c r="B184" s="50">
        <v>2459148.3431854933</v>
      </c>
      <c r="C184" s="57">
        <f t="shared" si="3"/>
        <v>-0.14236318040639162</v>
      </c>
      <c r="D184" s="51" t="e">
        <f>IF('31c'!D184&gt;0,'31c'!D184/$K$42,#N/A)</f>
        <v>#N/A</v>
      </c>
      <c r="E184" s="51">
        <f>IF('31c'!E184&gt;0,'31c'!E184/$K$42,#N/A)</f>
        <v>0.99467010443017445</v>
      </c>
      <c r="F184" s="51" t="e">
        <f>IF('31c'!F184&gt;0,'31c'!F184/$K$42,#N/A)</f>
        <v>#N/A</v>
      </c>
      <c r="G184" s="51" t="e">
        <f>IF('31c'!G184&gt;0,'31c'!G184/$K$42,#N/A)</f>
        <v>#N/A</v>
      </c>
      <c r="H184" s="54"/>
    </row>
    <row r="185" spans="1:8">
      <c r="B185" s="50">
        <v>2459148.3501300388</v>
      </c>
      <c r="C185" s="57">
        <f t="shared" si="3"/>
        <v>-0.13541863486170769</v>
      </c>
      <c r="D185" s="51" t="e">
        <f>IF('31c'!D185&gt;0,'31c'!D185/$K$42,#N/A)</f>
        <v>#N/A</v>
      </c>
      <c r="E185" s="51">
        <f>IF('31c'!E185&gt;0,'31c'!E185/$K$42,#N/A)</f>
        <v>0.9910372316274243</v>
      </c>
      <c r="F185" s="51" t="e">
        <f>IF('31c'!F185&gt;0,'31c'!F185/$K$42,#N/A)</f>
        <v>#N/A</v>
      </c>
      <c r="G185" s="51" t="e">
        <f>IF('31c'!G185&gt;0,'31c'!G185/$K$42,#N/A)</f>
        <v>#N/A</v>
      </c>
      <c r="H185" s="54"/>
    </row>
    <row r="186" spans="1:8">
      <c r="B186" s="50">
        <v>2459148.3570745843</v>
      </c>
      <c r="C186" s="57">
        <f t="shared" si="3"/>
        <v>-0.12847408931702375</v>
      </c>
      <c r="D186" s="51" t="e">
        <f>IF('31c'!D186&gt;0,'31c'!D186/$K$42,#N/A)</f>
        <v>#N/A</v>
      </c>
      <c r="E186" s="51">
        <f>IF('31c'!E186&gt;0,'31c'!E186/$K$42,#N/A)</f>
        <v>0.99261698125445941</v>
      </c>
      <c r="F186" s="51" t="e">
        <f>IF('31c'!F186&gt;0,'31c'!F186/$K$42,#N/A)</f>
        <v>#N/A</v>
      </c>
      <c r="G186" s="51" t="e">
        <f>IF('31c'!G186&gt;0,'31c'!G186/$K$42,#N/A)</f>
        <v>#N/A</v>
      </c>
      <c r="H186" s="54"/>
    </row>
    <row r="187" spans="1:8">
      <c r="B187" s="50">
        <v>2459148.3640191294</v>
      </c>
      <c r="C187" s="57">
        <f t="shared" si="3"/>
        <v>-0.12152954423800111</v>
      </c>
      <c r="D187" s="51" t="e">
        <f>IF('31c'!D187&gt;0,'31c'!D187/$K$42,#N/A)</f>
        <v>#N/A</v>
      </c>
      <c r="E187" s="51">
        <f>IF('31c'!E187&gt;0,'31c'!E187/$K$42,#N/A)</f>
        <v>0.98786008951157811</v>
      </c>
      <c r="F187" s="51" t="e">
        <f>IF('31c'!F187&gt;0,'31c'!F187/$K$42,#N/A)</f>
        <v>#N/A</v>
      </c>
      <c r="G187" s="51" t="e">
        <f>IF('31c'!G187&gt;0,'31c'!G187/$K$42,#N/A)</f>
        <v>#N/A</v>
      </c>
      <c r="H187" s="54"/>
    </row>
    <row r="188" spans="1:8">
      <c r="B188" s="50">
        <v>2459148.370963675</v>
      </c>
      <c r="C188" s="57">
        <f t="shared" si="3"/>
        <v>-0.11458499869331717</v>
      </c>
      <c r="D188" s="51" t="e">
        <f>IF('31c'!D188&gt;0,'31c'!D188/$K$42,#N/A)</f>
        <v>#N/A</v>
      </c>
      <c r="E188" s="51">
        <f>IF('31c'!E188&gt;0,'31c'!E188/$K$42,#N/A)</f>
        <v>0.98754751248621642</v>
      </c>
      <c r="F188" s="51" t="e">
        <f>IF('31c'!F188&gt;0,'31c'!F188/$K$42,#N/A)</f>
        <v>#N/A</v>
      </c>
      <c r="G188" s="51" t="e">
        <f>IF('31c'!G188&gt;0,'31c'!G188/$K$42,#N/A)</f>
        <v>#N/A</v>
      </c>
      <c r="H188" s="54"/>
    </row>
    <row r="189" spans="1:8">
      <c r="A189" s="49" t="s">
        <v>38</v>
      </c>
      <c r="B189" s="50">
        <v>2459148.3779082205</v>
      </c>
      <c r="C189" s="57">
        <f t="shared" si="3"/>
        <v>-0.10764045314863324</v>
      </c>
      <c r="D189" s="51" t="e">
        <f>IF('31c'!D189&gt;0,'31c'!D189/$K$42,#N/A)</f>
        <v>#N/A</v>
      </c>
      <c r="E189" s="51" t="e">
        <f>IF('31c'!E189&gt;0,'31c'!E189/$K$42,#N/A)</f>
        <v>#N/A</v>
      </c>
      <c r="F189" s="51">
        <f>IF('31c'!F189&gt;0,'31c'!F189/$K$42,#N/A)</f>
        <v>0.98714432120386586</v>
      </c>
      <c r="G189" s="51" t="e">
        <f>IF('31c'!G189&gt;0,'31c'!G189/$K$42,#N/A)</f>
        <v>#N/A</v>
      </c>
      <c r="H189" s="54"/>
    </row>
    <row r="190" spans="1:8">
      <c r="B190" s="50">
        <v>2459148.3848527661</v>
      </c>
      <c r="C190" s="57">
        <f t="shared" si="3"/>
        <v>-0.10069590760394931</v>
      </c>
      <c r="D190" s="51" t="e">
        <f>IF('31c'!D190&gt;0,'31c'!D190/$K$42,#N/A)</f>
        <v>#N/A</v>
      </c>
      <c r="E190" s="51" t="e">
        <f>IF('31c'!E190&gt;0,'31c'!E190/$K$42,#N/A)</f>
        <v>#N/A</v>
      </c>
      <c r="F190" s="51">
        <f>IF('31c'!F190&gt;0,'31c'!F190/$K$42,#N/A)</f>
        <v>0.98787312706752273</v>
      </c>
      <c r="G190" s="51" t="e">
        <f>IF('31c'!G190&gt;0,'31c'!G190/$K$42,#N/A)</f>
        <v>#N/A</v>
      </c>
      <c r="H190" s="54"/>
    </row>
    <row r="191" spans="1:8">
      <c r="B191" s="50">
        <v>2459148.3917973111</v>
      </c>
      <c r="C191" s="57">
        <f t="shared" si="3"/>
        <v>-9.3751362524926662E-2</v>
      </c>
      <c r="D191" s="51" t="e">
        <f>IF('31c'!D191&gt;0,'31c'!D191/$K$42,#N/A)</f>
        <v>#N/A</v>
      </c>
      <c r="E191" s="51" t="e">
        <f>IF('31c'!E191&gt;0,'31c'!E191/$K$42,#N/A)</f>
        <v>#N/A</v>
      </c>
      <c r="F191" s="51">
        <f>IF('31c'!F191&gt;0,'31c'!F191/$K$42,#N/A)</f>
        <v>0.98922280599338397</v>
      </c>
      <c r="G191" s="51" t="e">
        <f>IF('31c'!G191&gt;0,'31c'!G191/$K$42,#N/A)</f>
        <v>#N/A</v>
      </c>
      <c r="H191" s="54"/>
    </row>
    <row r="192" spans="1:8">
      <c r="B192" s="50">
        <v>2459148.3987418567</v>
      </c>
      <c r="C192" s="57">
        <f t="shared" si="3"/>
        <v>-8.6806816980242729E-2</v>
      </c>
      <c r="D192" s="51" t="e">
        <f>IF('31c'!D192&gt;0,'31c'!D192/$K$42,#N/A)</f>
        <v>#N/A</v>
      </c>
      <c r="E192" s="51" t="e">
        <f>IF('31c'!E192&gt;0,'31c'!E192/$K$42,#N/A)</f>
        <v>#N/A</v>
      </c>
      <c r="F192" s="51">
        <f>IF('31c'!F192&gt;0,'31c'!F192/$K$42,#N/A)</f>
        <v>0.98814172666536948</v>
      </c>
      <c r="G192" s="51" t="e">
        <f>IF('31c'!G192&gt;0,'31c'!G192/$K$42,#N/A)</f>
        <v>#N/A</v>
      </c>
      <c r="H192" s="54"/>
    </row>
    <row r="193" spans="1:9">
      <c r="B193" s="50">
        <v>2459148.4056864022</v>
      </c>
      <c r="C193" s="57">
        <f t="shared" si="3"/>
        <v>-7.9862271435558796E-2</v>
      </c>
      <c r="D193" s="51" t="e">
        <f>IF('31c'!D193&gt;0,'31c'!D193/$K$42,#N/A)</f>
        <v>#N/A</v>
      </c>
      <c r="E193" s="51" t="e">
        <f>IF('31c'!E193&gt;0,'31c'!E193/$K$42,#N/A)</f>
        <v>#N/A</v>
      </c>
      <c r="F193" s="51">
        <f>IF('31c'!F193&gt;0,'31c'!F193/$K$42,#N/A)</f>
        <v>0.99028390737497574</v>
      </c>
      <c r="G193" s="51" t="e">
        <f>IF('31c'!G193&gt;0,'31c'!G193/$K$42,#N/A)</f>
        <v>#N/A</v>
      </c>
      <c r="H193" s="54"/>
    </row>
    <row r="194" spans="1:9">
      <c r="B194" s="50">
        <v>2459148.4126309473</v>
      </c>
      <c r="C194" s="57">
        <f t="shared" si="3"/>
        <v>-7.291772635653615E-2</v>
      </c>
      <c r="D194" s="51" t="e">
        <f>IF('31c'!D194&gt;0,'31c'!D194/$K$42,#N/A)</f>
        <v>#N/A</v>
      </c>
      <c r="E194" s="51" t="e">
        <f>IF('31c'!E194&gt;0,'31c'!E194/$K$42,#N/A)</f>
        <v>#N/A</v>
      </c>
      <c r="F194" s="51">
        <f>IF('31c'!F194&gt;0,'31c'!F194/$K$42,#N/A)</f>
        <v>0.98499247583836014</v>
      </c>
      <c r="G194" s="51" t="e">
        <f>IF('31c'!G194&gt;0,'31c'!G194/$K$42,#N/A)</f>
        <v>#N/A</v>
      </c>
      <c r="H194" s="54"/>
    </row>
    <row r="195" spans="1:9">
      <c r="B195" s="50">
        <v>2459148.4195754929</v>
      </c>
      <c r="C195" s="57">
        <f t="shared" ref="C195:C258" si="4">B195-$K$30</f>
        <v>-6.5973180811852217E-2</v>
      </c>
      <c r="D195" s="51" t="e">
        <f>IF('31c'!D195&gt;0,'31c'!D195/$K$42,#N/A)</f>
        <v>#N/A</v>
      </c>
      <c r="E195" s="51" t="e">
        <f>IF('31c'!E195&gt;0,'31c'!E195/$K$42,#N/A)</f>
        <v>#N/A</v>
      </c>
      <c r="F195" s="51">
        <f>IF('31c'!F195&gt;0,'31c'!F195/$K$42,#N/A)</f>
        <v>0.98718233119283905</v>
      </c>
      <c r="G195" s="51" t="e">
        <f>IF('31c'!G195&gt;0,'31c'!G195/$K$42,#N/A)</f>
        <v>#N/A</v>
      </c>
      <c r="H195" s="54"/>
    </row>
    <row r="196" spans="1:9">
      <c r="B196" s="50">
        <v>2459148.4265200384</v>
      </c>
      <c r="C196" s="57">
        <f t="shared" si="4"/>
        <v>-5.9028635267168283E-2</v>
      </c>
      <c r="D196" s="51" t="e">
        <f>IF('31c'!D196&gt;0,'31c'!D196/$K$42,#N/A)</f>
        <v>#N/A</v>
      </c>
      <c r="E196" s="51" t="e">
        <f>IF('31c'!E196&gt;0,'31c'!E196/$K$42,#N/A)</f>
        <v>#N/A</v>
      </c>
      <c r="F196" s="51">
        <f>IF('31c'!F196&gt;0,'31c'!F196/$K$42,#N/A)</f>
        <v>0.98758279820976835</v>
      </c>
      <c r="G196" s="51" t="e">
        <f>IF('31c'!G196&gt;0,'31c'!G196/$K$42,#N/A)</f>
        <v>#N/A</v>
      </c>
      <c r="H196" s="54"/>
    </row>
    <row r="197" spans="1:9">
      <c r="B197" s="50">
        <v>2459148.4334645835</v>
      </c>
      <c r="C197" s="57">
        <f t="shared" si="4"/>
        <v>-5.2084090188145638E-2</v>
      </c>
      <c r="D197" s="51" t="e">
        <f>IF('31c'!D197&gt;0,'31c'!D197/$K$42,#N/A)</f>
        <v>#N/A</v>
      </c>
      <c r="E197" s="51" t="e">
        <f>IF('31c'!E197&gt;0,'31c'!E197/$K$42,#N/A)</f>
        <v>#N/A</v>
      </c>
      <c r="F197" s="51">
        <f>IF('31c'!F197&gt;0,'31c'!F197/$K$42,#N/A)</f>
        <v>0.98711240838035941</v>
      </c>
      <c r="G197" s="51" t="e">
        <f>IF('31c'!G197&gt;0,'31c'!G197/$K$42,#N/A)</f>
        <v>#N/A</v>
      </c>
      <c r="H197" s="54"/>
    </row>
    <row r="198" spans="1:9">
      <c r="B198" s="50">
        <v>2459148.440409129</v>
      </c>
      <c r="C198" s="57">
        <f t="shared" si="4"/>
        <v>-4.5139544643461704E-2</v>
      </c>
      <c r="D198" s="51" t="e">
        <f>IF('31c'!D198&gt;0,'31c'!D198/$K$42,#N/A)</f>
        <v>#N/A</v>
      </c>
      <c r="E198" s="51" t="e">
        <f>IF('31c'!E198&gt;0,'31c'!E198/$K$42,#N/A)</f>
        <v>#N/A</v>
      </c>
      <c r="F198" s="51">
        <f>IF('31c'!F198&gt;0,'31c'!F198/$K$42,#N/A)</f>
        <v>0.98420905493935262</v>
      </c>
      <c r="G198" s="51" t="e">
        <f>IF('31c'!G198&gt;0,'31c'!G198/$K$42,#N/A)</f>
        <v>#N/A</v>
      </c>
      <c r="H198" s="54"/>
    </row>
    <row r="199" spans="1:9">
      <c r="B199" s="50">
        <v>2459148.4473536741</v>
      </c>
      <c r="C199" s="57">
        <f t="shared" si="4"/>
        <v>-3.8194999564439058E-2</v>
      </c>
      <c r="D199" s="51" t="e">
        <f>IF('31c'!D199&gt;0,'31c'!D199/$K$42,#N/A)</f>
        <v>#N/A</v>
      </c>
      <c r="E199" s="51" t="e">
        <f>IF('31c'!E199&gt;0,'31c'!E199/$K$42,#N/A)</f>
        <v>#N/A</v>
      </c>
      <c r="F199" s="51">
        <f>IF('31c'!F199&gt;0,'31c'!F199/$K$42,#N/A)</f>
        <v>0.98559719789842382</v>
      </c>
      <c r="G199" s="51" t="e">
        <f>IF('31c'!G199&gt;0,'31c'!G199/$K$42,#N/A)</f>
        <v>#N/A</v>
      </c>
      <c r="H199" s="54"/>
    </row>
    <row r="200" spans="1:9">
      <c r="B200" s="50">
        <v>2459148.4542982196</v>
      </c>
      <c r="C200" s="57">
        <f t="shared" si="4"/>
        <v>-3.1250454019755125E-2</v>
      </c>
      <c r="D200" s="51" t="e">
        <f>IF('31c'!D200&gt;0,'31c'!D200/$K$42,#N/A)</f>
        <v>#N/A</v>
      </c>
      <c r="E200" s="51" t="e">
        <f>IF('31c'!E200&gt;0,'31c'!E200/$K$42,#N/A)</f>
        <v>#N/A</v>
      </c>
      <c r="F200" s="51">
        <f>IF('31c'!F200&gt;0,'31c'!F200/$K$42,#N/A)</f>
        <v>0.98711137056496079</v>
      </c>
      <c r="G200" s="51" t="e">
        <f>IF('31c'!G200&gt;0,'31c'!G200/$K$42,#N/A)</f>
        <v>#N/A</v>
      </c>
      <c r="H200" s="54"/>
    </row>
    <row r="201" spans="1:9">
      <c r="B201" s="50">
        <v>2459148.4612427652</v>
      </c>
      <c r="C201" s="57">
        <f t="shared" si="4"/>
        <v>-2.4305908475071192E-2</v>
      </c>
      <c r="D201" s="51" t="e">
        <f>IF('31c'!D201&gt;0,'31c'!D201/$K$42,#N/A)</f>
        <v>#N/A</v>
      </c>
      <c r="E201" s="51" t="e">
        <f>IF('31c'!E201&gt;0,'31c'!E201/$K$42,#N/A)</f>
        <v>#N/A</v>
      </c>
      <c r="F201" s="51">
        <f>IF('31c'!F201&gt;0,'31c'!F201/$K$42,#N/A)</f>
        <v>0.9882157358759811</v>
      </c>
      <c r="G201" s="51" t="e">
        <f>IF('31c'!G201&gt;0,'31c'!G201/$K$42,#N/A)</f>
        <v>#N/A</v>
      </c>
      <c r="H201" s="54"/>
    </row>
    <row r="202" spans="1:9">
      <c r="B202" s="50">
        <v>2459148.4681873103</v>
      </c>
      <c r="C202" s="57">
        <f t="shared" si="4"/>
        <v>-1.7361363396048546E-2</v>
      </c>
      <c r="D202" s="51" t="e">
        <f>IF('31c'!D202&gt;0,'31c'!D202/$K$42,#N/A)</f>
        <v>#N/A</v>
      </c>
      <c r="E202" s="51" t="e">
        <f>IF('31c'!E202&gt;0,'31c'!E202/$K$42,#N/A)</f>
        <v>#N/A</v>
      </c>
      <c r="F202" s="51">
        <f>IF('31c'!F202&gt;0,'31c'!F202/$K$42,#N/A)</f>
        <v>0.98252286437050007</v>
      </c>
      <c r="G202" s="51" t="e">
        <f>IF('31c'!G202&gt;0,'31c'!G202/$K$42,#N/A)</f>
        <v>#N/A</v>
      </c>
      <c r="H202" s="54"/>
    </row>
    <row r="203" spans="1:9">
      <c r="B203" s="50">
        <v>2459148.4751318558</v>
      </c>
      <c r="C203" s="57">
        <f t="shared" si="4"/>
        <v>-1.0416817851364613E-2</v>
      </c>
      <c r="D203" s="51" t="e">
        <f>IF('31c'!D203&gt;0,'31c'!D203/$K$42,#N/A)</f>
        <v>#N/A</v>
      </c>
      <c r="E203" s="51" t="e">
        <f>IF('31c'!E203&gt;0,'31c'!E203/$K$42,#N/A)</f>
        <v>#N/A</v>
      </c>
      <c r="F203" s="51">
        <f>IF('31c'!F203&gt;0,'31c'!F203/$K$42,#N/A)</f>
        <v>0.98426068625543228</v>
      </c>
      <c r="G203" s="51" t="e">
        <f>IF('31c'!G203&gt;0,'31c'!G203/$K$42,#N/A)</f>
        <v>#N/A</v>
      </c>
      <c r="H203" s="54"/>
    </row>
    <row r="204" spans="1:9">
      <c r="B204" s="50">
        <v>2459148.4820764009</v>
      </c>
      <c r="C204" s="57">
        <f t="shared" si="4"/>
        <v>-3.4722727723419666E-3</v>
      </c>
      <c r="D204" s="51" t="e">
        <f>IF('31c'!D204&gt;0,'31c'!D204/$K$42,#N/A)</f>
        <v>#N/A</v>
      </c>
      <c r="E204" s="51" t="e">
        <f>IF('31c'!E204&gt;0,'31c'!E204/$K$42,#N/A)</f>
        <v>#N/A</v>
      </c>
      <c r="F204" s="51">
        <f>IF('31c'!F204&gt;0,'31c'!F204/$K$42,#N/A)</f>
        <v>0.98410897061685154</v>
      </c>
      <c r="G204" s="51" t="e">
        <f>IF('31c'!G204&gt;0,'31c'!G204/$K$42,#N/A)</f>
        <v>#N/A</v>
      </c>
      <c r="H204" s="54"/>
    </row>
    <row r="205" spans="1:9">
      <c r="A205" s="49" t="s">
        <v>72</v>
      </c>
      <c r="B205" s="50">
        <v>2459148.4890209464</v>
      </c>
      <c r="C205" s="57">
        <f t="shared" si="4"/>
        <v>3.4722727723419666E-3</v>
      </c>
      <c r="D205" s="51" t="e">
        <f>IF('31c'!D205&gt;0,'31c'!D205/$K$42,#N/A)</f>
        <v>#N/A</v>
      </c>
      <c r="E205" s="51" t="e">
        <f>IF('31c'!E205&gt;0,'31c'!E205/$K$42,#N/A)</f>
        <v>#N/A</v>
      </c>
      <c r="F205" s="51">
        <f>IF('31c'!F205&gt;0,'31c'!F205/$K$42,#N/A)</f>
        <v>0.98474599468119606</v>
      </c>
      <c r="G205" s="51" t="e">
        <f>IF('31c'!G205&gt;0,'31c'!G205/$K$42,#N/A)</f>
        <v>#N/A</v>
      </c>
      <c r="H205" s="54"/>
      <c r="I205" s="63">
        <f>(B204+B205)/2</f>
        <v>2459148.4855486737</v>
      </c>
    </row>
    <row r="206" spans="1:9">
      <c r="B206" s="50">
        <v>2459148.4959654915</v>
      </c>
      <c r="C206" s="57">
        <f t="shared" si="4"/>
        <v>1.0416817851364613E-2</v>
      </c>
      <c r="D206" s="51" t="e">
        <f>IF('31c'!D206&gt;0,'31c'!D206/$K$42,#N/A)</f>
        <v>#N/A</v>
      </c>
      <c r="E206" s="51" t="e">
        <f>IF('31c'!E206&gt;0,'31c'!E206/$K$42,#N/A)</f>
        <v>#N/A</v>
      </c>
      <c r="F206" s="51">
        <f>IF('31c'!F206&gt;0,'31c'!F206/$K$42,#N/A)</f>
        <v>0.98691943957968475</v>
      </c>
      <c r="G206" s="51" t="e">
        <f>IF('31c'!G206&gt;0,'31c'!G206/$K$42,#N/A)</f>
        <v>#N/A</v>
      </c>
      <c r="H206" s="54"/>
    </row>
    <row r="207" spans="1:9">
      <c r="B207" s="50">
        <v>2459148.5029100371</v>
      </c>
      <c r="C207" s="57">
        <f t="shared" si="4"/>
        <v>1.7361363396048546E-2</v>
      </c>
      <c r="D207" s="51" t="e">
        <f>IF('31c'!D207&gt;0,'31c'!D207/$K$42,#N/A)</f>
        <v>#N/A</v>
      </c>
      <c r="E207" s="51" t="e">
        <f>IF('31c'!E207&gt;0,'31c'!E207/$K$42,#N/A)</f>
        <v>#N/A</v>
      </c>
      <c r="F207" s="51">
        <f>IF('31c'!F207&gt;0,'31c'!F207/$K$42,#N/A)</f>
        <v>0.98583998183823052</v>
      </c>
      <c r="G207" s="51" t="e">
        <f>IF('31c'!G207&gt;0,'31c'!G207/$K$42,#N/A)</f>
        <v>#N/A</v>
      </c>
      <c r="H207" s="54"/>
    </row>
    <row r="208" spans="1:9">
      <c r="B208" s="50">
        <v>2459148.5098545826</v>
      </c>
      <c r="C208" s="57">
        <f t="shared" si="4"/>
        <v>2.4305908940732479E-2</v>
      </c>
      <c r="D208" s="51" t="e">
        <f>IF('31c'!D208&gt;0,'31c'!D208/$K$42,#N/A)</f>
        <v>#N/A</v>
      </c>
      <c r="E208" s="51" t="e">
        <f>IF('31c'!E208&gt;0,'31c'!E208/$K$42,#N/A)</f>
        <v>#N/A</v>
      </c>
      <c r="F208" s="51">
        <f>IF('31c'!F208&gt;0,'31c'!F208/$K$42,#N/A)</f>
        <v>0.98374112992151519</v>
      </c>
      <c r="G208" s="51" t="e">
        <f>IF('31c'!G208&gt;0,'31c'!G208/$K$42,#N/A)</f>
        <v>#N/A</v>
      </c>
      <c r="H208" s="54"/>
    </row>
    <row r="209" spans="1:8">
      <c r="B209" s="50">
        <v>2459148.5167991277</v>
      </c>
      <c r="C209" s="57">
        <f t="shared" si="4"/>
        <v>3.1250454019755125E-2</v>
      </c>
      <c r="D209" s="51" t="e">
        <f>IF('31c'!D209&gt;0,'31c'!D209/$K$42,#N/A)</f>
        <v>#N/A</v>
      </c>
      <c r="E209" s="51" t="e">
        <f>IF('31c'!E209&gt;0,'31c'!E209/$K$42,#N/A)</f>
        <v>#N/A</v>
      </c>
      <c r="F209" s="51">
        <f>IF('31c'!F209&gt;0,'31c'!F209/$K$42,#N/A)</f>
        <v>0.98809612765129395</v>
      </c>
      <c r="G209" s="51" t="e">
        <f>IF('31c'!G209&gt;0,'31c'!G209/$K$42,#N/A)</f>
        <v>#N/A</v>
      </c>
      <c r="H209" s="54"/>
    </row>
    <row r="210" spans="1:8">
      <c r="B210" s="50">
        <v>2459148.5237436732</v>
      </c>
      <c r="C210" s="57">
        <f t="shared" si="4"/>
        <v>3.8194999564439058E-2</v>
      </c>
      <c r="D210" s="51" t="e">
        <f>IF('31c'!D210&gt;0,'31c'!D210/$K$42,#N/A)</f>
        <v>#N/A</v>
      </c>
      <c r="E210" s="51" t="e">
        <f>IF('31c'!E210&gt;0,'31c'!E210/$K$42,#N/A)</f>
        <v>#N/A</v>
      </c>
      <c r="F210" s="51">
        <f>IF('31c'!F210&gt;0,'31c'!F210/$K$42,#N/A)</f>
        <v>0.98835292209898162</v>
      </c>
      <c r="G210" s="51" t="e">
        <f>IF('31c'!G210&gt;0,'31c'!G210/$K$42,#N/A)</f>
        <v>#N/A</v>
      </c>
      <c r="H210" s="54"/>
    </row>
    <row r="211" spans="1:8">
      <c r="B211" s="50">
        <v>2459148.5306882183</v>
      </c>
      <c r="C211" s="57">
        <f t="shared" si="4"/>
        <v>4.5139544643461704E-2</v>
      </c>
      <c r="D211" s="51" t="e">
        <f>IF('31c'!D211&gt;0,'31c'!D211/$K$42,#N/A)</f>
        <v>#N/A</v>
      </c>
      <c r="E211" s="51" t="e">
        <f>IF('31c'!E211&gt;0,'31c'!E211/$K$42,#N/A)</f>
        <v>#N/A</v>
      </c>
      <c r="F211" s="51">
        <f>IF('31c'!F211&gt;0,'31c'!F211/$K$42,#N/A)</f>
        <v>0.98530933385224106</v>
      </c>
      <c r="G211" s="51" t="e">
        <f>IF('31c'!G211&gt;0,'31c'!G211/$K$42,#N/A)</f>
        <v>#N/A</v>
      </c>
      <c r="H211" s="54"/>
    </row>
    <row r="212" spans="1:8">
      <c r="B212" s="50">
        <v>2459148.5376327639</v>
      </c>
      <c r="C212" s="57">
        <f t="shared" si="4"/>
        <v>5.2084090188145638E-2</v>
      </c>
      <c r="D212" s="51" t="e">
        <f>IF('31c'!D212&gt;0,'31c'!D212/$K$42,#N/A)</f>
        <v>#N/A</v>
      </c>
      <c r="E212" s="51" t="e">
        <f>IF('31c'!E212&gt;0,'31c'!E212/$K$42,#N/A)</f>
        <v>#N/A</v>
      </c>
      <c r="F212" s="51">
        <f>IF('31c'!F212&gt;0,'31c'!F212/$K$42,#N/A)</f>
        <v>0.98335875981059873</v>
      </c>
      <c r="G212" s="51" t="e">
        <f>IF('31c'!G212&gt;0,'31c'!G212/$K$42,#N/A)</f>
        <v>#N/A</v>
      </c>
      <c r="H212" s="54"/>
    </row>
    <row r="213" spans="1:8">
      <c r="B213" s="50">
        <v>2459148.5445773089</v>
      </c>
      <c r="C213" s="57">
        <f t="shared" si="4"/>
        <v>5.9028635267168283E-2</v>
      </c>
      <c r="D213" s="51" t="e">
        <f>IF('31c'!D213&gt;0,'31c'!D213/$K$42,#N/A)</f>
        <v>#N/A</v>
      </c>
      <c r="E213" s="51" t="e">
        <f>IF('31c'!E213&gt;0,'31c'!E213/$K$42,#N/A)</f>
        <v>#N/A</v>
      </c>
      <c r="F213" s="51">
        <f>IF('31c'!F213&gt;0,'31c'!F213/$K$42,#N/A)</f>
        <v>0.98694103911266784</v>
      </c>
      <c r="G213" s="51" t="e">
        <f>IF('31c'!G213&gt;0,'31c'!G213/$K$42,#N/A)</f>
        <v>#N/A</v>
      </c>
      <c r="H213" s="54"/>
    </row>
    <row r="214" spans="1:8">
      <c r="B214" s="50">
        <v>2459148.5515218545</v>
      </c>
      <c r="C214" s="57">
        <f t="shared" si="4"/>
        <v>6.5973180811852217E-2</v>
      </c>
      <c r="D214" s="51" t="e">
        <f>IF('31c'!D214&gt;0,'31c'!D214/$K$42,#N/A)</f>
        <v>#N/A</v>
      </c>
      <c r="E214" s="51" t="e">
        <f>IF('31c'!E214&gt;0,'31c'!E214/$K$42,#N/A)</f>
        <v>#N/A</v>
      </c>
      <c r="F214" s="51">
        <f>IF('31c'!F214&gt;0,'31c'!F214/$K$42,#N/A)</f>
        <v>0.98921443860673275</v>
      </c>
      <c r="G214" s="51" t="e">
        <f>IF('31c'!G214&gt;0,'31c'!G214/$K$42,#N/A)</f>
        <v>#N/A</v>
      </c>
      <c r="H214" s="54"/>
    </row>
    <row r="215" spans="1:8">
      <c r="B215" s="50">
        <v>2459148.5584663996</v>
      </c>
      <c r="C215" s="57">
        <f t="shared" si="4"/>
        <v>7.2917725890874863E-2</v>
      </c>
      <c r="D215" s="51" t="e">
        <f>IF('31c'!D215&gt;0,'31c'!D215/$K$42,#N/A)</f>
        <v>#N/A</v>
      </c>
      <c r="E215" s="51" t="e">
        <f>IF('31c'!E215&gt;0,'31c'!E215/$K$42,#N/A)</f>
        <v>#N/A</v>
      </c>
      <c r="F215" s="51">
        <f>IF('31c'!F215&gt;0,'31c'!F215/$K$42,#N/A)</f>
        <v>0.98577226438347276</v>
      </c>
      <c r="G215" s="51" t="e">
        <f>IF('31c'!G215&gt;0,'31c'!G215/$K$42,#N/A)</f>
        <v>#N/A</v>
      </c>
      <c r="H215" s="54"/>
    </row>
    <row r="216" spans="1:8">
      <c r="B216" s="50">
        <v>2459148.5654109451</v>
      </c>
      <c r="C216" s="57">
        <f t="shared" si="4"/>
        <v>7.9862271435558796E-2</v>
      </c>
      <c r="D216" s="51" t="e">
        <f>IF('31c'!D216&gt;0,'31c'!D216/$K$42,#N/A)</f>
        <v>#N/A</v>
      </c>
      <c r="E216" s="51" t="e">
        <f>IF('31c'!E216&gt;0,'31c'!E216/$K$42,#N/A)</f>
        <v>#N/A</v>
      </c>
      <c r="F216" s="51">
        <f>IF('31c'!F216&gt;0,'31c'!F216/$K$42,#N/A)</f>
        <v>0.98521657910099236</v>
      </c>
      <c r="G216" s="51" t="e">
        <f>IF('31c'!G216&gt;0,'31c'!G216/$K$42,#N/A)</f>
        <v>#N/A</v>
      </c>
      <c r="H216" s="54"/>
    </row>
    <row r="217" spans="1:8">
      <c r="B217" s="50">
        <v>2459148.5723554902</v>
      </c>
      <c r="C217" s="57">
        <f t="shared" si="4"/>
        <v>8.6806816514581442E-2</v>
      </c>
      <c r="D217" s="51" t="e">
        <f>IF('31c'!D217&gt;0,'31c'!D217/$K$42,#N/A)</f>
        <v>#N/A</v>
      </c>
      <c r="E217" s="51" t="e">
        <f>IF('31c'!E217&gt;0,'31c'!E217/$K$42,#N/A)</f>
        <v>#N/A</v>
      </c>
      <c r="F217" s="51">
        <f>IF('31c'!F217&gt;0,'31c'!F217/$K$42,#N/A)</f>
        <v>0.98775475124862167</v>
      </c>
      <c r="G217" s="51" t="e">
        <f>IF('31c'!G217&gt;0,'31c'!G217/$K$42,#N/A)</f>
        <v>#N/A</v>
      </c>
      <c r="H217" s="54"/>
    </row>
    <row r="218" spans="1:8">
      <c r="B218" s="50">
        <v>2459148.5793000357</v>
      </c>
      <c r="C218" s="57">
        <f t="shared" si="4"/>
        <v>9.3751362059265375E-2</v>
      </c>
      <c r="D218" s="51" t="e">
        <f>IF('31c'!D218&gt;0,'31c'!D218/$K$42,#N/A)</f>
        <v>#N/A</v>
      </c>
      <c r="E218" s="51" t="e">
        <f>IF('31c'!E218&gt;0,'31c'!E218/$K$42,#N/A)</f>
        <v>#N/A</v>
      </c>
      <c r="F218" s="51">
        <f>IF('31c'!F218&gt;0,'31c'!F218/$K$42,#N/A)</f>
        <v>0.98675981059868978</v>
      </c>
      <c r="G218" s="51" t="e">
        <f>IF('31c'!G218&gt;0,'31c'!G218/$K$42,#N/A)</f>
        <v>#N/A</v>
      </c>
      <c r="H218" s="54"/>
    </row>
    <row r="219" spans="1:8">
      <c r="B219" s="50">
        <v>2459148.5862445808</v>
      </c>
      <c r="C219" s="57">
        <f t="shared" si="4"/>
        <v>0.10069590713828802</v>
      </c>
      <c r="D219" s="51" t="e">
        <f>IF('31c'!D219&gt;0,'31c'!D219/$K$42,#N/A)</f>
        <v>#N/A</v>
      </c>
      <c r="E219" s="51" t="e">
        <f>IF('31c'!E219&gt;0,'31c'!E219/$K$42,#N/A)</f>
        <v>#N/A</v>
      </c>
      <c r="F219" s="51">
        <f>IF('31c'!F219&gt;0,'31c'!F219/$K$42,#N/A)</f>
        <v>0.98655347992475828</v>
      </c>
      <c r="G219" s="51" t="e">
        <f>IF('31c'!G219&gt;0,'31c'!G219/$K$42,#N/A)</f>
        <v>#N/A</v>
      </c>
      <c r="H219" s="54"/>
    </row>
    <row r="220" spans="1:8">
      <c r="A220" s="49" t="s">
        <v>39</v>
      </c>
      <c r="B220" s="50">
        <v>2459148.5931891263</v>
      </c>
      <c r="C220" s="57">
        <f t="shared" si="4"/>
        <v>0.10764045268297195</v>
      </c>
      <c r="D220" s="51" t="e">
        <f>IF('31c'!D220&gt;0,'31c'!D220/$K$42,#N/A)</f>
        <v>#N/A</v>
      </c>
      <c r="E220" s="51" t="e">
        <f>IF('31c'!E220&gt;0,'31c'!E220/$K$42,#N/A)</f>
        <v>#N/A</v>
      </c>
      <c r="F220" s="51">
        <f>IF('31c'!F220&gt;0,'31c'!F220/$K$42,#N/A)</f>
        <v>0.98976668612570529</v>
      </c>
      <c r="G220" s="51" t="e">
        <f>IF('31c'!G220&gt;0,'31c'!G220/$K$42,#N/A)</f>
        <v>#N/A</v>
      </c>
      <c r="H220" s="54"/>
    </row>
    <row r="221" spans="1:8">
      <c r="B221" s="50">
        <v>2459148.6001336714</v>
      </c>
      <c r="C221" s="57">
        <f t="shared" si="4"/>
        <v>0.1145849977619946</v>
      </c>
      <c r="D221" s="51" t="e">
        <f>IF('31c'!D221&gt;0,'31c'!D221/$K$42,#N/A)</f>
        <v>#N/A</v>
      </c>
      <c r="E221" s="51" t="e">
        <f>IF('31c'!E221&gt;0,'31c'!E221/$K$42,#N/A)</f>
        <v>#N/A</v>
      </c>
      <c r="F221" s="51" t="e">
        <f>IF('31c'!F221&gt;0,'31c'!F221/$K$42,#N/A)</f>
        <v>#N/A</v>
      </c>
      <c r="G221" s="51">
        <f>IF('31c'!G221&gt;0,'31c'!G221/$K$42,#N/A)</f>
        <v>0.99072420055782573</v>
      </c>
      <c r="H221" s="54"/>
    </row>
    <row r="222" spans="1:8">
      <c r="B222" s="50">
        <v>2459148.607078217</v>
      </c>
      <c r="C222" s="57">
        <f t="shared" si="4"/>
        <v>0.12152954330667853</v>
      </c>
      <c r="D222" s="51" t="e">
        <f>IF('31c'!D222&gt;0,'31c'!D222/$K$42,#N/A)</f>
        <v>#N/A</v>
      </c>
      <c r="E222" s="51" t="e">
        <f>IF('31c'!E222&gt;0,'31c'!E222/$K$42,#N/A)</f>
        <v>#N/A</v>
      </c>
      <c r="F222" s="51" t="e">
        <f>IF('31c'!F222&gt;0,'31c'!F222/$K$42,#N/A)</f>
        <v>#N/A</v>
      </c>
      <c r="G222" s="51">
        <f>IF('31c'!G222&gt;0,'31c'!G222/$K$42,#N/A)</f>
        <v>0.98992281247973013</v>
      </c>
      <c r="H222" s="54"/>
    </row>
    <row r="223" spans="1:8">
      <c r="B223" s="50">
        <v>2459148.614022762</v>
      </c>
      <c r="C223" s="57">
        <f t="shared" si="4"/>
        <v>0.12847408838570118</v>
      </c>
      <c r="D223" s="51" t="e">
        <f>IF('31c'!D223&gt;0,'31c'!D223/$K$42,#N/A)</f>
        <v>#N/A</v>
      </c>
      <c r="E223" s="51" t="e">
        <f>IF('31c'!E223&gt;0,'31c'!E223/$K$42,#N/A)</f>
        <v>#N/A</v>
      </c>
      <c r="F223" s="51" t="e">
        <f>IF('31c'!F223&gt;0,'31c'!F223/$K$42,#N/A)</f>
        <v>#N/A</v>
      </c>
      <c r="G223" s="51">
        <f>IF('31c'!G223&gt;0,'31c'!G223/$K$42,#N/A)</f>
        <v>0.99332081468508793</v>
      </c>
      <c r="H223" s="54"/>
    </row>
    <row r="224" spans="1:8">
      <c r="B224" s="50">
        <v>2459148.6209673071</v>
      </c>
      <c r="C224" s="57">
        <f t="shared" si="4"/>
        <v>0.13541863346472383</v>
      </c>
      <c r="D224" s="51" t="e">
        <f>IF('31c'!D224&gt;0,'31c'!D224/$K$42,#N/A)</f>
        <v>#N/A</v>
      </c>
      <c r="E224" s="51" t="e">
        <f>IF('31c'!E224&gt;0,'31c'!E224/$K$42,#N/A)</f>
        <v>#N/A</v>
      </c>
      <c r="F224" s="51" t="e">
        <f>IF('31c'!F224&gt;0,'31c'!F224/$K$42,#N/A)</f>
        <v>#N/A</v>
      </c>
      <c r="G224" s="51">
        <f>IF('31c'!G224&gt;0,'31c'!G224/$K$42,#N/A)</f>
        <v>0.9953935914899138</v>
      </c>
      <c r="H224" s="54"/>
    </row>
    <row r="225" spans="1:8">
      <c r="A225" s="49" t="s">
        <v>71</v>
      </c>
      <c r="B225" s="50">
        <v>2459148.6279118527</v>
      </c>
      <c r="C225" s="57">
        <f t="shared" si="4"/>
        <v>0.14236317900940776</v>
      </c>
      <c r="D225" s="51" t="e">
        <f>IF('31c'!D225&gt;0,'31c'!D225/$K$42,#N/A)</f>
        <v>#N/A</v>
      </c>
      <c r="E225" s="51" t="e">
        <f>IF('31c'!E225&gt;0,'31c'!E225/$K$42,#N/A)</f>
        <v>#N/A</v>
      </c>
      <c r="F225" s="51" t="e">
        <f>IF('31c'!F225&gt;0,'31c'!F225/$K$42,#N/A)</f>
        <v>#N/A</v>
      </c>
      <c r="G225" s="51">
        <f>IF('31c'!G225&gt;0,'31c'!G225/$K$42,#N/A)</f>
        <v>0.99968982292274766</v>
      </c>
      <c r="H225" s="54"/>
    </row>
    <row r="226" spans="1:8">
      <c r="B226" s="50">
        <v>2459148.6348563978</v>
      </c>
      <c r="C226" s="57">
        <f t="shared" si="4"/>
        <v>0.1493077240884304</v>
      </c>
      <c r="D226" s="51">
        <f>IF('31c'!D226&gt;0,'31c'!D226/$K$42,#N/A)</f>
        <v>0.99719660115456954</v>
      </c>
      <c r="E226" s="51" t="e">
        <f>IF('31c'!E226&gt;0,'31c'!E226/$K$42,#N/A)</f>
        <v>#N/A</v>
      </c>
      <c r="F226" s="51" t="e">
        <f>IF('31c'!F226&gt;0,'31c'!F226/$K$42,#N/A)</f>
        <v>#N/A</v>
      </c>
      <c r="G226" s="51" t="e">
        <f>IF('31c'!G226&gt;0,'31c'!G226/$K$42,#N/A)</f>
        <v>#N/A</v>
      </c>
      <c r="H226" s="54"/>
    </row>
    <row r="227" spans="1:8">
      <c r="B227" s="50">
        <v>2459148.6418009433</v>
      </c>
      <c r="C227" s="57">
        <f t="shared" si="4"/>
        <v>0.15625226963311434</v>
      </c>
      <c r="D227" s="51">
        <f>IF('31c'!D227&gt;0,'31c'!D227/$K$42,#N/A)</f>
        <v>1.0006939093208795</v>
      </c>
      <c r="E227" s="51" t="e">
        <f>IF('31c'!E227&gt;0,'31c'!E227/$K$42,#N/A)</f>
        <v>#N/A</v>
      </c>
      <c r="F227" s="51" t="e">
        <f>IF('31c'!F227&gt;0,'31c'!F227/$K$42,#N/A)</f>
        <v>#N/A</v>
      </c>
      <c r="G227" s="51" t="e">
        <f>IF('31c'!G227&gt;0,'31c'!G227/$K$42,#N/A)</f>
        <v>#N/A</v>
      </c>
      <c r="H227" s="54"/>
    </row>
    <row r="228" spans="1:8">
      <c r="B228" s="50">
        <v>2459148.6487454884</v>
      </c>
      <c r="C228" s="57">
        <f t="shared" si="4"/>
        <v>0.16319681471213698</v>
      </c>
      <c r="D228" s="51">
        <f>IF('31c'!D228&gt;0,'31c'!D228/$K$42,#N/A)</f>
        <v>0.99850243237984038</v>
      </c>
      <c r="E228" s="51" t="e">
        <f>IF('31c'!E228&gt;0,'31c'!E228/$K$42,#N/A)</f>
        <v>#N/A</v>
      </c>
      <c r="F228" s="51" t="e">
        <f>IF('31c'!F228&gt;0,'31c'!F228/$K$42,#N/A)</f>
        <v>#N/A</v>
      </c>
      <c r="G228" s="51" t="e">
        <f>IF('31c'!G228&gt;0,'31c'!G228/$K$42,#N/A)</f>
        <v>#N/A</v>
      </c>
      <c r="H228" s="54"/>
    </row>
    <row r="229" spans="1:8">
      <c r="B229" s="50">
        <v>2459148.6556900339</v>
      </c>
      <c r="C229" s="57">
        <f t="shared" si="4"/>
        <v>0.17014136025682092</v>
      </c>
      <c r="D229" s="51">
        <f>IF('31c'!D229&gt;0,'31c'!D229/$K$42,#N/A)</f>
        <v>1.0014945839008886</v>
      </c>
      <c r="E229" s="51" t="e">
        <f>IF('31c'!E229&gt;0,'31c'!E229/$K$42,#N/A)</f>
        <v>#N/A</v>
      </c>
      <c r="F229" s="51" t="e">
        <f>IF('31c'!F229&gt;0,'31c'!F229/$K$42,#N/A)</f>
        <v>#N/A</v>
      </c>
      <c r="G229" s="51" t="e">
        <f>IF('31c'!G229&gt;0,'31c'!G229/$K$42,#N/A)</f>
        <v>#N/A</v>
      </c>
      <c r="H229" s="55"/>
    </row>
    <row r="230" spans="1:8">
      <c r="B230" s="50">
        <v>2459148.662634579</v>
      </c>
      <c r="C230" s="57">
        <f t="shared" si="4"/>
        <v>0.17708590533584356</v>
      </c>
      <c r="D230" s="51">
        <f>IF('31c'!D230&gt;0,'31c'!D230/$K$42,#N/A)</f>
        <v>0.99926788609976003</v>
      </c>
      <c r="E230" s="51" t="e">
        <f>IF('31c'!E230&gt;0,'31c'!E230/$K$42,#N/A)</f>
        <v>#N/A</v>
      </c>
      <c r="F230" s="51" t="e">
        <f>IF('31c'!F230&gt;0,'31c'!F230/$K$42,#N/A)</f>
        <v>#N/A</v>
      </c>
      <c r="G230" s="51" t="e">
        <f>IF('31c'!G230&gt;0,'31c'!G230/$K$42,#N/A)</f>
        <v>#N/A</v>
      </c>
      <c r="H230" s="55"/>
    </row>
    <row r="231" spans="1:8">
      <c r="B231" s="50">
        <v>2459148.6695791241</v>
      </c>
      <c r="C231" s="57">
        <f t="shared" si="4"/>
        <v>0.18403045041486621</v>
      </c>
      <c r="D231" s="51">
        <f>IF('31c'!D231&gt;0,'31c'!D231/$K$42,#N/A)</f>
        <v>0.99968437439190505</v>
      </c>
      <c r="E231" s="51" t="e">
        <f>IF('31c'!E231&gt;0,'31c'!E231/$K$42,#N/A)</f>
        <v>#N/A</v>
      </c>
      <c r="F231" s="51" t="e">
        <f>IF('31c'!F231&gt;0,'31c'!F231/$K$42,#N/A)</f>
        <v>#N/A</v>
      </c>
      <c r="G231" s="51" t="e">
        <f>IF('31c'!G231&gt;0,'31c'!G231/$K$42,#N/A)</f>
        <v>#N/A</v>
      </c>
      <c r="H231" s="55"/>
    </row>
    <row r="232" spans="1:8">
      <c r="B232" s="50">
        <v>2459148.6765236696</v>
      </c>
      <c r="C232" s="57">
        <f t="shared" si="4"/>
        <v>0.19097499595955014</v>
      </c>
      <c r="D232" s="51">
        <f>IF('31c'!D232&gt;0,'31c'!D232/$K$42,#N/A)</f>
        <v>1.0009385743010961</v>
      </c>
      <c r="E232" s="51" t="e">
        <f>IF('31c'!E232&gt;0,'31c'!E232/$K$42,#N/A)</f>
        <v>#N/A</v>
      </c>
      <c r="F232" s="51" t="e">
        <f>IF('31c'!F232&gt;0,'31c'!F232/$K$42,#N/A)</f>
        <v>#N/A</v>
      </c>
      <c r="G232" s="51" t="e">
        <f>IF('31c'!G232&gt;0,'31c'!G232/$K$42,#N/A)</f>
        <v>#N/A</v>
      </c>
      <c r="H232" s="55"/>
    </row>
    <row r="233" spans="1:8">
      <c r="B233" s="50">
        <v>2459148.6834682147</v>
      </c>
      <c r="C233" s="57">
        <f t="shared" si="4"/>
        <v>0.19791954103857279</v>
      </c>
      <c r="D233" s="51">
        <f>IF('31c'!D233&gt;0,'31c'!D233/$K$42,#N/A)</f>
        <v>0.99869864435363565</v>
      </c>
      <c r="E233" s="51" t="e">
        <f>IF('31c'!E233&gt;0,'31c'!E233/$K$42,#N/A)</f>
        <v>#N/A</v>
      </c>
      <c r="F233" s="51" t="e">
        <f>IF('31c'!F233&gt;0,'31c'!F233/$K$42,#N/A)</f>
        <v>#N/A</v>
      </c>
      <c r="G233" s="51" t="e">
        <f>IF('31c'!G233&gt;0,'31c'!G233/$K$42,#N/A)</f>
        <v>#N/A</v>
      </c>
      <c r="H233" s="55"/>
    </row>
    <row r="234" spans="1:8">
      <c r="B234" s="50">
        <v>2459148.6904127602</v>
      </c>
      <c r="C234" s="57">
        <f t="shared" si="4"/>
        <v>0.20486408658325672</v>
      </c>
      <c r="D234" s="51">
        <f>IF('31c'!D234&gt;0,'31c'!D234/$K$42,#N/A)</f>
        <v>0.99796393591489907</v>
      </c>
      <c r="E234" s="51" t="e">
        <f>IF('31c'!E234&gt;0,'31c'!E234/$K$42,#N/A)</f>
        <v>#N/A</v>
      </c>
      <c r="F234" s="51" t="e">
        <f>IF('31c'!F234&gt;0,'31c'!F234/$K$42,#N/A)</f>
        <v>#N/A</v>
      </c>
      <c r="G234" s="51" t="e">
        <f>IF('31c'!G234&gt;0,'31c'!G234/$K$42,#N/A)</f>
        <v>#N/A</v>
      </c>
      <c r="H234" s="55"/>
    </row>
    <row r="235" spans="1:8">
      <c r="B235" s="50">
        <v>2459148.6973573053</v>
      </c>
      <c r="C235" s="57">
        <f t="shared" si="4"/>
        <v>0.21180863166227937</v>
      </c>
      <c r="D235" s="51">
        <f>IF('31c'!D235&gt;0,'31c'!D235/$K$42,#N/A)</f>
        <v>1.0012525134591685</v>
      </c>
      <c r="E235" s="51" t="e">
        <f>IF('31c'!E235&gt;0,'31c'!E235/$K$42,#N/A)</f>
        <v>#N/A</v>
      </c>
      <c r="F235" s="51" t="e">
        <f>IF('31c'!F235&gt;0,'31c'!F235/$K$42,#N/A)</f>
        <v>#N/A</v>
      </c>
      <c r="G235" s="51" t="e">
        <f>IF('31c'!G235&gt;0,'31c'!G235/$K$42,#N/A)</f>
        <v>#N/A</v>
      </c>
      <c r="H235" s="55"/>
    </row>
    <row r="236" spans="1:8">
      <c r="B236" s="50">
        <v>2459148.7043018504</v>
      </c>
      <c r="C236" s="57">
        <f t="shared" si="4"/>
        <v>0.21875317674130201</v>
      </c>
      <c r="D236" s="51">
        <f>IF('31c'!D236&gt;0,'31c'!D236/$K$42,#N/A)</f>
        <v>0.99868755270156317</v>
      </c>
      <c r="E236" s="51" t="e">
        <f>IF('31c'!E236&gt;0,'31c'!E236/$K$42,#N/A)</f>
        <v>#N/A</v>
      </c>
      <c r="F236" s="51" t="e">
        <f>IF('31c'!F236&gt;0,'31c'!F236/$K$42,#N/A)</f>
        <v>#N/A</v>
      </c>
      <c r="G236" s="51" t="e">
        <f>IF('31c'!G236&gt;0,'31c'!G236/$K$42,#N/A)</f>
        <v>#N/A</v>
      </c>
      <c r="H236" s="55"/>
    </row>
    <row r="237" spans="1:8">
      <c r="B237" s="50">
        <v>2459148.7112463959</v>
      </c>
      <c r="C237" s="57">
        <f t="shared" si="4"/>
        <v>0.22569772228598595</v>
      </c>
      <c r="D237" s="51">
        <f>IF('31c'!D237&gt;0,'31c'!D237/$K$42,#N/A)</f>
        <v>1.0000267886099758</v>
      </c>
      <c r="E237" s="51" t="e">
        <f>IF('31c'!E237&gt;0,'31c'!E237/$K$42,#N/A)</f>
        <v>#N/A</v>
      </c>
      <c r="F237" s="51" t="e">
        <f>IF('31c'!F237&gt;0,'31c'!F237/$K$42,#N/A)</f>
        <v>#N/A</v>
      </c>
      <c r="G237" s="51" t="e">
        <f>IF('31c'!G237&gt;0,'31c'!G237/$K$42,#N/A)</f>
        <v>#N/A</v>
      </c>
      <c r="H237" s="55"/>
    </row>
    <row r="238" spans="1:8">
      <c r="B238" s="50">
        <v>2459148.718190941</v>
      </c>
      <c r="C238" s="57">
        <f t="shared" si="4"/>
        <v>0.23264226736500859</v>
      </c>
      <c r="D238" s="51">
        <f>IF('31c'!D238&gt;0,'31c'!D238/$K$42,#N/A)</f>
        <v>0.99950119997405462</v>
      </c>
      <c r="E238" s="51" t="e">
        <f>IF('31c'!E238&gt;0,'31c'!E238/$K$42,#N/A)</f>
        <v>#N/A</v>
      </c>
      <c r="F238" s="51" t="e">
        <f>IF('31c'!F238&gt;0,'31c'!F238/$K$42,#N/A)</f>
        <v>#N/A</v>
      </c>
      <c r="G238" s="51" t="e">
        <f>IF('31c'!G238&gt;0,'31c'!G238/$K$42,#N/A)</f>
        <v>#N/A</v>
      </c>
      <c r="H238" s="55"/>
    </row>
    <row r="239" spans="1:8">
      <c r="B239" s="50">
        <v>2459148.7251354861</v>
      </c>
      <c r="C239" s="57">
        <f t="shared" si="4"/>
        <v>0.23958681244403124</v>
      </c>
      <c r="D239" s="51">
        <f>IF('31c'!D239&gt;0,'31c'!D239/$K$42,#N/A)</f>
        <v>0.99767710968411494</v>
      </c>
      <c r="E239" s="51" t="e">
        <f>IF('31c'!E239&gt;0,'31c'!E239/$K$42,#N/A)</f>
        <v>#N/A</v>
      </c>
      <c r="F239" s="51" t="e">
        <f>IF('31c'!F239&gt;0,'31c'!F239/$K$42,#N/A)</f>
        <v>#N/A</v>
      </c>
      <c r="G239" s="51" t="e">
        <f>IF('31c'!G239&gt;0,'31c'!G239/$K$42,#N/A)</f>
        <v>#N/A</v>
      </c>
      <c r="H239" s="55"/>
    </row>
    <row r="240" spans="1:8">
      <c r="B240" s="50">
        <v>2459148.7320800317</v>
      </c>
      <c r="C240" s="57">
        <f t="shared" si="4"/>
        <v>0.24653135798871517</v>
      </c>
      <c r="D240" s="51">
        <f>IF('31c'!D240&gt;0,'31c'!D240/$K$42,#N/A)</f>
        <v>0.99807336057598761</v>
      </c>
      <c r="E240" s="51" t="e">
        <f>IF('31c'!E240&gt;0,'31c'!E240/$K$42,#N/A)</f>
        <v>#N/A</v>
      </c>
      <c r="F240" s="51" t="e">
        <f>IF('31c'!F240&gt;0,'31c'!F240/$K$42,#N/A)</f>
        <v>#N/A</v>
      </c>
      <c r="G240" s="51" t="e">
        <f>IF('31c'!G240&gt;0,'31c'!G240/$K$42,#N/A)</f>
        <v>#N/A</v>
      </c>
      <c r="H240" s="55"/>
    </row>
    <row r="241" spans="2:8">
      <c r="B241" s="50">
        <v>2459148.7390245767</v>
      </c>
      <c r="C241" s="57">
        <f t="shared" si="4"/>
        <v>0.25347590306773782</v>
      </c>
      <c r="D241" s="51">
        <f>IF('31c'!D241&gt;0,'31c'!D241/$K$42,#N/A)</f>
        <v>1.0031292728805863</v>
      </c>
      <c r="E241" s="51" t="e">
        <f>IF('31c'!E241&gt;0,'31c'!E241/$K$42,#N/A)</f>
        <v>#N/A</v>
      </c>
      <c r="F241" s="51" t="e">
        <f>IF('31c'!F241&gt;0,'31c'!F241/$K$42,#N/A)</f>
        <v>#N/A</v>
      </c>
      <c r="G241" s="51" t="e">
        <f>IF('31c'!G241&gt;0,'31c'!G241/$K$42,#N/A)</f>
        <v>#N/A</v>
      </c>
      <c r="H241" s="55"/>
    </row>
    <row r="242" spans="2:8">
      <c r="B242" s="50">
        <v>2459148.7459691218</v>
      </c>
      <c r="C242" s="57">
        <f t="shared" si="4"/>
        <v>0.26042044814676046</v>
      </c>
      <c r="D242" s="51">
        <f>IF('31c'!D242&gt;0,'31c'!D242/$K$42,#N/A)</f>
        <v>0.99924602711292732</v>
      </c>
      <c r="E242" s="51" t="e">
        <f>IF('31c'!E242&gt;0,'31c'!E242/$K$42,#N/A)</f>
        <v>#N/A</v>
      </c>
      <c r="F242" s="51" t="e">
        <f>IF('31c'!F242&gt;0,'31c'!F242/$K$42,#N/A)</f>
        <v>#N/A</v>
      </c>
      <c r="G242" s="51" t="e">
        <f>IF('31c'!G242&gt;0,'31c'!G242/$K$42,#N/A)</f>
        <v>#N/A</v>
      </c>
      <c r="H242" s="55"/>
    </row>
    <row r="243" spans="2:8">
      <c r="B243" s="50">
        <v>2459148.7529136674</v>
      </c>
      <c r="C243" s="57">
        <f t="shared" si="4"/>
        <v>0.2673649936914444</v>
      </c>
      <c r="D243" s="51">
        <f>IF('31c'!D243&gt;0,'31c'!D243/$K$42,#N/A)</f>
        <v>1.0026187325679445</v>
      </c>
      <c r="E243" s="51" t="e">
        <f>IF('31c'!E243&gt;0,'31c'!E243/$K$42,#N/A)</f>
        <v>#N/A</v>
      </c>
      <c r="F243" s="51" t="e">
        <f>IF('31c'!F243&gt;0,'31c'!F243/$K$42,#N/A)</f>
        <v>#N/A</v>
      </c>
      <c r="G243" s="51" t="e">
        <f>IF('31c'!G243&gt;0,'31c'!G243/$K$42,#N/A)</f>
        <v>#N/A</v>
      </c>
      <c r="H243" s="55"/>
    </row>
    <row r="244" spans="2:8">
      <c r="B244" s="50">
        <v>2459148.7598582124</v>
      </c>
      <c r="C244" s="57">
        <f t="shared" si="4"/>
        <v>0.27430953877046704</v>
      </c>
      <c r="D244" s="51">
        <f>IF('31c'!D244&gt;0,'31c'!D244/$K$42,#N/A)</f>
        <v>0.99997360057079843</v>
      </c>
      <c r="E244" s="51" t="e">
        <f>IF('31c'!E244&gt;0,'31c'!E244/$K$42,#N/A)</f>
        <v>#N/A</v>
      </c>
      <c r="F244" s="51" t="e">
        <f>IF('31c'!F244&gt;0,'31c'!F244/$K$42,#N/A)</f>
        <v>#N/A</v>
      </c>
      <c r="G244" s="51" t="e">
        <f>IF('31c'!G244&gt;0,'31c'!G244/$K$42,#N/A)</f>
        <v>#N/A</v>
      </c>
      <c r="H244" s="55"/>
    </row>
    <row r="245" spans="2:8">
      <c r="B245" s="50">
        <v>2459148.7668027575</v>
      </c>
      <c r="C245" s="57">
        <f t="shared" si="4"/>
        <v>0.28125408384948969</v>
      </c>
      <c r="D245" s="51">
        <f>IF('31c'!D245&gt;0,'31c'!D245/$K$42,#N/A)</f>
        <v>0.99786702990205611</v>
      </c>
      <c r="E245" s="51" t="e">
        <f>IF('31c'!E245&gt;0,'31c'!E245/$K$42,#N/A)</f>
        <v>#N/A</v>
      </c>
      <c r="F245" s="51" t="e">
        <f>IF('31c'!F245&gt;0,'31c'!F245/$K$42,#N/A)</f>
        <v>#N/A</v>
      </c>
      <c r="G245" s="51" t="e">
        <f>IF('31c'!G245&gt;0,'31c'!G245/$K$42,#N/A)</f>
        <v>#N/A</v>
      </c>
      <c r="H245" s="55"/>
    </row>
    <row r="246" spans="2:8">
      <c r="B246" s="50">
        <v>2459148.7737473026</v>
      </c>
      <c r="C246" s="57">
        <f t="shared" si="4"/>
        <v>0.28819862892851233</v>
      </c>
      <c r="D246" s="51">
        <f>IF('31c'!D246&gt;0,'31c'!D246/$K$42,#N/A)</f>
        <v>0.99956891742881226</v>
      </c>
      <c r="E246" s="51" t="e">
        <f>IF('31c'!E246&gt;0,'31c'!E246/$K$42,#N/A)</f>
        <v>#N/A</v>
      </c>
      <c r="F246" s="51" t="e">
        <f>IF('31c'!F246&gt;0,'31c'!F246/$K$42,#N/A)</f>
        <v>#N/A</v>
      </c>
      <c r="G246" s="51" t="e">
        <f>IF('31c'!G246&gt;0,'31c'!G246/$K$42,#N/A)</f>
        <v>#N/A</v>
      </c>
      <c r="H246" s="55"/>
    </row>
    <row r="247" spans="2:8">
      <c r="B247" s="50">
        <v>2459148.7806918481</v>
      </c>
      <c r="C247" s="57">
        <f t="shared" si="4"/>
        <v>0.29514317447319627</v>
      </c>
      <c r="D247" s="51">
        <f>IF('31c'!D247&gt;0,'31c'!D247/$K$42,#N/A)</f>
        <v>1.0023644029318284</v>
      </c>
      <c r="E247" s="51" t="e">
        <f>IF('31c'!E247&gt;0,'31c'!E247/$K$42,#N/A)</f>
        <v>#N/A</v>
      </c>
      <c r="F247" s="51" t="e">
        <f>IF('31c'!F247&gt;0,'31c'!F247/$K$42,#N/A)</f>
        <v>#N/A</v>
      </c>
      <c r="G247" s="51" t="e">
        <f>IF('31c'!G247&gt;0,'31c'!G247/$K$42,#N/A)</f>
        <v>#N/A</v>
      </c>
      <c r="H247" s="55"/>
    </row>
    <row r="248" spans="2:8">
      <c r="B248" s="50">
        <v>2459148.7876363932</v>
      </c>
      <c r="C248" s="57">
        <f t="shared" si="4"/>
        <v>0.30208771955221891</v>
      </c>
      <c r="D248" s="51">
        <f>IF('31c'!D248&gt;0,'31c'!D248/$K$42,#N/A)</f>
        <v>0.99828183174417839</v>
      </c>
      <c r="E248" s="51" t="e">
        <f>IF('31c'!E248&gt;0,'31c'!E248/$K$42,#N/A)</f>
        <v>#N/A</v>
      </c>
      <c r="F248" s="51" t="e">
        <f>IF('31c'!F248&gt;0,'31c'!F248/$K$42,#N/A)</f>
        <v>#N/A</v>
      </c>
      <c r="G248" s="51" t="e">
        <f>IF('31c'!G248&gt;0,'31c'!G248/$K$42,#N/A)</f>
        <v>#N/A</v>
      </c>
      <c r="H248" s="55"/>
    </row>
    <row r="249" spans="2:8">
      <c r="B249" s="50">
        <v>2459148.7945809383</v>
      </c>
      <c r="C249" s="57">
        <f t="shared" si="4"/>
        <v>0.30903226463124156</v>
      </c>
      <c r="D249" s="51">
        <f>IF('31c'!D249&gt;0,'31c'!D249/$K$42,#N/A)</f>
        <v>1.0011519750924305</v>
      </c>
      <c r="E249" s="51" t="e">
        <f>IF('31c'!E249&gt;0,'31c'!E249/$K$42,#N/A)</f>
        <v>#N/A</v>
      </c>
      <c r="F249" s="51" t="e">
        <f>IF('31c'!F249&gt;0,'31c'!F249/$K$42,#N/A)</f>
        <v>#N/A</v>
      </c>
      <c r="G249" s="51" t="e">
        <f>IF('31c'!G249&gt;0,'31c'!G249/$K$42,#N/A)</f>
        <v>#N/A</v>
      </c>
      <c r="H249" s="55"/>
    </row>
    <row r="250" spans="2:8">
      <c r="B250" s="50">
        <v>2459148.8015254838</v>
      </c>
      <c r="C250" s="57">
        <f t="shared" si="4"/>
        <v>0.31597681017592549</v>
      </c>
      <c r="D250" s="51">
        <f>IF('31c'!D250&gt;0,'31c'!D250/$K$42,#N/A)</f>
        <v>0.99913511059220339</v>
      </c>
      <c r="E250" s="51" t="e">
        <f>IF('31c'!E250&gt;0,'31c'!E250/$K$42,#N/A)</f>
        <v>#N/A</v>
      </c>
      <c r="F250" s="51" t="e">
        <f>IF('31c'!F250&gt;0,'31c'!F250/$K$42,#N/A)</f>
        <v>#N/A</v>
      </c>
      <c r="G250" s="51" t="e">
        <f>IF('31c'!G250&gt;0,'31c'!G250/$K$42,#N/A)</f>
        <v>#N/A</v>
      </c>
      <c r="H250" s="55"/>
    </row>
    <row r="251" spans="2:8">
      <c r="B251" s="50">
        <v>2459148.8084700289</v>
      </c>
      <c r="C251" s="57">
        <f t="shared" si="4"/>
        <v>0.32292135525494814</v>
      </c>
      <c r="D251" s="51">
        <f>IF('31c'!D251&gt;0,'31c'!D251/$K$42,#N/A)</f>
        <v>1.0009329960433289</v>
      </c>
      <c r="E251" s="51" t="e">
        <f>IF('31c'!E251&gt;0,'31c'!E251/$K$42,#N/A)</f>
        <v>#N/A</v>
      </c>
      <c r="F251" s="51" t="e">
        <f>IF('31c'!F251&gt;0,'31c'!F251/$K$42,#N/A)</f>
        <v>#N/A</v>
      </c>
      <c r="G251" s="51" t="e">
        <f>IF('31c'!G251&gt;0,'31c'!G251/$K$42,#N/A)</f>
        <v>#N/A</v>
      </c>
      <c r="H251" s="55"/>
    </row>
    <row r="252" spans="2:8">
      <c r="B252" s="50">
        <v>2459148.815414574</v>
      </c>
      <c r="C252" s="57">
        <f t="shared" si="4"/>
        <v>0.32986590033397079</v>
      </c>
      <c r="D252" s="51">
        <f>IF('31c'!D252&gt;0,'31c'!D252/$K$42,#N/A)</f>
        <v>1.0026488292145035</v>
      </c>
      <c r="E252" s="51" t="e">
        <f>IF('31c'!E252&gt;0,'31c'!E252/$K$42,#N/A)</f>
        <v>#N/A</v>
      </c>
      <c r="F252" s="51" t="e">
        <f>IF('31c'!F252&gt;0,'31c'!F252/$K$42,#N/A)</f>
        <v>#N/A</v>
      </c>
      <c r="G252" s="51" t="e">
        <f>IF('31c'!G252&gt;0,'31c'!G252/$K$42,#N/A)</f>
        <v>#N/A</v>
      </c>
      <c r="H252" s="55"/>
    </row>
    <row r="253" spans="2:8">
      <c r="B253" s="50">
        <v>2459148.8223591191</v>
      </c>
      <c r="C253" s="57">
        <f t="shared" si="4"/>
        <v>0.33681044541299343</v>
      </c>
      <c r="D253" s="51">
        <f>IF('31c'!D253&gt;0,'31c'!D253/$K$42,#N/A)</f>
        <v>1.0011714989946163</v>
      </c>
      <c r="E253" s="51" t="e">
        <f>IF('31c'!E253&gt;0,'31c'!E253/$K$42,#N/A)</f>
        <v>#N/A</v>
      </c>
      <c r="F253" s="51" t="e">
        <f>IF('31c'!F253&gt;0,'31c'!F253/$K$42,#N/A)</f>
        <v>#N/A</v>
      </c>
      <c r="G253" s="51" t="e">
        <f>IF('31c'!G253&gt;0,'31c'!G253/$K$42,#N/A)</f>
        <v>#N/A</v>
      </c>
      <c r="H253" s="55"/>
    </row>
    <row r="254" spans="2:8">
      <c r="B254" s="50">
        <v>2459148.8293036646</v>
      </c>
      <c r="C254" s="57">
        <f t="shared" si="4"/>
        <v>0.34375499095767736</v>
      </c>
      <c r="D254" s="51">
        <f>IF('31c'!D254&gt;0,'31c'!D254/$K$42,#N/A)</f>
        <v>1.0013922293572031</v>
      </c>
      <c r="E254" s="51" t="e">
        <f>IF('31c'!E254&gt;0,'31c'!E254/$K$42,#N/A)</f>
        <v>#N/A</v>
      </c>
      <c r="F254" s="51" t="e">
        <f>IF('31c'!F254&gt;0,'31c'!F254/$K$42,#N/A)</f>
        <v>#N/A</v>
      </c>
      <c r="G254" s="51" t="e">
        <f>IF('31c'!G254&gt;0,'31c'!G254/$K$42,#N/A)</f>
        <v>#N/A</v>
      </c>
      <c r="H254" s="55"/>
    </row>
    <row r="255" spans="2:8">
      <c r="B255" s="50">
        <v>2459148.8362482097</v>
      </c>
      <c r="C255" s="57">
        <f t="shared" si="4"/>
        <v>0.35069953603670001</v>
      </c>
      <c r="D255" s="51">
        <f>IF('31c'!D255&gt;0,'31c'!D255/$K$42,#N/A)</f>
        <v>1.0006603100473503</v>
      </c>
      <c r="E255" s="51" t="e">
        <f>IF('31c'!E255&gt;0,'31c'!E255/$K$42,#N/A)</f>
        <v>#N/A</v>
      </c>
      <c r="F255" s="51" t="e">
        <f>IF('31c'!F255&gt;0,'31c'!F255/$K$42,#N/A)</f>
        <v>#N/A</v>
      </c>
      <c r="G255" s="51" t="e">
        <f>IF('31c'!G255&gt;0,'31c'!G255/$K$42,#N/A)</f>
        <v>#N/A</v>
      </c>
      <c r="H255" s="55"/>
    </row>
    <row r="256" spans="2:8">
      <c r="B256" s="50">
        <v>2459148.8431927548</v>
      </c>
      <c r="C256" s="57">
        <f t="shared" si="4"/>
        <v>0.35764408111572266</v>
      </c>
      <c r="D256" s="51">
        <f>IF('31c'!D256&gt;0,'31c'!D256/$K$42,#N/A)</f>
        <v>0.997710838684569</v>
      </c>
      <c r="E256" s="51" t="e">
        <f>IF('31c'!E256&gt;0,'31c'!E256/$K$42,#N/A)</f>
        <v>#N/A</v>
      </c>
      <c r="F256" s="51" t="e">
        <f>IF('31c'!F256&gt;0,'31c'!F256/$K$42,#N/A)</f>
        <v>#N/A</v>
      </c>
      <c r="G256" s="51" t="e">
        <f>IF('31c'!G256&gt;0,'31c'!G256/$K$42,#N/A)</f>
        <v>#N/A</v>
      </c>
      <c r="H256" s="55"/>
    </row>
    <row r="257" spans="2:8">
      <c r="B257" s="50">
        <v>2459148.8501372999</v>
      </c>
      <c r="C257" s="57">
        <f t="shared" si="4"/>
        <v>0.3645886261947453</v>
      </c>
      <c r="D257" s="51">
        <f>IF('31c'!D257&gt;0,'31c'!D257/$K$42,#N/A)</f>
        <v>1.0007261464616981</v>
      </c>
      <c r="E257" s="51" t="e">
        <f>IF('31c'!E257&gt;0,'31c'!E257/$K$42,#N/A)</f>
        <v>#N/A</v>
      </c>
      <c r="F257" s="51" t="e">
        <f>IF('31c'!F257&gt;0,'31c'!F257/$K$42,#N/A)</f>
        <v>#N/A</v>
      </c>
      <c r="G257" s="51" t="e">
        <f>IF('31c'!G257&gt;0,'31c'!G257/$K$42,#N/A)</f>
        <v>#N/A</v>
      </c>
      <c r="H257" s="55"/>
    </row>
    <row r="258" spans="2:8">
      <c r="B258" s="50">
        <v>2459148.8570818454</v>
      </c>
      <c r="C258" s="57">
        <f t="shared" si="4"/>
        <v>0.37153317173942924</v>
      </c>
      <c r="D258" s="51">
        <f>IF('31c'!D258&gt;0,'31c'!D258/$K$42,#N/A)</f>
        <v>1.0030718038528896</v>
      </c>
      <c r="E258" s="51" t="e">
        <f>IF('31c'!E258&gt;0,'31c'!E258/$K$42,#N/A)</f>
        <v>#N/A</v>
      </c>
      <c r="F258" s="51" t="e">
        <f>IF('31c'!F258&gt;0,'31c'!F258/$K$42,#N/A)</f>
        <v>#N/A</v>
      </c>
      <c r="G258" s="51" t="e">
        <f>IF('31c'!G258&gt;0,'31c'!G258/$K$42,#N/A)</f>
        <v>#N/A</v>
      </c>
      <c r="H258" s="55"/>
    </row>
    <row r="259" spans="2:8">
      <c r="B259" s="50">
        <v>2459148.8640263905</v>
      </c>
      <c r="C259" s="57">
        <f t="shared" ref="C259:C322" si="5">B259-$K$30</f>
        <v>0.37847771681845188</v>
      </c>
      <c r="D259" s="51">
        <f>IF('31c'!D259&gt;0,'31c'!D259/$K$42,#N/A)</f>
        <v>1.0002130116105596</v>
      </c>
      <c r="E259" s="51" t="e">
        <f>IF('31c'!E259&gt;0,'31c'!E259/$K$42,#N/A)</f>
        <v>#N/A</v>
      </c>
      <c r="F259" s="51" t="e">
        <f>IF('31c'!F259&gt;0,'31c'!F259/$K$42,#N/A)</f>
        <v>#N/A</v>
      </c>
      <c r="G259" s="51" t="e">
        <f>IF('31c'!G259&gt;0,'31c'!G259/$K$42,#N/A)</f>
        <v>#N/A</v>
      </c>
      <c r="H259" s="55"/>
    </row>
    <row r="260" spans="2:8">
      <c r="B260" s="50">
        <v>2459148.8709709356</v>
      </c>
      <c r="C260" s="57">
        <f t="shared" si="5"/>
        <v>0.38542226189747453</v>
      </c>
      <c r="D260" s="51">
        <f>IF('31c'!D260&gt;0,'31c'!D260/$K$42,#N/A)</f>
        <v>0.99970487124602703</v>
      </c>
      <c r="E260" s="51" t="e">
        <f>IF('31c'!E260&gt;0,'31c'!E260/$K$42,#N/A)</f>
        <v>#N/A</v>
      </c>
      <c r="F260" s="51" t="e">
        <f>IF('31c'!F260&gt;0,'31c'!F260/$K$42,#N/A)</f>
        <v>#N/A</v>
      </c>
      <c r="G260" s="51" t="e">
        <f>IF('31c'!G260&gt;0,'31c'!G260/$K$42,#N/A)</f>
        <v>#N/A</v>
      </c>
      <c r="H260" s="55"/>
    </row>
    <row r="261" spans="2:8">
      <c r="B261" s="50">
        <v>2459148.8779154806</v>
      </c>
      <c r="C261" s="57">
        <f t="shared" si="5"/>
        <v>0.39236680697649717</v>
      </c>
      <c r="D261" s="51">
        <f>IF('31c'!D261&gt;0,'31c'!D261/$K$42,#N/A)</f>
        <v>1.0045479016669909</v>
      </c>
      <c r="E261" s="51" t="e">
        <f>IF('31c'!E261&gt;0,'31c'!E261/$K$42,#N/A)</f>
        <v>#N/A</v>
      </c>
      <c r="F261" s="51" t="e">
        <f>IF('31c'!F261&gt;0,'31c'!F261/$K$42,#N/A)</f>
        <v>#N/A</v>
      </c>
      <c r="G261" s="51" t="e">
        <f>IF('31c'!G261&gt;0,'31c'!G261/$K$42,#N/A)</f>
        <v>#N/A</v>
      </c>
      <c r="H261" s="55"/>
    </row>
    <row r="262" spans="2:8">
      <c r="B262" s="50">
        <v>2459148.8848600257</v>
      </c>
      <c r="C262" s="57">
        <f t="shared" si="5"/>
        <v>0.39931135205551982</v>
      </c>
      <c r="D262" s="51">
        <f>IF('31c'!D262&gt;0,'31c'!D262/$K$42,#N/A)</f>
        <v>1.0011875202698319</v>
      </c>
      <c r="E262" s="51" t="e">
        <f>IF('31c'!E262&gt;0,'31c'!E262/$K$42,#N/A)</f>
        <v>#N/A</v>
      </c>
      <c r="F262" s="51" t="e">
        <f>IF('31c'!F262&gt;0,'31c'!F262/$K$42,#N/A)</f>
        <v>#N/A</v>
      </c>
      <c r="G262" s="51" t="e">
        <f>IF('31c'!G262&gt;0,'31c'!G262/$K$42,#N/A)</f>
        <v>#N/A</v>
      </c>
      <c r="H262" s="55"/>
    </row>
    <row r="263" spans="2:8">
      <c r="B263" s="50">
        <v>2459148.8918045708</v>
      </c>
      <c r="C263" s="57">
        <f t="shared" si="5"/>
        <v>0.40625589713454247</v>
      </c>
      <c r="D263" s="51">
        <f>IF('31c'!D263&gt;0,'31c'!D263/$K$42,#N/A)</f>
        <v>1.0028114419147693</v>
      </c>
      <c r="E263" s="51" t="e">
        <f>IF('31c'!E263&gt;0,'31c'!E263/$K$42,#N/A)</f>
        <v>#N/A</v>
      </c>
      <c r="F263" s="51" t="e">
        <f>IF('31c'!F263&gt;0,'31c'!F263/$K$42,#N/A)</f>
        <v>#N/A</v>
      </c>
      <c r="G263" s="51" t="e">
        <f>IF('31c'!G263&gt;0,'31c'!G263/$K$42,#N/A)</f>
        <v>#N/A</v>
      </c>
      <c r="H263" s="55"/>
    </row>
    <row r="264" spans="2:8">
      <c r="B264" s="50">
        <v>2459148.8987491163</v>
      </c>
      <c r="C264" s="57">
        <f t="shared" si="5"/>
        <v>0.4132004426792264</v>
      </c>
      <c r="D264" s="51">
        <f>IF('31c'!D264&gt;0,'31c'!D264/$K$42,#N/A)</f>
        <v>1.0023177012388922</v>
      </c>
      <c r="E264" s="51" t="e">
        <f>IF('31c'!E264&gt;0,'31c'!E264/$K$42,#N/A)</f>
        <v>#N/A</v>
      </c>
      <c r="F264" s="51" t="e">
        <f>IF('31c'!F264&gt;0,'31c'!F264/$K$42,#N/A)</f>
        <v>#N/A</v>
      </c>
      <c r="G264" s="51" t="e">
        <f>IF('31c'!G264&gt;0,'31c'!G264/$K$42,#N/A)</f>
        <v>#N/A</v>
      </c>
      <c r="H264" s="55"/>
    </row>
    <row r="265" spans="2:8">
      <c r="B265" s="50">
        <v>2459148.9056936614</v>
      </c>
      <c r="C265" s="57">
        <f t="shared" si="5"/>
        <v>0.42014498775824904</v>
      </c>
      <c r="D265" s="51">
        <f>IF('31c'!D265&gt;0,'31c'!D265/$K$42,#N/A)</f>
        <v>0.99762703509113315</v>
      </c>
      <c r="E265" s="51" t="e">
        <f>IF('31c'!E265&gt;0,'31c'!E265/$K$42,#N/A)</f>
        <v>#N/A</v>
      </c>
      <c r="F265" s="51" t="e">
        <f>IF('31c'!F265&gt;0,'31c'!F265/$K$42,#N/A)</f>
        <v>#N/A</v>
      </c>
      <c r="G265" s="51" t="e">
        <f>IF('31c'!G265&gt;0,'31c'!G265/$K$42,#N/A)</f>
        <v>#N/A</v>
      </c>
      <c r="H265" s="55"/>
    </row>
    <row r="266" spans="2:8">
      <c r="B266" s="50">
        <v>2459148.9126382065</v>
      </c>
      <c r="C266" s="57">
        <f t="shared" si="5"/>
        <v>0.42708953283727169</v>
      </c>
      <c r="D266" s="51">
        <f>IF('31c'!D266&gt;0,'31c'!D266/$K$42,#N/A)</f>
        <v>1.0008724135694365</v>
      </c>
      <c r="E266" s="51" t="e">
        <f>IF('31c'!E266&gt;0,'31c'!E266/$K$42,#N/A)</f>
        <v>#N/A</v>
      </c>
      <c r="F266" s="51" t="e">
        <f>IF('31c'!F266&gt;0,'31c'!F266/$K$42,#N/A)</f>
        <v>#N/A</v>
      </c>
      <c r="G266" s="51" t="e">
        <f>IF('31c'!G266&gt;0,'31c'!G266/$K$42,#N/A)</f>
        <v>#N/A</v>
      </c>
      <c r="H266" s="55"/>
    </row>
    <row r="267" spans="2:8">
      <c r="B267" s="50">
        <v>2459148.9195827516</v>
      </c>
      <c r="C267" s="57">
        <f t="shared" si="5"/>
        <v>0.43403407791629434</v>
      </c>
      <c r="D267" s="51">
        <f>IF('31c'!D267&gt;0,'31c'!D267/$K$42,#N/A)</f>
        <v>0.99764733735486788</v>
      </c>
      <c r="E267" s="51" t="e">
        <f>IF('31c'!E267&gt;0,'31c'!E267/$K$42,#N/A)</f>
        <v>#N/A</v>
      </c>
      <c r="F267" s="51" t="e">
        <f>IF('31c'!F267&gt;0,'31c'!F267/$K$42,#N/A)</f>
        <v>#N/A</v>
      </c>
      <c r="G267" s="51" t="e">
        <f>IF('31c'!G267&gt;0,'31c'!G267/$K$42,#N/A)</f>
        <v>#N/A</v>
      </c>
      <c r="H267" s="55"/>
    </row>
    <row r="268" spans="2:8">
      <c r="B268" s="50">
        <v>2459148.9265272967</v>
      </c>
      <c r="C268" s="57">
        <f t="shared" si="5"/>
        <v>0.44097862299531698</v>
      </c>
      <c r="D268" s="51">
        <f>IF('31c'!D268&gt;0,'31c'!D268/$K$42,#N/A)</f>
        <v>0.99672562755399885</v>
      </c>
      <c r="E268" s="51" t="e">
        <f>IF('31c'!E268&gt;0,'31c'!E268/$K$42,#N/A)</f>
        <v>#N/A</v>
      </c>
      <c r="F268" s="51" t="e">
        <f>IF('31c'!F268&gt;0,'31c'!F268/$K$42,#N/A)</f>
        <v>#N/A</v>
      </c>
      <c r="G268" s="51" t="e">
        <f>IF('31c'!G268&gt;0,'31c'!G268/$K$42,#N/A)</f>
        <v>#N/A</v>
      </c>
      <c r="H268" s="55"/>
    </row>
    <row r="269" spans="2:8">
      <c r="B269" s="50">
        <v>2459148.9334718417</v>
      </c>
      <c r="C269" s="57">
        <f t="shared" si="5"/>
        <v>0.44792316807433963</v>
      </c>
      <c r="D269" s="51">
        <f>IF('31c'!D269&gt;0,'31c'!D269/$K$42,#N/A)</f>
        <v>0.99785081403645326</v>
      </c>
      <c r="E269" s="51" t="e">
        <f>IF('31c'!E269&gt;0,'31c'!E269/$K$42,#N/A)</f>
        <v>#N/A</v>
      </c>
      <c r="F269" s="51" t="e">
        <f>IF('31c'!F269&gt;0,'31c'!F269/$K$42,#N/A)</f>
        <v>#N/A</v>
      </c>
      <c r="G269" s="51" t="e">
        <f>IF('31c'!G269&gt;0,'31c'!G269/$K$42,#N/A)</f>
        <v>#N/A</v>
      </c>
      <c r="H269" s="55"/>
    </row>
    <row r="270" spans="2:8">
      <c r="B270" s="50">
        <v>2459148.9404163873</v>
      </c>
      <c r="C270" s="57">
        <f t="shared" si="5"/>
        <v>0.45486771361902356</v>
      </c>
      <c r="D270" s="51">
        <f>IF('31c'!D270&gt;0,'31c'!D270/$K$42,#N/A)</f>
        <v>0.99924434066290457</v>
      </c>
      <c r="E270" s="51" t="e">
        <f>IF('31c'!E270&gt;0,'31c'!E270/$K$42,#N/A)</f>
        <v>#N/A</v>
      </c>
      <c r="F270" s="51" t="e">
        <f>IF('31c'!F270&gt;0,'31c'!F270/$K$42,#N/A)</f>
        <v>#N/A</v>
      </c>
      <c r="G270" s="51" t="e">
        <f>IF('31c'!G270&gt;0,'31c'!G270/$K$42,#N/A)</f>
        <v>#N/A</v>
      </c>
      <c r="H270" s="55"/>
    </row>
    <row r="271" spans="2:8">
      <c r="B271" s="50">
        <v>2459148.9473609324</v>
      </c>
      <c r="C271" s="57">
        <f t="shared" si="5"/>
        <v>0.46181225869804621</v>
      </c>
      <c r="D271" s="51">
        <f>IF('31c'!D271&gt;0,'31c'!D271/$K$42,#N/A)</f>
        <v>1.0006796393591491</v>
      </c>
      <c r="E271" s="51" t="e">
        <f>IF('31c'!E271&gt;0,'31c'!E271/$K$42,#N/A)</f>
        <v>#N/A</v>
      </c>
      <c r="F271" s="51" t="e">
        <f>IF('31c'!F271&gt;0,'31c'!F271/$K$42,#N/A)</f>
        <v>#N/A</v>
      </c>
      <c r="G271" s="51" t="e">
        <f>IF('31c'!G271&gt;0,'31c'!G271/$K$42,#N/A)</f>
        <v>#N/A</v>
      </c>
      <c r="H271" s="55"/>
    </row>
    <row r="272" spans="2:8">
      <c r="B272" s="50">
        <v>2459148.9543054774</v>
      </c>
      <c r="C272" s="57">
        <f t="shared" si="5"/>
        <v>0.46875680377706885</v>
      </c>
      <c r="D272" s="51">
        <f>IF('31c'!D272&gt;0,'31c'!D272/$K$42,#N/A)</f>
        <v>0.9981822014659143</v>
      </c>
      <c r="E272" s="51" t="e">
        <f>IF('31c'!E272&gt;0,'31c'!E272/$K$42,#N/A)</f>
        <v>#N/A</v>
      </c>
      <c r="F272" s="51" t="e">
        <f>IF('31c'!F272&gt;0,'31c'!F272/$K$42,#N/A)</f>
        <v>#N/A</v>
      </c>
      <c r="G272" s="51" t="e">
        <f>IF('31c'!G272&gt;0,'31c'!G272/$K$42,#N/A)</f>
        <v>#N/A</v>
      </c>
      <c r="H272" s="55"/>
    </row>
    <row r="273" spans="2:8">
      <c r="B273" s="50">
        <v>2459148.9612500225</v>
      </c>
      <c r="C273" s="57">
        <f t="shared" si="5"/>
        <v>0.4757013488560915</v>
      </c>
      <c r="D273" s="51">
        <f>IF('31c'!D273&gt;0,'31c'!D273/$K$42,#N/A)</f>
        <v>1.0009047155737174</v>
      </c>
      <c r="E273" s="51" t="e">
        <f>IF('31c'!E273&gt;0,'31c'!E273/$K$42,#N/A)</f>
        <v>#N/A</v>
      </c>
      <c r="F273" s="51" t="e">
        <f>IF('31c'!F273&gt;0,'31c'!F273/$K$42,#N/A)</f>
        <v>#N/A</v>
      </c>
      <c r="G273" s="51" t="e">
        <f>IF('31c'!G273&gt;0,'31c'!G273/$K$42,#N/A)</f>
        <v>#N/A</v>
      </c>
      <c r="H273" s="55"/>
    </row>
    <row r="274" spans="2:8">
      <c r="B274" s="50">
        <v>2459148.9681945676</v>
      </c>
      <c r="C274" s="57">
        <f t="shared" si="5"/>
        <v>0.48264589393511415</v>
      </c>
      <c r="D274" s="51">
        <f>IF('31c'!D274&gt;0,'31c'!D274/$K$42,#N/A)</f>
        <v>1.0005068430952844</v>
      </c>
      <c r="E274" s="51" t="e">
        <f>IF('31c'!E274&gt;0,'31c'!E274/$K$42,#N/A)</f>
        <v>#N/A</v>
      </c>
      <c r="F274" s="51" t="e">
        <f>IF('31c'!F274&gt;0,'31c'!F274/$K$42,#N/A)</f>
        <v>#N/A</v>
      </c>
      <c r="G274" s="51" t="e">
        <f>IF('31c'!G274&gt;0,'31c'!G274/$K$42,#N/A)</f>
        <v>#N/A</v>
      </c>
      <c r="H274" s="55"/>
    </row>
    <row r="275" spans="2:8">
      <c r="B275" s="50">
        <v>2459148.9751391127</v>
      </c>
      <c r="C275" s="57">
        <f t="shared" si="5"/>
        <v>0.48959043901413679</v>
      </c>
      <c r="D275" s="51">
        <f>IF('31c'!D275&gt;0,'31c'!D275/$K$42,#N/A)</f>
        <v>0.99611357592268268</v>
      </c>
      <c r="E275" s="51" t="e">
        <f>IF('31c'!E275&gt;0,'31c'!E275/$K$42,#N/A)</f>
        <v>#N/A</v>
      </c>
      <c r="F275" s="51" t="e">
        <f>IF('31c'!F275&gt;0,'31c'!F275/$K$42,#N/A)</f>
        <v>#N/A</v>
      </c>
      <c r="G275" s="51" t="e">
        <f>IF('31c'!G275&gt;0,'31c'!G275/$K$42,#N/A)</f>
        <v>#N/A</v>
      </c>
      <c r="H275" s="55"/>
    </row>
    <row r="276" spans="2:8">
      <c r="B276" s="50">
        <v>2459148.9820836578</v>
      </c>
      <c r="C276" s="57">
        <f t="shared" si="5"/>
        <v>0.49653498409315944</v>
      </c>
      <c r="D276" s="51">
        <f>IF('31c'!D276&gt;0,'31c'!D276/$K$42,#N/A)</f>
        <v>0.99724369202828034</v>
      </c>
      <c r="E276" s="51" t="e">
        <f>IF('31c'!E276&gt;0,'31c'!E276/$K$42,#N/A)</f>
        <v>#N/A</v>
      </c>
      <c r="F276" s="51" t="e">
        <f>IF('31c'!F276&gt;0,'31c'!F276/$K$42,#N/A)</f>
        <v>#N/A</v>
      </c>
      <c r="G276" s="51" t="e">
        <f>IF('31c'!G276&gt;0,'31c'!G276/$K$42,#N/A)</f>
        <v>#N/A</v>
      </c>
      <c r="H276" s="55"/>
    </row>
    <row r="277" spans="2:8">
      <c r="B277" s="50">
        <v>2459148.9890282028</v>
      </c>
      <c r="C277" s="57">
        <f t="shared" si="5"/>
        <v>0.50347952917218208</v>
      </c>
      <c r="D277" s="51">
        <f>IF('31c'!D277&gt;0,'31c'!D277/$K$42,#N/A)</f>
        <v>0.9974639683466302</v>
      </c>
      <c r="E277" s="51" t="e">
        <f>IF('31c'!E277&gt;0,'31c'!E277/$K$42,#N/A)</f>
        <v>#N/A</v>
      </c>
      <c r="F277" s="51" t="e">
        <f>IF('31c'!F277&gt;0,'31c'!F277/$K$42,#N/A)</f>
        <v>#N/A</v>
      </c>
      <c r="G277" s="51" t="e">
        <f>IF('31c'!G277&gt;0,'31c'!G277/$K$42,#N/A)</f>
        <v>#N/A</v>
      </c>
      <c r="H277" s="55"/>
    </row>
    <row r="278" spans="2:8">
      <c r="B278" s="50">
        <v>2459148.9959727479</v>
      </c>
      <c r="C278" s="57">
        <f t="shared" si="5"/>
        <v>0.51042407425120473</v>
      </c>
      <c r="D278" s="51">
        <f>IF('31c'!D278&gt;0,'31c'!D278/$K$42,#N/A)</f>
        <v>0.99673068690406685</v>
      </c>
      <c r="E278" s="51" t="e">
        <f>IF('31c'!E278&gt;0,'31c'!E278/$K$42,#N/A)</f>
        <v>#N/A</v>
      </c>
      <c r="F278" s="51" t="e">
        <f>IF('31c'!F278&gt;0,'31c'!F278/$K$42,#N/A)</f>
        <v>#N/A</v>
      </c>
      <c r="G278" s="51" t="e">
        <f>IF('31c'!G278&gt;0,'31c'!G278/$K$42,#N/A)</f>
        <v>#N/A</v>
      </c>
      <c r="H278" s="55"/>
    </row>
    <row r="279" spans="2:8">
      <c r="B279" s="50">
        <v>2459149.002917293</v>
      </c>
      <c r="C279" s="57">
        <f t="shared" si="5"/>
        <v>0.51736861933022738</v>
      </c>
      <c r="D279" s="51">
        <f>IF('31c'!D279&gt;0,'31c'!D279/$K$42,#N/A)</f>
        <v>0.99888071609262508</v>
      </c>
      <c r="E279" s="51" t="e">
        <f>IF('31c'!E279&gt;0,'31c'!E279/$K$42,#N/A)</f>
        <v>#N/A</v>
      </c>
      <c r="F279" s="51" t="e">
        <f>IF('31c'!F279&gt;0,'31c'!F279/$K$42,#N/A)</f>
        <v>#N/A</v>
      </c>
      <c r="G279" s="51" t="e">
        <f>IF('31c'!G279&gt;0,'31c'!G279/$K$42,#N/A)</f>
        <v>#N/A</v>
      </c>
      <c r="H279" s="55"/>
    </row>
    <row r="280" spans="2:8">
      <c r="B280" s="50">
        <v>2459149.0098618385</v>
      </c>
      <c r="C280" s="57">
        <f t="shared" si="5"/>
        <v>0.52431316487491131</v>
      </c>
      <c r="D280" s="51">
        <f>IF('31c'!D280&gt;0,'31c'!D280/$K$42,#N/A)</f>
        <v>1.0005292209898164</v>
      </c>
      <c r="E280" s="51" t="e">
        <f>IF('31c'!E280&gt;0,'31c'!E280/$K$42,#N/A)</f>
        <v>#N/A</v>
      </c>
      <c r="F280" s="51" t="e">
        <f>IF('31c'!F280&gt;0,'31c'!F280/$K$42,#N/A)</f>
        <v>#N/A</v>
      </c>
      <c r="G280" s="51" t="e">
        <f>IF('31c'!G280&gt;0,'31c'!G280/$K$42,#N/A)</f>
        <v>#N/A</v>
      </c>
      <c r="H280" s="55"/>
    </row>
    <row r="281" spans="2:8">
      <c r="B281" s="50">
        <v>2459149.0168063836</v>
      </c>
      <c r="C281" s="57">
        <f t="shared" si="5"/>
        <v>0.53125770995393395</v>
      </c>
      <c r="D281" s="51">
        <f>IF('31c'!D281&gt;0,'31c'!D281/$K$42,#N/A)</f>
        <v>0.99879120451449688</v>
      </c>
      <c r="E281" s="51" t="e">
        <f>IF('31c'!E281&gt;0,'31c'!E281/$K$42,#N/A)</f>
        <v>#N/A</v>
      </c>
      <c r="F281" s="51" t="e">
        <f>IF('31c'!F281&gt;0,'31c'!F281/$K$42,#N/A)</f>
        <v>#N/A</v>
      </c>
      <c r="G281" s="51" t="e">
        <f>IF('31c'!G281&gt;0,'31c'!G281/$K$42,#N/A)</f>
        <v>#N/A</v>
      </c>
      <c r="H281" s="55"/>
    </row>
    <row r="282" spans="2:8">
      <c r="B282" s="50">
        <v>2459149.0237509287</v>
      </c>
      <c r="C282" s="57">
        <f t="shared" si="5"/>
        <v>0.5382022550329566</v>
      </c>
      <c r="D282" s="51">
        <f>IF('31c'!D282&gt;0,'31c'!D282/$K$42,#N/A)</f>
        <v>0.99926983200363229</v>
      </c>
      <c r="E282" s="51" t="e">
        <f>IF('31c'!E282&gt;0,'31c'!E282/$K$42,#N/A)</f>
        <v>#N/A</v>
      </c>
      <c r="F282" s="51" t="e">
        <f>IF('31c'!F282&gt;0,'31c'!F282/$K$42,#N/A)</f>
        <v>#N/A</v>
      </c>
      <c r="G282" s="51" t="e">
        <f>IF('31c'!G282&gt;0,'31c'!G282/$K$42,#N/A)</f>
        <v>#N/A</v>
      </c>
      <c r="H282" s="55"/>
    </row>
    <row r="283" spans="2:8">
      <c r="B283" s="50">
        <v>2459149.0306954738</v>
      </c>
      <c r="C283" s="57">
        <f t="shared" si="5"/>
        <v>0.54514680011197925</v>
      </c>
      <c r="D283" s="51">
        <f>IF('31c'!D283&gt;0,'31c'!D283/$K$42,#N/A)</f>
        <v>1.0000559771680613</v>
      </c>
      <c r="E283" s="51" t="e">
        <f>IF('31c'!E283&gt;0,'31c'!E283/$K$42,#N/A)</f>
        <v>#N/A</v>
      </c>
      <c r="F283" s="51" t="e">
        <f>IF('31c'!F283&gt;0,'31c'!F283/$K$42,#N/A)</f>
        <v>#N/A</v>
      </c>
      <c r="G283" s="51" t="e">
        <f>IF('31c'!G283&gt;0,'31c'!G283/$K$42,#N/A)</f>
        <v>#N/A</v>
      </c>
      <c r="H283" s="55"/>
    </row>
    <row r="284" spans="2:8">
      <c r="B284" s="50">
        <v>2459149.0376400189</v>
      </c>
      <c r="C284" s="57">
        <f t="shared" si="5"/>
        <v>0.55209134519100189</v>
      </c>
      <c r="D284" s="51">
        <f>IF('31c'!D284&gt;0,'31c'!D284/$K$42,#N/A)</f>
        <v>0.99781993902834532</v>
      </c>
      <c r="E284" s="51" t="e">
        <f>IF('31c'!E284&gt;0,'31c'!E284/$K$42,#N/A)</f>
        <v>#N/A</v>
      </c>
      <c r="F284" s="51" t="e">
        <f>IF('31c'!F284&gt;0,'31c'!F284/$K$42,#N/A)</f>
        <v>#N/A</v>
      </c>
      <c r="G284" s="51" t="e">
        <f>IF('31c'!G284&gt;0,'31c'!G284/$K$42,#N/A)</f>
        <v>#N/A</v>
      </c>
      <c r="H284" s="55"/>
    </row>
    <row r="285" spans="2:8">
      <c r="B285" s="50">
        <v>2459149.0445845639</v>
      </c>
      <c r="C285" s="57">
        <f t="shared" si="5"/>
        <v>0.55903589027002454</v>
      </c>
      <c r="D285" s="51">
        <f>IF('31c'!D285&gt;0,'31c'!D285/$K$42,#N/A)</f>
        <v>1.0048659920866576</v>
      </c>
      <c r="E285" s="51" t="e">
        <f>IF('31c'!E285&gt;0,'31c'!E285/$K$42,#N/A)</f>
        <v>#N/A</v>
      </c>
      <c r="F285" s="51" t="e">
        <f>IF('31c'!F285&gt;0,'31c'!F285/$K$42,#N/A)</f>
        <v>#N/A</v>
      </c>
      <c r="G285" s="51" t="e">
        <f>IF('31c'!G285&gt;0,'31c'!G285/$K$42,#N/A)</f>
        <v>#N/A</v>
      </c>
      <c r="H285" s="55"/>
    </row>
    <row r="286" spans="2:8">
      <c r="B286" s="50">
        <v>2459149.051529109</v>
      </c>
      <c r="C286" s="57">
        <f t="shared" si="5"/>
        <v>0.56598043534904718</v>
      </c>
      <c r="D286" s="51">
        <f>IF('31c'!D286&gt;0,'31c'!D286/$K$42,#N/A)</f>
        <v>1.0007039631575534</v>
      </c>
      <c r="E286" s="51" t="e">
        <f>IF('31c'!E286&gt;0,'31c'!E286/$K$42,#N/A)</f>
        <v>#N/A</v>
      </c>
      <c r="F286" s="51" t="e">
        <f>IF('31c'!F286&gt;0,'31c'!F286/$K$42,#N/A)</f>
        <v>#N/A</v>
      </c>
      <c r="G286" s="51" t="e">
        <f>IF('31c'!G286&gt;0,'31c'!G286/$K$42,#N/A)</f>
        <v>#N/A</v>
      </c>
      <c r="H286" s="55"/>
    </row>
    <row r="287" spans="2:8">
      <c r="B287" s="50">
        <v>2459149.0584736541</v>
      </c>
      <c r="C287" s="57">
        <f t="shared" si="5"/>
        <v>0.57292498042806983</v>
      </c>
      <c r="D287" s="51">
        <f>IF('31c'!D287&gt;0,'31c'!D287/$K$42,#N/A)</f>
        <v>1.0012869559577089</v>
      </c>
      <c r="E287" s="51" t="e">
        <f>IF('31c'!E287&gt;0,'31c'!E287/$K$42,#N/A)</f>
        <v>#N/A</v>
      </c>
      <c r="F287" s="51" t="e">
        <f>IF('31c'!F287&gt;0,'31c'!F287/$K$42,#N/A)</f>
        <v>#N/A</v>
      </c>
      <c r="G287" s="51" t="e">
        <f>IF('31c'!G287&gt;0,'31c'!G287/$K$42,#N/A)</f>
        <v>#N/A</v>
      </c>
      <c r="H287" s="55"/>
    </row>
    <row r="288" spans="2:8">
      <c r="B288" s="50">
        <v>2459149.0654181992</v>
      </c>
      <c r="C288" s="57">
        <f t="shared" si="5"/>
        <v>0.57986952550709248</v>
      </c>
      <c r="D288" s="51">
        <f>IF('31c'!D288&gt;0,'31c'!D288/$K$42,#N/A)</f>
        <v>0.9968897321139002</v>
      </c>
      <c r="E288" s="51" t="e">
        <f>IF('31c'!E288&gt;0,'31c'!E288/$K$42,#N/A)</f>
        <v>#N/A</v>
      </c>
      <c r="F288" s="51" t="e">
        <f>IF('31c'!F288&gt;0,'31c'!F288/$K$42,#N/A)</f>
        <v>#N/A</v>
      </c>
      <c r="G288" s="51" t="e">
        <f>IF('31c'!G288&gt;0,'31c'!G288/$K$42,#N/A)</f>
        <v>#N/A</v>
      </c>
      <c r="H288" s="55"/>
    </row>
    <row r="289" spans="2:8">
      <c r="B289" s="50">
        <v>2459149.0723627442</v>
      </c>
      <c r="C289" s="57">
        <f t="shared" si="5"/>
        <v>0.58681407058611512</v>
      </c>
      <c r="D289" s="51">
        <f>IF('31c'!D289&gt;0,'31c'!D289/$K$42,#N/A)</f>
        <v>1.0013715379126937</v>
      </c>
      <c r="E289" s="51" t="e">
        <f>IF('31c'!E289&gt;0,'31c'!E289/$K$42,#N/A)</f>
        <v>#N/A</v>
      </c>
      <c r="F289" s="51" t="e">
        <f>IF('31c'!F289&gt;0,'31c'!F289/$K$42,#N/A)</f>
        <v>#N/A</v>
      </c>
      <c r="G289" s="51" t="e">
        <f>IF('31c'!G289&gt;0,'31c'!G289/$K$42,#N/A)</f>
        <v>#N/A</v>
      </c>
      <c r="H289" s="55"/>
    </row>
    <row r="290" spans="2:8">
      <c r="B290" s="50">
        <v>2459149.0793072893</v>
      </c>
      <c r="C290" s="57">
        <f t="shared" si="5"/>
        <v>0.59375861566513777</v>
      </c>
      <c r="D290" s="51">
        <f>IF('31c'!D290&gt;0,'31c'!D290/$K$42,#N/A)</f>
        <v>1.0001037815398586</v>
      </c>
      <c r="E290" s="51" t="e">
        <f>IF('31c'!E290&gt;0,'31c'!E290/$K$42,#N/A)</f>
        <v>#N/A</v>
      </c>
      <c r="F290" s="51" t="e">
        <f>IF('31c'!F290&gt;0,'31c'!F290/$K$42,#N/A)</f>
        <v>#N/A</v>
      </c>
      <c r="G290" s="51" t="e">
        <f>IF('31c'!G290&gt;0,'31c'!G290/$K$42,#N/A)</f>
        <v>#N/A</v>
      </c>
      <c r="H290" s="55"/>
    </row>
    <row r="291" spans="2:8">
      <c r="B291" s="50">
        <v>2459149.0862518344</v>
      </c>
      <c r="C291" s="57">
        <f t="shared" si="5"/>
        <v>0.60070316074416041</v>
      </c>
      <c r="D291" s="51">
        <f>IF('31c'!D291&gt;0,'31c'!D291/$K$42,#N/A)</f>
        <v>1.002241746124408</v>
      </c>
      <c r="E291" s="51" t="e">
        <f>IF('31c'!E291&gt;0,'31c'!E291/$K$42,#N/A)</f>
        <v>#N/A</v>
      </c>
      <c r="F291" s="51" t="e">
        <f>IF('31c'!F291&gt;0,'31c'!F291/$K$42,#N/A)</f>
        <v>#N/A</v>
      </c>
      <c r="G291" s="51" t="e">
        <f>IF('31c'!G291&gt;0,'31c'!G291/$K$42,#N/A)</f>
        <v>#N/A</v>
      </c>
      <c r="H291" s="55"/>
    </row>
    <row r="292" spans="2:8">
      <c r="B292" s="50">
        <v>2459149.0931963795</v>
      </c>
      <c r="C292" s="57">
        <f t="shared" si="5"/>
        <v>0.60764770582318306</v>
      </c>
      <c r="D292" s="51">
        <f>IF('31c'!D292&gt;0,'31c'!D292/$K$42,#N/A)</f>
        <v>0.99929266394240124</v>
      </c>
      <c r="E292" s="51" t="e">
        <f>IF('31c'!E292&gt;0,'31c'!E292/$K$42,#N/A)</f>
        <v>#N/A</v>
      </c>
      <c r="F292" s="51" t="e">
        <f>IF('31c'!F292&gt;0,'31c'!F292/$K$42,#N/A)</f>
        <v>#N/A</v>
      </c>
      <c r="G292" s="51" t="e">
        <f>IF('31c'!G292&gt;0,'31c'!G292/$K$42,#N/A)</f>
        <v>#N/A</v>
      </c>
      <c r="H292" s="55"/>
    </row>
    <row r="293" spans="2:8">
      <c r="B293" s="50">
        <v>2459149.1001409246</v>
      </c>
      <c r="C293" s="57">
        <f t="shared" si="5"/>
        <v>0.61459225090220571</v>
      </c>
      <c r="D293" s="51">
        <f>IF('31c'!D293&gt;0,'31c'!D293/$K$42,#N/A)</f>
        <v>0.99561321917363943</v>
      </c>
      <c r="E293" s="51" t="e">
        <f>IF('31c'!E293&gt;0,'31c'!E293/$K$42,#N/A)</f>
        <v>#N/A</v>
      </c>
      <c r="F293" s="51" t="e">
        <f>IF('31c'!F293&gt;0,'31c'!F293/$K$42,#N/A)</f>
        <v>#N/A</v>
      </c>
      <c r="G293" s="51" t="e">
        <f>IF('31c'!G293&gt;0,'31c'!G293/$K$42,#N/A)</f>
        <v>#N/A</v>
      </c>
      <c r="H293" s="55"/>
    </row>
    <row r="294" spans="2:8">
      <c r="B294" s="50">
        <v>2459149.1070854696</v>
      </c>
      <c r="C294" s="57">
        <f t="shared" si="5"/>
        <v>0.62153679598122835</v>
      </c>
      <c r="D294" s="51">
        <f>IF('31c'!D294&gt;0,'31c'!D294/$K$42,#N/A)</f>
        <v>1.0000406693909321</v>
      </c>
      <c r="E294" s="51" t="e">
        <f>IF('31c'!E294&gt;0,'31c'!E294/$K$42,#N/A)</f>
        <v>#N/A</v>
      </c>
      <c r="F294" s="51" t="e">
        <f>IF('31c'!F294&gt;0,'31c'!F294/$K$42,#N/A)</f>
        <v>#N/A</v>
      </c>
      <c r="G294" s="51" t="e">
        <f>IF('31c'!G294&gt;0,'31c'!G294/$K$42,#N/A)</f>
        <v>#N/A</v>
      </c>
      <c r="H294" s="55"/>
    </row>
    <row r="295" spans="2:8">
      <c r="B295" s="50">
        <v>2459149.1140300147</v>
      </c>
      <c r="C295" s="57">
        <f t="shared" si="5"/>
        <v>0.628481341060251</v>
      </c>
      <c r="D295" s="51">
        <f>IF('31c'!D295&gt;0,'31c'!D295/$K$42,#N/A)</f>
        <v>0.99815178050204312</v>
      </c>
      <c r="E295" s="51" t="e">
        <f>IF('31c'!E295&gt;0,'31c'!E295/$K$42,#N/A)</f>
        <v>#N/A</v>
      </c>
      <c r="F295" s="51" t="e">
        <f>IF('31c'!F295&gt;0,'31c'!F295/$K$42,#N/A)</f>
        <v>#N/A</v>
      </c>
      <c r="G295" s="51" t="e">
        <f>IF('31c'!G295&gt;0,'31c'!G295/$K$42,#N/A)</f>
        <v>#N/A</v>
      </c>
      <c r="H295" s="55"/>
    </row>
    <row r="296" spans="2:8">
      <c r="B296" s="50">
        <v>2459149.1209745598</v>
      </c>
      <c r="C296" s="57">
        <f t="shared" si="5"/>
        <v>0.63542588613927364</v>
      </c>
      <c r="D296" s="51">
        <f>IF('31c'!D296&gt;0,'31c'!D296/$K$42,#N/A)</f>
        <v>0.99887656483103071</v>
      </c>
      <c r="E296" s="51" t="e">
        <f>IF('31c'!E296&gt;0,'31c'!E296/$K$42,#N/A)</f>
        <v>#N/A</v>
      </c>
      <c r="F296" s="51" t="e">
        <f>IF('31c'!F296&gt;0,'31c'!F296/$K$42,#N/A)</f>
        <v>#N/A</v>
      </c>
      <c r="G296" s="51" t="e">
        <f>IF('31c'!G296&gt;0,'31c'!G296/$K$42,#N/A)</f>
        <v>#N/A</v>
      </c>
      <c r="H296" s="55"/>
    </row>
    <row r="297" spans="2:8">
      <c r="B297" s="50">
        <v>2459149.1279191049</v>
      </c>
      <c r="C297" s="57">
        <f t="shared" si="5"/>
        <v>0.64237043121829629</v>
      </c>
      <c r="D297" s="51">
        <f>IF('31c'!D297&gt;0,'31c'!D297/$K$42,#N/A)</f>
        <v>0.99507692806642023</v>
      </c>
      <c r="E297" s="51" t="e">
        <f>IF('31c'!E297&gt;0,'31c'!E297/$K$42,#N/A)</f>
        <v>#N/A</v>
      </c>
      <c r="F297" s="51" t="e">
        <f>IF('31c'!F297&gt;0,'31c'!F297/$K$42,#N/A)</f>
        <v>#N/A</v>
      </c>
      <c r="G297" s="51" t="e">
        <f>IF('31c'!G297&gt;0,'31c'!G297/$K$42,#N/A)</f>
        <v>#N/A</v>
      </c>
      <c r="H297" s="55"/>
    </row>
    <row r="298" spans="2:8">
      <c r="B298" s="50">
        <v>2459149.13486365</v>
      </c>
      <c r="C298" s="57">
        <f t="shared" si="5"/>
        <v>0.64931497629731894</v>
      </c>
      <c r="D298" s="51">
        <f>IF('31c'!D298&gt;0,'31c'!D298/$K$42,#N/A)</f>
        <v>1.0001613154310176</v>
      </c>
      <c r="E298" s="51" t="e">
        <f>IF('31c'!E298&gt;0,'31c'!E298/$K$42,#N/A)</f>
        <v>#N/A</v>
      </c>
      <c r="F298" s="51" t="e">
        <f>IF('31c'!F298&gt;0,'31c'!F298/$K$42,#N/A)</f>
        <v>#N/A</v>
      </c>
      <c r="G298" s="51" t="e">
        <f>IF('31c'!G298&gt;0,'31c'!G298/$K$42,#N/A)</f>
        <v>#N/A</v>
      </c>
      <c r="H298" s="55"/>
    </row>
    <row r="299" spans="2:8">
      <c r="B299" s="50">
        <v>2459149.141808195</v>
      </c>
      <c r="C299" s="57">
        <f t="shared" si="5"/>
        <v>0.65625952137634158</v>
      </c>
      <c r="D299" s="51">
        <f>IF('31c'!D299&gt;0,'31c'!D299/$K$42,#N/A)</f>
        <v>0.99997548161120842</v>
      </c>
      <c r="E299" s="51" t="e">
        <f>IF('31c'!E299&gt;0,'31c'!E299/$K$42,#N/A)</f>
        <v>#N/A</v>
      </c>
      <c r="F299" s="51" t="e">
        <f>IF('31c'!F299&gt;0,'31c'!F299/$K$42,#N/A)</f>
        <v>#N/A</v>
      </c>
      <c r="G299" s="51" t="e">
        <f>IF('31c'!G299&gt;0,'31c'!G299/$K$42,#N/A)</f>
        <v>#N/A</v>
      </c>
      <c r="H299" s="55"/>
    </row>
    <row r="300" spans="2:8">
      <c r="B300" s="50">
        <v>2459149.1487527397</v>
      </c>
      <c r="C300" s="57">
        <f t="shared" si="5"/>
        <v>0.66320406598970294</v>
      </c>
      <c r="D300" s="51">
        <f>IF('31c'!D300&gt;0,'31c'!D300/$K$42,#N/A)</f>
        <v>1.0039681520399559</v>
      </c>
      <c r="E300" s="51" t="e">
        <f>IF('31c'!E300&gt;0,'31c'!E300/$K$42,#N/A)</f>
        <v>#N/A</v>
      </c>
      <c r="F300" s="51" t="e">
        <f>IF('31c'!F300&gt;0,'31c'!F300/$K$42,#N/A)</f>
        <v>#N/A</v>
      </c>
      <c r="G300" s="51" t="e">
        <f>IF('31c'!G300&gt;0,'31c'!G300/$K$42,#N/A)</f>
        <v>#N/A</v>
      </c>
      <c r="H300" s="55"/>
    </row>
    <row r="301" spans="2:8">
      <c r="B301" s="50">
        <v>2459149.1556972847</v>
      </c>
      <c r="C301" s="57">
        <f t="shared" si="5"/>
        <v>0.67014861106872559</v>
      </c>
      <c r="D301" s="51">
        <f>IF('31c'!D301&gt;0,'31c'!D301/$K$42,#N/A)</f>
        <v>1.0012909774923786</v>
      </c>
      <c r="E301" s="51" t="e">
        <f>IF('31c'!E301&gt;0,'31c'!E301/$K$42,#N/A)</f>
        <v>#N/A</v>
      </c>
      <c r="F301" s="51" t="e">
        <f>IF('31c'!F301&gt;0,'31c'!F301/$K$42,#N/A)</f>
        <v>#N/A</v>
      </c>
      <c r="G301" s="51" t="e">
        <f>IF('31c'!G301&gt;0,'31c'!G301/$K$42,#N/A)</f>
        <v>#N/A</v>
      </c>
      <c r="H301" s="55"/>
    </row>
    <row r="302" spans="2:8">
      <c r="B302" s="50">
        <v>2459149.1626418298</v>
      </c>
      <c r="C302" s="57">
        <f t="shared" si="5"/>
        <v>0.67709315614774823</v>
      </c>
      <c r="D302" s="51">
        <f>IF('31c'!D302&gt;0,'31c'!D302/$K$42,#N/A)</f>
        <v>0.99855503664785616</v>
      </c>
      <c r="E302" s="51" t="e">
        <f>IF('31c'!E302&gt;0,'31c'!E302/$K$42,#N/A)</f>
        <v>#N/A</v>
      </c>
      <c r="F302" s="51" t="e">
        <f>IF('31c'!F302&gt;0,'31c'!F302/$K$42,#N/A)</f>
        <v>#N/A</v>
      </c>
      <c r="G302" s="51" t="e">
        <f>IF('31c'!G302&gt;0,'31c'!G302/$K$42,#N/A)</f>
        <v>#N/A</v>
      </c>
      <c r="H302" s="55"/>
    </row>
    <row r="303" spans="2:8">
      <c r="B303" s="50">
        <v>2459149.1695863749</v>
      </c>
      <c r="C303" s="57">
        <f t="shared" si="5"/>
        <v>0.68403770122677088</v>
      </c>
      <c r="D303" s="51">
        <f>IF('31c'!D303&gt;0,'31c'!D303/$K$42,#N/A)</f>
        <v>1.0009209314393201</v>
      </c>
      <c r="E303" s="51" t="e">
        <f>IF('31c'!E303&gt;0,'31c'!E303/$K$42,#N/A)</f>
        <v>#N/A</v>
      </c>
      <c r="F303" s="51" t="e">
        <f>IF('31c'!F303&gt;0,'31c'!F303/$K$42,#N/A)</f>
        <v>#N/A</v>
      </c>
      <c r="G303" s="51" t="e">
        <f>IF('31c'!G303&gt;0,'31c'!G303/$K$42,#N/A)</f>
        <v>#N/A</v>
      </c>
      <c r="H303" s="55"/>
    </row>
    <row r="304" spans="2:8">
      <c r="B304" s="50">
        <v>2459149.17653092</v>
      </c>
      <c r="C304" s="57">
        <f t="shared" si="5"/>
        <v>0.69098224630579352</v>
      </c>
      <c r="D304" s="51">
        <f>IF('31c'!D304&gt;0,'31c'!D304/$K$42,#N/A)</f>
        <v>1.00123856781475</v>
      </c>
      <c r="E304" s="51" t="e">
        <f>IF('31c'!E304&gt;0,'31c'!E304/$K$42,#N/A)</f>
        <v>#N/A</v>
      </c>
      <c r="F304" s="51" t="e">
        <f>IF('31c'!F304&gt;0,'31c'!F304/$K$42,#N/A)</f>
        <v>#N/A</v>
      </c>
      <c r="G304" s="51" t="e">
        <f>IF('31c'!G304&gt;0,'31c'!G304/$K$42,#N/A)</f>
        <v>#N/A</v>
      </c>
      <c r="H304" s="55"/>
    </row>
    <row r="305" spans="2:8">
      <c r="B305" s="50">
        <v>2459149.183475465</v>
      </c>
      <c r="C305" s="57">
        <f t="shared" si="5"/>
        <v>0.69792679138481617</v>
      </c>
      <c r="D305" s="51">
        <f>IF('31c'!D305&gt;0,'31c'!D305/$K$42,#N/A)</f>
        <v>1.0015467341246675</v>
      </c>
      <c r="E305" s="51" t="e">
        <f>IF('31c'!E305&gt;0,'31c'!E305/$K$42,#N/A)</f>
        <v>#N/A</v>
      </c>
      <c r="F305" s="51" t="e">
        <f>IF('31c'!F305&gt;0,'31c'!F305/$K$42,#N/A)</f>
        <v>#N/A</v>
      </c>
      <c r="G305" s="51" t="e">
        <f>IF('31c'!G305&gt;0,'31c'!G305/$K$42,#N/A)</f>
        <v>#N/A</v>
      </c>
      <c r="H305" s="55"/>
    </row>
    <row r="306" spans="2:8">
      <c r="B306" s="50">
        <v>2459149.1904200101</v>
      </c>
      <c r="C306" s="57">
        <f t="shared" si="5"/>
        <v>0.70487133646383882</v>
      </c>
      <c r="D306" s="51">
        <f>IF('31c'!D306&gt;0,'31c'!D306/$K$42,#N/A)</f>
        <v>0.99939929947460582</v>
      </c>
      <c r="E306" s="51" t="e">
        <f>IF('31c'!E306&gt;0,'31c'!E306/$K$42,#N/A)</f>
        <v>#N/A</v>
      </c>
      <c r="F306" s="51" t="e">
        <f>IF('31c'!F306&gt;0,'31c'!F306/$K$42,#N/A)</f>
        <v>#N/A</v>
      </c>
      <c r="G306" s="51" t="e">
        <f>IF('31c'!G306&gt;0,'31c'!G306/$K$42,#N/A)</f>
        <v>#N/A</v>
      </c>
      <c r="H306" s="55"/>
    </row>
    <row r="307" spans="2:8">
      <c r="B307" s="50">
        <v>2459149.1973645552</v>
      </c>
      <c r="C307" s="57">
        <f t="shared" si="5"/>
        <v>0.71181588154286146</v>
      </c>
      <c r="D307" s="51">
        <f>IF('31c'!D307&gt;0,'31c'!D307/$K$42,#N/A)</f>
        <v>0.99950081079328013</v>
      </c>
      <c r="E307" s="51" t="e">
        <f>IF('31c'!E307&gt;0,'31c'!E307/$K$42,#N/A)</f>
        <v>#N/A</v>
      </c>
      <c r="F307" s="51" t="e">
        <f>IF('31c'!F307&gt;0,'31c'!F307/$K$42,#N/A)</f>
        <v>#N/A</v>
      </c>
      <c r="G307" s="51" t="e">
        <f>IF('31c'!G307&gt;0,'31c'!G307/$K$42,#N/A)</f>
        <v>#N/A</v>
      </c>
      <c r="H307" s="55"/>
    </row>
    <row r="308" spans="2:8">
      <c r="B308" s="50">
        <v>2459149.2043091003</v>
      </c>
      <c r="C308" s="57">
        <f t="shared" si="5"/>
        <v>0.71876042662188411</v>
      </c>
      <c r="D308" s="51">
        <f>IF('31c'!D308&gt;0,'31c'!D308/$K$42,#N/A)</f>
        <v>1.0000280858792243</v>
      </c>
      <c r="E308" s="51" t="e">
        <f>IF('31c'!E308&gt;0,'31c'!E308/$K$42,#N/A)</f>
        <v>#N/A</v>
      </c>
      <c r="F308" s="51" t="e">
        <f>IF('31c'!F308&gt;0,'31c'!F308/$K$42,#N/A)</f>
        <v>#N/A</v>
      </c>
      <c r="G308" s="51" t="e">
        <f>IF('31c'!G308&gt;0,'31c'!G308/$K$42,#N/A)</f>
        <v>#N/A</v>
      </c>
      <c r="H308" s="55"/>
    </row>
    <row r="309" spans="2:8">
      <c r="B309" s="50">
        <v>2459149.2112536454</v>
      </c>
      <c r="C309" s="57">
        <f t="shared" si="5"/>
        <v>0.72570497170090675</v>
      </c>
      <c r="D309" s="51">
        <f>IF('31c'!D309&gt;0,'31c'!D309/$K$42,#N/A)</f>
        <v>1.0001300512421352</v>
      </c>
      <c r="E309" s="51" t="e">
        <f>IF('31c'!E309&gt;0,'31c'!E309/$K$42,#N/A)</f>
        <v>#N/A</v>
      </c>
      <c r="F309" s="51" t="e">
        <f>IF('31c'!F309&gt;0,'31c'!F309/$K$42,#N/A)</f>
        <v>#N/A</v>
      </c>
      <c r="G309" s="51" t="e">
        <f>IF('31c'!G309&gt;0,'31c'!G309/$K$42,#N/A)</f>
        <v>#N/A</v>
      </c>
      <c r="H309" s="55"/>
    </row>
    <row r="310" spans="2:8">
      <c r="B310" s="50">
        <v>2459149.2181981904</v>
      </c>
      <c r="C310" s="57">
        <f t="shared" si="5"/>
        <v>0.7326495167799294</v>
      </c>
      <c r="D310" s="51">
        <f>IF('31c'!D310&gt;0,'31c'!D310/$K$42,#N/A)</f>
        <v>1.0011065706687423</v>
      </c>
      <c r="E310" s="51" t="e">
        <f>IF('31c'!E310&gt;0,'31c'!E310/$K$42,#N/A)</f>
        <v>#N/A</v>
      </c>
      <c r="F310" s="51" t="e">
        <f>IF('31c'!F310&gt;0,'31c'!F310/$K$42,#N/A)</f>
        <v>#N/A</v>
      </c>
      <c r="G310" s="51" t="e">
        <f>IF('31c'!G310&gt;0,'31c'!G310/$K$42,#N/A)</f>
        <v>#N/A</v>
      </c>
      <c r="H310" s="55"/>
    </row>
    <row r="311" spans="2:8">
      <c r="B311" s="50">
        <v>2459149.2251427351</v>
      </c>
      <c r="C311" s="57">
        <f t="shared" si="5"/>
        <v>0.73959406139329076</v>
      </c>
      <c r="D311" s="51">
        <f>IF('31c'!D311&gt;0,'31c'!D311/$K$42,#N/A)</f>
        <v>1.0009313744567685</v>
      </c>
      <c r="E311" s="51" t="e">
        <f>IF('31c'!E311&gt;0,'31c'!E311/$K$42,#N/A)</f>
        <v>#N/A</v>
      </c>
      <c r="F311" s="51" t="e">
        <f>IF('31c'!F311&gt;0,'31c'!F311/$K$42,#N/A)</f>
        <v>#N/A</v>
      </c>
      <c r="G311" s="51" t="e">
        <f>IF('31c'!G311&gt;0,'31c'!G311/$K$42,#N/A)</f>
        <v>#N/A</v>
      </c>
      <c r="H311" s="55"/>
    </row>
    <row r="312" spans="2:8">
      <c r="B312" s="50">
        <v>2459149.2320872801</v>
      </c>
      <c r="C312" s="57">
        <f t="shared" si="5"/>
        <v>0.7465386064723134</v>
      </c>
      <c r="D312" s="51">
        <f>IF('31c'!D312&gt;0,'31c'!D312/$K$42,#N/A)</f>
        <v>1.0004295907115521</v>
      </c>
      <c r="E312" s="51" t="e">
        <f>IF('31c'!E312&gt;0,'31c'!E312/$K$42,#N/A)</f>
        <v>#N/A</v>
      </c>
      <c r="F312" s="51" t="e">
        <f>IF('31c'!F312&gt;0,'31c'!F312/$K$42,#N/A)</f>
        <v>#N/A</v>
      </c>
      <c r="G312" s="51" t="e">
        <f>IF('31c'!G312&gt;0,'31c'!G312/$K$42,#N/A)</f>
        <v>#N/A</v>
      </c>
      <c r="H312" s="55"/>
    </row>
    <row r="313" spans="2:8">
      <c r="B313" s="50">
        <v>2459149.2390318252</v>
      </c>
      <c r="C313" s="57">
        <f t="shared" si="5"/>
        <v>0.75348315155133605</v>
      </c>
      <c r="D313" s="51">
        <f>IF('31c'!D313&gt;0,'31c'!D313/$K$42,#N/A)</f>
        <v>0.99836459752221562</v>
      </c>
      <c r="E313" s="51" t="e">
        <f>IF('31c'!E313&gt;0,'31c'!E313/$K$42,#N/A)</f>
        <v>#N/A</v>
      </c>
      <c r="F313" s="51" t="e">
        <f>IF('31c'!F313&gt;0,'31c'!F313/$K$42,#N/A)</f>
        <v>#N/A</v>
      </c>
      <c r="G313" s="51" t="e">
        <f>IF('31c'!G313&gt;0,'31c'!G313/$K$42,#N/A)</f>
        <v>#N/A</v>
      </c>
      <c r="H313" s="55"/>
    </row>
    <row r="314" spans="2:8">
      <c r="B314" s="50">
        <v>2459149.2459763703</v>
      </c>
      <c r="C314" s="57">
        <f t="shared" si="5"/>
        <v>0.7604276966303587</v>
      </c>
      <c r="D314" s="51">
        <f>IF('31c'!D314&gt;0,'31c'!D314/$K$42,#N/A)</f>
        <v>0.99867937990529931</v>
      </c>
      <c r="E314" s="51" t="e">
        <f>IF('31c'!E314&gt;0,'31c'!E314/$K$42,#N/A)</f>
        <v>#N/A</v>
      </c>
      <c r="F314" s="51" t="e">
        <f>IF('31c'!F314&gt;0,'31c'!F314/$K$42,#N/A)</f>
        <v>#N/A</v>
      </c>
      <c r="G314" s="51" t="e">
        <f>IF('31c'!G314&gt;0,'31c'!G314/$K$42,#N/A)</f>
        <v>#N/A</v>
      </c>
      <c r="H314" s="55"/>
    </row>
    <row r="315" spans="2:8">
      <c r="B315" s="50">
        <v>2459149.2529209154</v>
      </c>
      <c r="C315" s="57">
        <f t="shared" si="5"/>
        <v>0.76737224170938134</v>
      </c>
      <c r="D315" s="51">
        <f>IF('31c'!D315&gt;0,'31c'!D315/$K$42,#N/A)</f>
        <v>1.0032752805344749</v>
      </c>
      <c r="E315" s="51" t="e">
        <f>IF('31c'!E315&gt;0,'31c'!E315/$K$42,#N/A)</f>
        <v>#N/A</v>
      </c>
      <c r="F315" s="51" t="e">
        <f>IF('31c'!F315&gt;0,'31c'!F315/$K$42,#N/A)</f>
        <v>#N/A</v>
      </c>
      <c r="G315" s="51" t="e">
        <f>IF('31c'!G315&gt;0,'31c'!G315/$K$42,#N/A)</f>
        <v>#N/A</v>
      </c>
      <c r="H315" s="55"/>
    </row>
    <row r="316" spans="2:8">
      <c r="B316" s="50">
        <v>2459149.2598654605</v>
      </c>
      <c r="C316" s="57">
        <f t="shared" si="5"/>
        <v>0.77431678678840399</v>
      </c>
      <c r="D316" s="51">
        <f>IF('31c'!D316&gt;0,'31c'!D316/$K$42,#N/A)</f>
        <v>0.99692410974897849</v>
      </c>
      <c r="E316" s="51" t="e">
        <f>IF('31c'!E316&gt;0,'31c'!E316/$K$42,#N/A)</f>
        <v>#N/A</v>
      </c>
      <c r="F316" s="51" t="e">
        <f>IF('31c'!F316&gt;0,'31c'!F316/$K$42,#N/A)</f>
        <v>#N/A</v>
      </c>
      <c r="G316" s="51" t="e">
        <f>IF('31c'!G316&gt;0,'31c'!G316/$K$42,#N/A)</f>
        <v>#N/A</v>
      </c>
      <c r="H316" s="55"/>
    </row>
    <row r="317" spans="2:8">
      <c r="B317" s="50">
        <v>2459149.2668100055</v>
      </c>
      <c r="C317" s="57">
        <f t="shared" si="5"/>
        <v>0.78126133186742663</v>
      </c>
      <c r="D317" s="51">
        <f>IF('31c'!D317&gt;0,'31c'!D317/$K$42,#N/A)</f>
        <v>1.0007597457352273</v>
      </c>
      <c r="E317" s="51" t="e">
        <f>IF('31c'!E317&gt;0,'31c'!E317/$K$42,#N/A)</f>
        <v>#N/A</v>
      </c>
      <c r="F317" s="51" t="e">
        <f>IF('31c'!F317&gt;0,'31c'!F317/$K$42,#N/A)</f>
        <v>#N/A</v>
      </c>
      <c r="G317" s="51" t="e">
        <f>IF('31c'!G317&gt;0,'31c'!G317/$K$42,#N/A)</f>
        <v>#N/A</v>
      </c>
      <c r="H317" s="55"/>
    </row>
    <row r="318" spans="2:8">
      <c r="B318" s="50">
        <v>2459149.2737545501</v>
      </c>
      <c r="C318" s="57">
        <f t="shared" si="5"/>
        <v>0.78820587648078799</v>
      </c>
      <c r="D318" s="51">
        <f>IF('31c'!D318&gt;0,'31c'!D318/$K$42,#N/A)</f>
        <v>0.99901452941558011</v>
      </c>
      <c r="E318" s="51" t="e">
        <f>IF('31c'!E318&gt;0,'31c'!E318/$K$42,#N/A)</f>
        <v>#N/A</v>
      </c>
      <c r="F318" s="51" t="e">
        <f>IF('31c'!F318&gt;0,'31c'!F318/$K$42,#N/A)</f>
        <v>#N/A</v>
      </c>
      <c r="G318" s="51" t="e">
        <f>IF('31c'!G318&gt;0,'31c'!G318/$K$42,#N/A)</f>
        <v>#N/A</v>
      </c>
      <c r="H318" s="55"/>
    </row>
    <row r="319" spans="2:8">
      <c r="B319" s="50">
        <v>2459149.2806990952</v>
      </c>
      <c r="C319" s="57">
        <f t="shared" si="5"/>
        <v>0.79515042155981064</v>
      </c>
      <c r="D319" s="51">
        <f>IF('31c'!D319&gt;0,'31c'!D319/$K$42,#N/A)</f>
        <v>0.99865959654926373</v>
      </c>
      <c r="E319" s="51" t="e">
        <f>IF('31c'!E319&gt;0,'31c'!E319/$K$42,#N/A)</f>
        <v>#N/A</v>
      </c>
      <c r="F319" s="51" t="e">
        <f>IF('31c'!F319&gt;0,'31c'!F319/$K$42,#N/A)</f>
        <v>#N/A</v>
      </c>
      <c r="G319" s="51" t="e">
        <f>IF('31c'!G319&gt;0,'31c'!G319/$K$42,#N/A)</f>
        <v>#N/A</v>
      </c>
      <c r="H319" s="55"/>
    </row>
    <row r="320" spans="2:8">
      <c r="B320" s="50">
        <v>2459149.2876436403</v>
      </c>
      <c r="C320" s="57">
        <f t="shared" si="5"/>
        <v>0.80209496663883328</v>
      </c>
      <c r="D320" s="51">
        <f>IF('31c'!D320&gt;0,'31c'!D320/$K$42,#N/A)</f>
        <v>1.0006114678601543</v>
      </c>
      <c r="E320" s="51" t="e">
        <f>IF('31c'!E320&gt;0,'31c'!E320/$K$42,#N/A)</f>
        <v>#N/A</v>
      </c>
      <c r="F320" s="51" t="e">
        <f>IF('31c'!F320&gt;0,'31c'!F320/$K$42,#N/A)</f>
        <v>#N/A</v>
      </c>
      <c r="G320" s="51" t="e">
        <f>IF('31c'!G320&gt;0,'31c'!G320/$K$42,#N/A)</f>
        <v>#N/A</v>
      </c>
      <c r="H320" s="55"/>
    </row>
    <row r="321" spans="2:8">
      <c r="B321" s="50">
        <v>2459149.2945881854</v>
      </c>
      <c r="C321" s="57">
        <f t="shared" si="5"/>
        <v>0.80903951171785593</v>
      </c>
      <c r="D321" s="51">
        <f>IF('31c'!D321&gt;0,'31c'!D321/$K$42,#N/A)</f>
        <v>1.0038805863657003</v>
      </c>
      <c r="E321" s="51" t="e">
        <f>IF('31c'!E321&gt;0,'31c'!E321/$K$42,#N/A)</f>
        <v>#N/A</v>
      </c>
      <c r="F321" s="51" t="e">
        <f>IF('31c'!F321&gt;0,'31c'!F321/$K$42,#N/A)</f>
        <v>#N/A</v>
      </c>
      <c r="G321" s="51" t="e">
        <f>IF('31c'!G321&gt;0,'31c'!G321/$K$42,#N/A)</f>
        <v>#N/A</v>
      </c>
      <c r="H321" s="55"/>
    </row>
    <row r="322" spans="2:8">
      <c r="B322" s="50">
        <v>2459149.3015327305</v>
      </c>
      <c r="C322" s="57">
        <f t="shared" si="5"/>
        <v>0.81598405679687858</v>
      </c>
      <c r="D322" s="51">
        <f>IF('31c'!D322&gt;0,'31c'!D322/$K$42,#N/A)</f>
        <v>1.0010411882986314</v>
      </c>
      <c r="E322" s="51" t="e">
        <f>IF('31c'!E322&gt;0,'31c'!E322/$K$42,#N/A)</f>
        <v>#N/A</v>
      </c>
      <c r="F322" s="51" t="e">
        <f>IF('31c'!F322&gt;0,'31c'!F322/$K$42,#N/A)</f>
        <v>#N/A</v>
      </c>
      <c r="G322" s="51" t="e">
        <f>IF('31c'!G322&gt;0,'31c'!G322/$K$42,#N/A)</f>
        <v>#N/A</v>
      </c>
      <c r="H322" s="55"/>
    </row>
    <row r="323" spans="2:8">
      <c r="B323" s="50">
        <v>2459149.3084772751</v>
      </c>
      <c r="C323" s="57">
        <f t="shared" ref="C323:C386" si="6">B323-$K$30</f>
        <v>0.82292860141023993</v>
      </c>
      <c r="D323" s="51">
        <f>IF('31c'!D323&gt;0,'31c'!D323/$K$42,#N/A)</f>
        <v>0.99891911526237265</v>
      </c>
      <c r="E323" s="51" t="e">
        <f>IF('31c'!E323&gt;0,'31c'!E323/$K$42,#N/A)</f>
        <v>#N/A</v>
      </c>
      <c r="F323" s="51" t="e">
        <f>IF('31c'!F323&gt;0,'31c'!F323/$K$42,#N/A)</f>
        <v>#N/A</v>
      </c>
      <c r="G323" s="51" t="e">
        <f>IF('31c'!G323&gt;0,'31c'!G323/$K$42,#N/A)</f>
        <v>#N/A</v>
      </c>
      <c r="H323" s="55"/>
    </row>
    <row r="324" spans="2:8">
      <c r="B324" s="50">
        <v>2459149.3154218202</v>
      </c>
      <c r="C324" s="57">
        <f t="shared" si="6"/>
        <v>0.82987314648926258</v>
      </c>
      <c r="D324" s="51">
        <f>IF('31c'!D324&gt;0,'31c'!D324/$K$42,#N/A)</f>
        <v>1.0002134007913341</v>
      </c>
      <c r="E324" s="51" t="e">
        <f>IF('31c'!E324&gt;0,'31c'!E324/$K$42,#N/A)</f>
        <v>#N/A</v>
      </c>
      <c r="F324" s="51" t="e">
        <f>IF('31c'!F324&gt;0,'31c'!F324/$K$42,#N/A)</f>
        <v>#N/A</v>
      </c>
      <c r="G324" s="51" t="e">
        <f>IF('31c'!G324&gt;0,'31c'!G324/$K$42,#N/A)</f>
        <v>#N/A</v>
      </c>
      <c r="H324" s="55"/>
    </row>
    <row r="325" spans="2:8">
      <c r="B325" s="50">
        <v>2459149.3223663652</v>
      </c>
      <c r="C325" s="57">
        <f t="shared" si="6"/>
        <v>0.83681769156828523</v>
      </c>
      <c r="D325" s="51">
        <f>IF('31c'!D325&gt;0,'31c'!D325/$K$42,#N/A)</f>
        <v>1.0008906402023741</v>
      </c>
      <c r="E325" s="51" t="e">
        <f>IF('31c'!E325&gt;0,'31c'!E325/$K$42,#N/A)</f>
        <v>#N/A</v>
      </c>
      <c r="F325" s="51" t="e">
        <f>IF('31c'!F325&gt;0,'31c'!F325/$K$42,#N/A)</f>
        <v>#N/A</v>
      </c>
      <c r="G325" s="51" t="e">
        <f>IF('31c'!G325&gt;0,'31c'!G325/$K$42,#N/A)</f>
        <v>#N/A</v>
      </c>
      <c r="H325" s="55"/>
    </row>
    <row r="326" spans="2:8">
      <c r="B326" s="50">
        <v>2459149.3293109103</v>
      </c>
      <c r="C326" s="57">
        <f t="shared" si="6"/>
        <v>0.84376223664730787</v>
      </c>
      <c r="D326" s="51">
        <f>IF('31c'!D326&gt;0,'31c'!D326/$K$42,#N/A)</f>
        <v>1.0019403256145811</v>
      </c>
      <c r="E326" s="51" t="e">
        <f>IF('31c'!E326&gt;0,'31c'!E326/$K$42,#N/A)</f>
        <v>#N/A</v>
      </c>
      <c r="F326" s="51" t="e">
        <f>IF('31c'!F326&gt;0,'31c'!F326/$K$42,#N/A)</f>
        <v>#N/A</v>
      </c>
      <c r="G326" s="51" t="e">
        <f>IF('31c'!G326&gt;0,'31c'!G326/$K$42,#N/A)</f>
        <v>#N/A</v>
      </c>
      <c r="H326" s="55"/>
    </row>
    <row r="327" spans="2:8">
      <c r="B327" s="50">
        <v>2459149.3362554554</v>
      </c>
      <c r="C327" s="57">
        <f t="shared" si="6"/>
        <v>0.85070678172633052</v>
      </c>
      <c r="D327" s="51">
        <f>IF('31c'!D327&gt;0,'31c'!D327/$K$42,#N/A)</f>
        <v>1.0047096062787833</v>
      </c>
      <c r="E327" s="51" t="e">
        <f>IF('31c'!E327&gt;0,'31c'!E327/$K$42,#N/A)</f>
        <v>#N/A</v>
      </c>
      <c r="F327" s="51" t="e">
        <f>IF('31c'!F327&gt;0,'31c'!F327/$K$42,#N/A)</f>
        <v>#N/A</v>
      </c>
      <c r="G327" s="51" t="e">
        <f>IF('31c'!G327&gt;0,'31c'!G327/$K$42,#N/A)</f>
        <v>#N/A</v>
      </c>
      <c r="H327" s="55"/>
    </row>
    <row r="328" spans="2:8">
      <c r="B328" s="50">
        <v>2459149.3432</v>
      </c>
      <c r="C328" s="57">
        <f t="shared" si="6"/>
        <v>0.85765132633969188</v>
      </c>
      <c r="D328" s="51">
        <f>IF('31c'!D328&gt;0,'31c'!D328/$K$42,#N/A)</f>
        <v>1.0022219627683726</v>
      </c>
      <c r="E328" s="51" t="e">
        <f>IF('31c'!E328&gt;0,'31c'!E328/$K$42,#N/A)</f>
        <v>#N/A</v>
      </c>
      <c r="F328" s="51" t="e">
        <f>IF('31c'!F328&gt;0,'31c'!F328/$K$42,#N/A)</f>
        <v>#N/A</v>
      </c>
      <c r="G328" s="51" t="e">
        <f>IF('31c'!G328&gt;0,'31c'!G328/$K$42,#N/A)</f>
        <v>#N/A</v>
      </c>
      <c r="H328" s="55"/>
    </row>
    <row r="329" spans="2:8">
      <c r="B329" s="50">
        <v>2459149.3501445451</v>
      </c>
      <c r="C329" s="57">
        <f t="shared" si="6"/>
        <v>0.86459587141871452</v>
      </c>
      <c r="D329" s="51">
        <f>IF('31c'!D329&gt;0,'31c'!D329/$K$42,#N/A)</f>
        <v>0.99451015113186736</v>
      </c>
      <c r="E329" s="51" t="e">
        <f>IF('31c'!E329&gt;0,'31c'!E329/$K$42,#N/A)</f>
        <v>#N/A</v>
      </c>
      <c r="F329" s="51" t="e">
        <f>IF('31c'!F329&gt;0,'31c'!F329/$K$42,#N/A)</f>
        <v>#N/A</v>
      </c>
      <c r="G329" s="51" t="e">
        <f>IF('31c'!G329&gt;0,'31c'!G329/$K$42,#N/A)</f>
        <v>#N/A</v>
      </c>
      <c r="H329" s="55"/>
    </row>
    <row r="330" spans="2:8">
      <c r="B330" s="50">
        <v>2459149.3570890902</v>
      </c>
      <c r="C330" s="57">
        <f t="shared" si="6"/>
        <v>0.87154041649773717</v>
      </c>
      <c r="D330" s="51">
        <f>IF('31c'!D330&gt;0,'31c'!D330/$K$42,#N/A)</f>
        <v>1.002446260621392</v>
      </c>
      <c r="E330" s="51" t="e">
        <f>IF('31c'!E330&gt;0,'31c'!E330/$K$42,#N/A)</f>
        <v>#N/A</v>
      </c>
      <c r="F330" s="51" t="e">
        <f>IF('31c'!F330&gt;0,'31c'!F330/$K$42,#N/A)</f>
        <v>#N/A</v>
      </c>
      <c r="G330" s="51" t="e">
        <f>IF('31c'!G330&gt;0,'31c'!G330/$K$42,#N/A)</f>
        <v>#N/A</v>
      </c>
      <c r="H330" s="55"/>
    </row>
    <row r="331" spans="2:8">
      <c r="B331" s="50">
        <v>2459149.3640336352</v>
      </c>
      <c r="C331" s="57">
        <f t="shared" si="6"/>
        <v>0.87848496157675982</v>
      </c>
      <c r="D331" s="51">
        <f>IF('31c'!D331&gt;0,'31c'!D331/$K$42,#N/A)</f>
        <v>0.99897898423817866</v>
      </c>
      <c r="E331" s="51" t="e">
        <f>IF('31c'!E331&gt;0,'31c'!E331/$K$42,#N/A)</f>
        <v>#N/A</v>
      </c>
      <c r="F331" s="51" t="e">
        <f>IF('31c'!F331&gt;0,'31c'!F331/$K$42,#N/A)</f>
        <v>#N/A</v>
      </c>
      <c r="G331" s="51" t="e">
        <f>IF('31c'!G331&gt;0,'31c'!G331/$K$42,#N/A)</f>
        <v>#N/A</v>
      </c>
      <c r="H331" s="55"/>
    </row>
    <row r="332" spans="2:8">
      <c r="B332" s="50">
        <v>2459149.3709781799</v>
      </c>
      <c r="C332" s="57">
        <f t="shared" si="6"/>
        <v>0.88542950619012117</v>
      </c>
      <c r="D332" s="51">
        <f>IF('31c'!D332&gt;0,'31c'!D332/$K$42,#N/A)</f>
        <v>0.99825789712654867</v>
      </c>
      <c r="E332" s="51" t="e">
        <f>IF('31c'!E332&gt;0,'31c'!E332/$K$42,#N/A)</f>
        <v>#N/A</v>
      </c>
      <c r="F332" s="51" t="e">
        <f>IF('31c'!F332&gt;0,'31c'!F332/$K$42,#N/A)</f>
        <v>#N/A</v>
      </c>
      <c r="G332" s="51" t="e">
        <f>IF('31c'!G332&gt;0,'31c'!G332/$K$42,#N/A)</f>
        <v>#N/A</v>
      </c>
      <c r="H332" s="55"/>
    </row>
    <row r="333" spans="2:8">
      <c r="B333" s="50">
        <v>2459149.3779227249</v>
      </c>
      <c r="C333" s="57">
        <f t="shared" si="6"/>
        <v>0.89237405126914382</v>
      </c>
      <c r="D333" s="51">
        <f>IF('31c'!D333&gt;0,'31c'!D333/$K$42,#N/A)</f>
        <v>1.0018024258934943</v>
      </c>
      <c r="E333" s="51" t="e">
        <f>IF('31c'!E333&gt;0,'31c'!E333/$K$42,#N/A)</f>
        <v>#N/A</v>
      </c>
      <c r="F333" s="51" t="e">
        <f>IF('31c'!F333&gt;0,'31c'!F333/$K$42,#N/A)</f>
        <v>#N/A</v>
      </c>
      <c r="G333" s="51" t="e">
        <f>IF('31c'!G333&gt;0,'31c'!G333/$K$42,#N/A)</f>
        <v>#N/A</v>
      </c>
      <c r="H333" s="55"/>
    </row>
    <row r="334" spans="2:8">
      <c r="B334" s="50">
        <v>2459149.38486727</v>
      </c>
      <c r="C334" s="57">
        <f t="shared" si="6"/>
        <v>0.89931859634816647</v>
      </c>
      <c r="D334" s="51">
        <f>IF('31c'!D334&gt;0,'31c'!D334/$K$42,#N/A)</f>
        <v>0.99864376986443526</v>
      </c>
      <c r="E334" s="51" t="e">
        <f>IF('31c'!E334&gt;0,'31c'!E334/$K$42,#N/A)</f>
        <v>#N/A</v>
      </c>
      <c r="F334" s="51" t="e">
        <f>IF('31c'!F334&gt;0,'31c'!F334/$K$42,#N/A)</f>
        <v>#N/A</v>
      </c>
      <c r="G334" s="51" t="e">
        <f>IF('31c'!G334&gt;0,'31c'!G334/$K$42,#N/A)</f>
        <v>#N/A</v>
      </c>
      <c r="H334" s="55"/>
    </row>
    <row r="335" spans="2:8">
      <c r="B335" s="50">
        <v>2459149.3918118146</v>
      </c>
      <c r="C335" s="57">
        <f t="shared" si="6"/>
        <v>0.90626314096152782</v>
      </c>
      <c r="D335" s="51">
        <f>IF('31c'!D335&gt;0,'31c'!D335/$K$42,#N/A)</f>
        <v>1.0026827528053448</v>
      </c>
      <c r="E335" s="51" t="e">
        <f>IF('31c'!E335&gt;0,'31c'!E335/$K$42,#N/A)</f>
        <v>#N/A</v>
      </c>
      <c r="F335" s="51" t="e">
        <f>IF('31c'!F335&gt;0,'31c'!F335/$K$42,#N/A)</f>
        <v>#N/A</v>
      </c>
      <c r="G335" s="51" t="e">
        <f>IF('31c'!G335&gt;0,'31c'!G335/$K$42,#N/A)</f>
        <v>#N/A</v>
      </c>
      <c r="H335" s="55"/>
    </row>
    <row r="336" spans="2:8">
      <c r="B336" s="50">
        <v>2459149.3987563597</v>
      </c>
      <c r="C336" s="57">
        <f t="shared" si="6"/>
        <v>0.91320768604055047</v>
      </c>
      <c r="D336" s="51">
        <f>IF('31c'!D336&gt;0,'31c'!D336/$K$42,#N/A)</f>
        <v>1.0023601868067717</v>
      </c>
      <c r="E336" s="51" t="e">
        <f>IF('31c'!E336&gt;0,'31c'!E336/$K$42,#N/A)</f>
        <v>#N/A</v>
      </c>
      <c r="F336" s="51" t="e">
        <f>IF('31c'!F336&gt;0,'31c'!F336/$K$42,#N/A)</f>
        <v>#N/A</v>
      </c>
      <c r="G336" s="51" t="e">
        <f>IF('31c'!G336&gt;0,'31c'!G336/$K$42,#N/A)</f>
        <v>#N/A</v>
      </c>
      <c r="H336" s="55"/>
    </row>
    <row r="337" spans="2:8">
      <c r="B337" s="50">
        <v>2459149.4057009048</v>
      </c>
      <c r="C337" s="57">
        <f t="shared" si="6"/>
        <v>0.92015223111957312</v>
      </c>
      <c r="D337" s="51">
        <f>IF('31c'!D337&gt;0,'31c'!D337/$K$42,#N/A)</f>
        <v>0.99898858403061552</v>
      </c>
      <c r="E337" s="51" t="e">
        <f>IF('31c'!E337&gt;0,'31c'!E337/$K$42,#N/A)</f>
        <v>#N/A</v>
      </c>
      <c r="F337" s="51" t="e">
        <f>IF('31c'!F337&gt;0,'31c'!F337/$K$42,#N/A)</f>
        <v>#N/A</v>
      </c>
      <c r="G337" s="51" t="e">
        <f>IF('31c'!G337&gt;0,'31c'!G337/$K$42,#N/A)</f>
        <v>#N/A</v>
      </c>
      <c r="H337" s="55"/>
    </row>
    <row r="338" spans="2:8">
      <c r="B338" s="50">
        <v>2459149.4126454499</v>
      </c>
      <c r="C338" s="57">
        <f t="shared" si="6"/>
        <v>0.92709677619859576</v>
      </c>
      <c r="D338" s="51">
        <f>IF('31c'!D338&gt;0,'31c'!D338/$K$42,#N/A)</f>
        <v>0.99814289420769275</v>
      </c>
      <c r="E338" s="51" t="e">
        <f>IF('31c'!E338&gt;0,'31c'!E338/$K$42,#N/A)</f>
        <v>#N/A</v>
      </c>
      <c r="F338" s="51" t="e">
        <f>IF('31c'!F338&gt;0,'31c'!F338/$K$42,#N/A)</f>
        <v>#N/A</v>
      </c>
      <c r="G338" s="51" t="e">
        <f>IF('31c'!G338&gt;0,'31c'!G338/$K$42,#N/A)</f>
        <v>#N/A</v>
      </c>
      <c r="H338" s="55"/>
    </row>
    <row r="339" spans="2:8">
      <c r="B339" s="50">
        <v>2459149.4195899945</v>
      </c>
      <c r="C339" s="57">
        <f t="shared" si="6"/>
        <v>0.93404132081195712</v>
      </c>
      <c r="D339" s="51">
        <f>IF('31c'!D339&gt;0,'31c'!D339/$K$42,#N/A)</f>
        <v>1.0003188039177531</v>
      </c>
      <c r="E339" s="51" t="e">
        <f>IF('31c'!E339&gt;0,'31c'!E339/$K$42,#N/A)</f>
        <v>#N/A</v>
      </c>
      <c r="F339" s="51" t="e">
        <f>IF('31c'!F339&gt;0,'31c'!F339/$K$42,#N/A)</f>
        <v>#N/A</v>
      </c>
      <c r="G339" s="51" t="e">
        <f>IF('31c'!G339&gt;0,'31c'!G339/$K$42,#N/A)</f>
        <v>#N/A</v>
      </c>
      <c r="H339" s="55"/>
    </row>
    <row r="340" spans="2:8">
      <c r="B340" s="50">
        <v>2459149.4265345396</v>
      </c>
      <c r="C340" s="57">
        <f t="shared" si="6"/>
        <v>0.94098586589097977</v>
      </c>
      <c r="D340" s="51">
        <f>IF('31c'!D340&gt;0,'31c'!D340/$K$42,#N/A)</f>
        <v>0.99482726859959791</v>
      </c>
      <c r="E340" s="51" t="e">
        <f>IF('31c'!E340&gt;0,'31c'!E340/$K$42,#N/A)</f>
        <v>#N/A</v>
      </c>
      <c r="F340" s="51" t="e">
        <f>IF('31c'!F340&gt;0,'31c'!F340/$K$42,#N/A)</f>
        <v>#N/A</v>
      </c>
      <c r="G340" s="51" t="e">
        <f>IF('31c'!G340&gt;0,'31c'!G340/$K$42,#N/A)</f>
        <v>#N/A</v>
      </c>
      <c r="H340" s="55"/>
    </row>
    <row r="341" spans="2:8">
      <c r="B341" s="50">
        <v>2459149.4334790846</v>
      </c>
      <c r="C341" s="57">
        <f t="shared" si="6"/>
        <v>0.94793041097000241</v>
      </c>
      <c r="D341" s="51">
        <f>IF('31c'!D341&gt;0,'31c'!D341/$K$42,#N/A)</f>
        <v>1.0019507037685671</v>
      </c>
      <c r="E341" s="51" t="e">
        <f>IF('31c'!E341&gt;0,'31c'!E341/$K$42,#N/A)</f>
        <v>#N/A</v>
      </c>
      <c r="F341" s="51" t="e">
        <f>IF('31c'!F341&gt;0,'31c'!F341/$K$42,#N/A)</f>
        <v>#N/A</v>
      </c>
      <c r="G341" s="51" t="e">
        <f>IF('31c'!G341&gt;0,'31c'!G341/$K$42,#N/A)</f>
        <v>#N/A</v>
      </c>
      <c r="H341" s="55"/>
    </row>
    <row r="342" spans="2:8">
      <c r="B342" s="50">
        <v>2459149.4404236292</v>
      </c>
      <c r="C342" s="57">
        <f t="shared" si="6"/>
        <v>0.95487495558336377</v>
      </c>
      <c r="D342" s="51">
        <f>IF('31c'!D342&gt;0,'31c'!D342/$K$42,#N/A)</f>
        <v>0.995851397807615</v>
      </c>
      <c r="E342" s="51" t="e">
        <f>IF('31c'!E342&gt;0,'31c'!E342/$K$42,#N/A)</f>
        <v>#N/A</v>
      </c>
      <c r="F342" s="51" t="e">
        <f>IF('31c'!F342&gt;0,'31c'!F342/$K$42,#N/A)</f>
        <v>#N/A</v>
      </c>
      <c r="G342" s="51" t="e">
        <f>IF('31c'!G342&gt;0,'31c'!G342/$K$42,#N/A)</f>
        <v>#N/A</v>
      </c>
      <c r="H342" s="55"/>
    </row>
    <row r="343" spans="2:8">
      <c r="B343" s="50">
        <v>2459149.4473681743</v>
      </c>
      <c r="C343" s="57">
        <f t="shared" si="6"/>
        <v>0.96181950066238642</v>
      </c>
      <c r="D343" s="51">
        <f>IF('31c'!D343&gt;0,'31c'!D343/$K$42,#N/A)</f>
        <v>1.0007079198287605</v>
      </c>
      <c r="E343" s="51" t="e">
        <f>IF('31c'!E343&gt;0,'31c'!E343/$K$42,#N/A)</f>
        <v>#N/A</v>
      </c>
      <c r="F343" s="51" t="e">
        <f>IF('31c'!F343&gt;0,'31c'!F343/$K$42,#N/A)</f>
        <v>#N/A</v>
      </c>
      <c r="G343" s="51" t="e">
        <f>IF('31c'!G343&gt;0,'31c'!G343/$K$42,#N/A)</f>
        <v>#N/A</v>
      </c>
      <c r="H343" s="55"/>
    </row>
    <row r="344" spans="2:8">
      <c r="B344" s="50">
        <v>2459149.4543127194</v>
      </c>
      <c r="C344" s="57">
        <f t="shared" si="6"/>
        <v>0.96876404574140906</v>
      </c>
      <c r="D344" s="51">
        <f>IF('31c'!D344&gt;0,'31c'!D344/$K$42,#N/A)</f>
        <v>0.99965505610689498</v>
      </c>
      <c r="E344" s="51" t="e">
        <f>IF('31c'!E344&gt;0,'31c'!E344/$K$42,#N/A)</f>
        <v>#N/A</v>
      </c>
      <c r="F344" s="51" t="e">
        <f>IF('31c'!F344&gt;0,'31c'!F344/$K$42,#N/A)</f>
        <v>#N/A</v>
      </c>
      <c r="G344" s="51" t="e">
        <f>IF('31c'!G344&gt;0,'31c'!G344/$K$42,#N/A)</f>
        <v>#N/A</v>
      </c>
      <c r="H344" s="55"/>
    </row>
    <row r="345" spans="2:8">
      <c r="B345" s="50">
        <v>2459149.461257264</v>
      </c>
      <c r="C345" s="57">
        <f t="shared" si="6"/>
        <v>0.97570859035477042</v>
      </c>
      <c r="D345" s="51">
        <f>IF('31c'!D345&gt;0,'31c'!D345/$K$42,#N/A)</f>
        <v>0.99743244470389836</v>
      </c>
      <c r="E345" s="51" t="e">
        <f>IF('31c'!E345&gt;0,'31c'!E345/$K$42,#N/A)</f>
        <v>#N/A</v>
      </c>
      <c r="F345" s="51" t="e">
        <f>IF('31c'!F345&gt;0,'31c'!F345/$K$42,#N/A)</f>
        <v>#N/A</v>
      </c>
      <c r="G345" s="51" t="e">
        <f>IF('31c'!G345&gt;0,'31c'!G345/$K$42,#N/A)</f>
        <v>#N/A</v>
      </c>
      <c r="H345" s="55"/>
    </row>
    <row r="346" spans="2:8">
      <c r="B346" s="50">
        <v>2459149.4682018091</v>
      </c>
      <c r="C346" s="57">
        <f t="shared" si="6"/>
        <v>0.98265313543379307</v>
      </c>
      <c r="D346" s="51">
        <f>IF('31c'!D346&gt;0,'31c'!D346/$K$42,#N/A)</f>
        <v>0.99588480249075695</v>
      </c>
      <c r="E346" s="51" t="e">
        <f>IF('31c'!E346&gt;0,'31c'!E346/$K$42,#N/A)</f>
        <v>#N/A</v>
      </c>
      <c r="F346" s="51" t="e">
        <f>IF('31c'!F346&gt;0,'31c'!F346/$K$42,#N/A)</f>
        <v>#N/A</v>
      </c>
      <c r="G346" s="51" t="e">
        <f>IF('31c'!G346&gt;0,'31c'!G346/$K$42,#N/A)</f>
        <v>#N/A</v>
      </c>
      <c r="H346" s="55"/>
    </row>
    <row r="347" spans="2:8">
      <c r="B347" s="50">
        <v>2459149.4751463542</v>
      </c>
      <c r="C347" s="57">
        <f t="shared" si="6"/>
        <v>0.98959768051281571</v>
      </c>
      <c r="D347" s="51">
        <f>IF('31c'!D347&gt;0,'31c'!D347/$K$42,#N/A)</f>
        <v>1.0008866835311669</v>
      </c>
      <c r="E347" s="51" t="e">
        <f>IF('31c'!E347&gt;0,'31c'!E347/$K$42,#N/A)</f>
        <v>#N/A</v>
      </c>
      <c r="F347" s="51" t="e">
        <f>IF('31c'!F347&gt;0,'31c'!F347/$K$42,#N/A)</f>
        <v>#N/A</v>
      </c>
      <c r="G347" s="51" t="e">
        <f>IF('31c'!G347&gt;0,'31c'!G347/$K$42,#N/A)</f>
        <v>#N/A</v>
      </c>
      <c r="H347" s="55"/>
    </row>
    <row r="348" spans="2:8">
      <c r="B348" s="51">
        <v>2459149.4820908988</v>
      </c>
      <c r="C348" s="57">
        <f t="shared" si="6"/>
        <v>0.99654222512617707</v>
      </c>
      <c r="D348" s="51">
        <f>IF('31c'!D348&gt;0,'31c'!D348/$K$42,#N/A)</f>
        <v>1.0019338392683401</v>
      </c>
      <c r="E348" s="51" t="e">
        <f>IF('31c'!E348&gt;0,'31c'!E348/$K$42,#N/A)</f>
        <v>#N/A</v>
      </c>
      <c r="F348" s="51" t="e">
        <f>IF('31c'!F348&gt;0,'31c'!F348/$K$42,#N/A)</f>
        <v>#N/A</v>
      </c>
      <c r="G348" s="51" t="e">
        <f>IF('31c'!G348&gt;0,'31c'!G348/$K$42,#N/A)</f>
        <v>#N/A</v>
      </c>
      <c r="H348" s="55"/>
    </row>
    <row r="349" spans="2:8">
      <c r="B349" s="51">
        <v>2459149.4890354439</v>
      </c>
      <c r="C349" s="57">
        <f t="shared" si="6"/>
        <v>1.0034867702051997</v>
      </c>
      <c r="D349" s="51">
        <f>IF('31c'!D349&gt;0,'31c'!D349/$K$42,#N/A)</f>
        <v>0.99847901666990979</v>
      </c>
      <c r="E349" s="51" t="e">
        <f>IF('31c'!E349&gt;0,'31c'!E349/$K$42,#N/A)</f>
        <v>#N/A</v>
      </c>
      <c r="F349" s="51" t="e">
        <f>IF('31c'!F349&gt;0,'31c'!F349/$K$42,#N/A)</f>
        <v>#N/A</v>
      </c>
      <c r="G349" s="51" t="e">
        <f>IF('31c'!G349&gt;0,'31c'!G349/$K$42,#N/A)</f>
        <v>#N/A</v>
      </c>
      <c r="H349" s="55"/>
    </row>
    <row r="350" spans="2:8">
      <c r="B350" s="51">
        <v>2459149.4959799885</v>
      </c>
      <c r="C350" s="57">
        <f t="shared" si="6"/>
        <v>1.0104313148185611</v>
      </c>
      <c r="D350" s="51">
        <f>IF('31c'!D350&gt;0,'31c'!D350/$K$42,#N/A)</f>
        <v>0.99962152169682816</v>
      </c>
      <c r="E350" s="51" t="e">
        <f>IF('31c'!E350&gt;0,'31c'!E350/$K$42,#N/A)</f>
        <v>#N/A</v>
      </c>
      <c r="F350" s="51" t="e">
        <f>IF('31c'!F350&gt;0,'31c'!F350/$K$42,#N/A)</f>
        <v>#N/A</v>
      </c>
      <c r="G350" s="51" t="e">
        <f>IF('31c'!G350&gt;0,'31c'!G350/$K$42,#N/A)</f>
        <v>#N/A</v>
      </c>
      <c r="H350" s="55"/>
    </row>
    <row r="351" spans="2:8">
      <c r="B351" s="51">
        <v>2459149.5029245336</v>
      </c>
      <c r="C351" s="57">
        <f t="shared" si="6"/>
        <v>1.0173758598975837</v>
      </c>
      <c r="D351" s="51">
        <f>IF('31c'!D351&gt;0,'31c'!D351/$K$42,#N/A)</f>
        <v>0.99742271518453651</v>
      </c>
      <c r="E351" s="51" t="e">
        <f>IF('31c'!E351&gt;0,'31c'!E351/$K$42,#N/A)</f>
        <v>#N/A</v>
      </c>
      <c r="F351" s="51" t="e">
        <f>IF('31c'!F351&gt;0,'31c'!F351/$K$42,#N/A)</f>
        <v>#N/A</v>
      </c>
      <c r="G351" s="51" t="e">
        <f>IF('31c'!G351&gt;0,'31c'!G351/$K$42,#N/A)</f>
        <v>#N/A</v>
      </c>
      <c r="H351" s="55"/>
    </row>
    <row r="352" spans="2:8">
      <c r="B352" s="51">
        <v>2459149.5098690786</v>
      </c>
      <c r="C352" s="57">
        <f t="shared" si="6"/>
        <v>1.0243204049766064</v>
      </c>
      <c r="D352" s="51">
        <f>IF('31c'!D352&gt;0,'31c'!D352/$K$42,#N/A)</f>
        <v>0.99746364402931831</v>
      </c>
      <c r="E352" s="51" t="e">
        <f>IF('31c'!E352&gt;0,'31c'!E352/$K$42,#N/A)</f>
        <v>#N/A</v>
      </c>
      <c r="F352" s="51" t="e">
        <f>IF('31c'!F352&gt;0,'31c'!F352/$K$42,#N/A)</f>
        <v>#N/A</v>
      </c>
      <c r="G352" s="51" t="e">
        <f>IF('31c'!G352&gt;0,'31c'!G352/$K$42,#N/A)</f>
        <v>#N/A</v>
      </c>
      <c r="H352" s="55"/>
    </row>
    <row r="353" spans="2:8">
      <c r="B353" s="51">
        <v>2459149.5168136233</v>
      </c>
      <c r="C353" s="57">
        <f t="shared" si="6"/>
        <v>1.0312649495899677</v>
      </c>
      <c r="D353" s="51">
        <f>IF('31c'!D353&gt;0,'31c'!D353/$K$42,#N/A)</f>
        <v>0.99857832263086199</v>
      </c>
      <c r="E353" s="51" t="e">
        <f>IF('31c'!E353&gt;0,'31c'!E353/$K$42,#N/A)</f>
        <v>#N/A</v>
      </c>
      <c r="F353" s="51" t="e">
        <f>IF('31c'!F353&gt;0,'31c'!F353/$K$42,#N/A)</f>
        <v>#N/A</v>
      </c>
      <c r="G353" s="51" t="e">
        <f>IF('31c'!G353&gt;0,'31c'!G353/$K$42,#N/A)</f>
        <v>#N/A</v>
      </c>
      <c r="H353" s="55"/>
    </row>
    <row r="354" spans="2:8">
      <c r="B354" s="51">
        <v>2459149.5237581683</v>
      </c>
      <c r="C354" s="57">
        <f t="shared" si="6"/>
        <v>1.0382094946689904</v>
      </c>
      <c r="D354" s="51">
        <f>IF('31c'!D354&gt;0,'31c'!D354/$K$42,#N/A)</f>
        <v>0.99886300836738673</v>
      </c>
      <c r="E354" s="51" t="e">
        <f>IF('31c'!E354&gt;0,'31c'!E354/$K$42,#N/A)</f>
        <v>#N/A</v>
      </c>
      <c r="F354" s="51" t="e">
        <f>IF('31c'!F354&gt;0,'31c'!F354/$K$42,#N/A)</f>
        <v>#N/A</v>
      </c>
      <c r="G354" s="51" t="e">
        <f>IF('31c'!G354&gt;0,'31c'!G354/$K$42,#N/A)</f>
        <v>#N/A</v>
      </c>
      <c r="H354" s="55"/>
    </row>
    <row r="355" spans="2:8">
      <c r="B355" s="51">
        <v>2459149.5307027129</v>
      </c>
      <c r="C355" s="57">
        <f t="shared" si="6"/>
        <v>1.0451540392823517</v>
      </c>
      <c r="D355" s="51">
        <f>IF('31c'!D355&gt;0,'31c'!D355/$K$42,#N/A)</f>
        <v>0.99672887072711935</v>
      </c>
      <c r="E355" s="51" t="e">
        <f>IF('31c'!E355&gt;0,'31c'!E355/$K$42,#N/A)</f>
        <v>#N/A</v>
      </c>
      <c r="F355" s="51" t="e">
        <f>IF('31c'!F355&gt;0,'31c'!F355/$K$42,#N/A)</f>
        <v>#N/A</v>
      </c>
      <c r="G355" s="51" t="e">
        <f>IF('31c'!G355&gt;0,'31c'!G355/$K$42,#N/A)</f>
        <v>#N/A</v>
      </c>
      <c r="H355" s="55"/>
    </row>
    <row r="356" spans="2:8">
      <c r="B356" s="51">
        <v>2459149.537647258</v>
      </c>
      <c r="C356" s="57">
        <f t="shared" si="6"/>
        <v>1.0520985843613744</v>
      </c>
      <c r="D356" s="51">
        <f>IF('31c'!D356&gt;0,'31c'!D356/$K$42,#N/A)</f>
        <v>1.0009899461633263</v>
      </c>
      <c r="E356" s="51" t="e">
        <f>IF('31c'!E356&gt;0,'31c'!E356/$K$42,#N/A)</f>
        <v>#N/A</v>
      </c>
      <c r="F356" s="51" t="e">
        <f>IF('31c'!F356&gt;0,'31c'!F356/$K$42,#N/A)</f>
        <v>#N/A</v>
      </c>
      <c r="G356" s="51" t="e">
        <f>IF('31c'!G356&gt;0,'31c'!G356/$K$42,#N/A)</f>
        <v>#N/A</v>
      </c>
      <c r="H356" s="55"/>
    </row>
    <row r="357" spans="2:8">
      <c r="B357" s="51">
        <v>2459149.5445918031</v>
      </c>
      <c r="C357" s="57">
        <f t="shared" si="6"/>
        <v>1.059043129440397</v>
      </c>
      <c r="D357" s="51">
        <f>IF('31c'!D357&gt;0,'31c'!D357/$K$42,#N/A)</f>
        <v>1.0017834857624699</v>
      </c>
      <c r="E357" s="51" t="e">
        <f>IF('31c'!E357&gt;0,'31c'!E357/$K$42,#N/A)</f>
        <v>#N/A</v>
      </c>
      <c r="F357" s="51" t="e">
        <f>IF('31c'!F357&gt;0,'31c'!F357/$K$42,#N/A)</f>
        <v>#N/A</v>
      </c>
      <c r="G357" s="51" t="e">
        <f>IF('31c'!G357&gt;0,'31c'!G357/$K$42,#N/A)</f>
        <v>#N/A</v>
      </c>
      <c r="H357" s="55"/>
    </row>
    <row r="358" spans="2:8">
      <c r="B358" s="51">
        <v>2459149.5515363477</v>
      </c>
      <c r="C358" s="57">
        <f t="shared" si="6"/>
        <v>1.0659876740537584</v>
      </c>
      <c r="D358" s="51">
        <f>IF('31c'!D358&gt;0,'31c'!D358/$K$42,#N/A)</f>
        <v>0.99728423169228764</v>
      </c>
      <c r="E358" s="51" t="e">
        <f>IF('31c'!E358&gt;0,'31c'!E358/$K$42,#N/A)</f>
        <v>#N/A</v>
      </c>
      <c r="F358" s="51" t="e">
        <f>IF('31c'!F358&gt;0,'31c'!F358/$K$42,#N/A)</f>
        <v>#N/A</v>
      </c>
      <c r="G358" s="51" t="e">
        <f>IF('31c'!G358&gt;0,'31c'!G358/$K$42,#N/A)</f>
        <v>#N/A</v>
      </c>
      <c r="H358" s="55"/>
    </row>
    <row r="359" spans="2:8">
      <c r="B359" s="51">
        <v>2459149.5584808928</v>
      </c>
      <c r="C359" s="57">
        <f t="shared" si="6"/>
        <v>1.072932219132781</v>
      </c>
      <c r="D359" s="51">
        <f>IF('31c'!D359&gt;0,'31c'!D359/$K$42,#N/A)</f>
        <v>1.0002929233962508</v>
      </c>
      <c r="E359" s="51" t="e">
        <f>IF('31c'!E359&gt;0,'31c'!E359/$K$42,#N/A)</f>
        <v>#N/A</v>
      </c>
      <c r="F359" s="51" t="e">
        <f>IF('31c'!F359&gt;0,'31c'!F359/$K$42,#N/A)</f>
        <v>#N/A</v>
      </c>
      <c r="G359" s="51" t="e">
        <f>IF('31c'!G359&gt;0,'31c'!G359/$K$42,#N/A)</f>
        <v>#N/A</v>
      </c>
      <c r="H359" s="55"/>
    </row>
    <row r="360" spans="2:8">
      <c r="B360" s="51">
        <v>2459149.5654254374</v>
      </c>
      <c r="C360" s="57">
        <f t="shared" si="6"/>
        <v>1.0798767637461424</v>
      </c>
      <c r="D360" s="51">
        <f>IF('31c'!D360&gt;0,'31c'!D360/$K$42,#N/A)</f>
        <v>1.0004980216643964</v>
      </c>
      <c r="E360" s="51" t="e">
        <f>IF('31c'!E360&gt;0,'31c'!E360/$K$42,#N/A)</f>
        <v>#N/A</v>
      </c>
      <c r="F360" s="51" t="e">
        <f>IF('31c'!F360&gt;0,'31c'!F360/$K$42,#N/A)</f>
        <v>#N/A</v>
      </c>
      <c r="G360" s="51" t="e">
        <f>IF('31c'!G360&gt;0,'31c'!G360/$K$42,#N/A)</f>
        <v>#N/A</v>
      </c>
      <c r="H360" s="55"/>
    </row>
    <row r="361" spans="2:8">
      <c r="B361" s="51">
        <v>2459149.5723699825</v>
      </c>
      <c r="C361" s="57">
        <f t="shared" si="6"/>
        <v>1.086821308825165</v>
      </c>
      <c r="D361" s="51">
        <f>IF('31c'!D361&gt;0,'31c'!D361/$K$42,#N/A)</f>
        <v>0.99661237594862817</v>
      </c>
      <c r="E361" s="51" t="e">
        <f>IF('31c'!E361&gt;0,'31c'!E361/$K$42,#N/A)</f>
        <v>#N/A</v>
      </c>
      <c r="F361" s="51" t="e">
        <f>IF('31c'!F361&gt;0,'31c'!F361/$K$42,#N/A)</f>
        <v>#N/A</v>
      </c>
      <c r="G361" s="51" t="e">
        <f>IF('31c'!G361&gt;0,'31c'!G361/$K$42,#N/A)</f>
        <v>#N/A</v>
      </c>
      <c r="H361" s="55"/>
    </row>
    <row r="362" spans="2:8">
      <c r="B362" s="51">
        <v>2459149.5793145271</v>
      </c>
      <c r="C362" s="57">
        <f t="shared" si="6"/>
        <v>1.0937658534385264</v>
      </c>
      <c r="D362" s="51">
        <f>IF('31c'!D362&gt;0,'31c'!D362/$K$42,#N/A)</f>
        <v>0.99951268080690137</v>
      </c>
      <c r="E362" s="51" t="e">
        <f>IF('31c'!E362&gt;0,'31c'!E362/$K$42,#N/A)</f>
        <v>#N/A</v>
      </c>
      <c r="F362" s="51" t="e">
        <f>IF('31c'!F362&gt;0,'31c'!F362/$K$42,#N/A)</f>
        <v>#N/A</v>
      </c>
      <c r="G362" s="51" t="e">
        <f>IF('31c'!G362&gt;0,'31c'!G362/$K$42,#N/A)</f>
        <v>#N/A</v>
      </c>
      <c r="H362" s="55"/>
    </row>
    <row r="363" spans="2:8">
      <c r="B363" s="51">
        <v>2459149.5862590722</v>
      </c>
      <c r="C363" s="57">
        <f t="shared" si="6"/>
        <v>1.100710398517549</v>
      </c>
      <c r="D363" s="51">
        <f>IF('31c'!D363&gt;0,'31c'!D363/$K$42,#N/A)</f>
        <v>0.99715262372705449</v>
      </c>
      <c r="E363" s="51" t="e">
        <f>IF('31c'!E363&gt;0,'31c'!E363/$K$42,#N/A)</f>
        <v>#N/A</v>
      </c>
      <c r="F363" s="51" t="e">
        <f>IF('31c'!F363&gt;0,'31c'!F363/$K$42,#N/A)</f>
        <v>#N/A</v>
      </c>
      <c r="G363" s="51" t="e">
        <f>IF('31c'!G363&gt;0,'31c'!G363/$K$42,#N/A)</f>
        <v>#N/A</v>
      </c>
      <c r="H363" s="55"/>
    </row>
    <row r="364" spans="2:8">
      <c r="B364" s="51">
        <v>2459149.5932036173</v>
      </c>
      <c r="C364" s="57">
        <f t="shared" si="6"/>
        <v>1.1076549435965717</v>
      </c>
      <c r="D364" s="51">
        <f>IF('31c'!D364&gt;0,'31c'!D364/$K$42,#N/A)</f>
        <v>0.99904443147175193</v>
      </c>
      <c r="E364" s="51" t="e">
        <f>IF('31c'!E364&gt;0,'31c'!E364/$K$42,#N/A)</f>
        <v>#N/A</v>
      </c>
      <c r="F364" s="51" t="e">
        <f>IF('31c'!F364&gt;0,'31c'!F364/$K$42,#N/A)</f>
        <v>#N/A</v>
      </c>
      <c r="G364" s="51" t="e">
        <f>IF('31c'!G364&gt;0,'31c'!G364/$K$42,#N/A)</f>
        <v>#N/A</v>
      </c>
      <c r="H364" s="55"/>
    </row>
    <row r="365" spans="2:8">
      <c r="B365" s="51">
        <v>2459149.6001481619</v>
      </c>
      <c r="C365" s="57">
        <f t="shared" si="6"/>
        <v>1.114599488209933</v>
      </c>
      <c r="D365" s="51">
        <f>IF('31c'!D365&gt;0,'31c'!D365/$K$42,#N/A)</f>
        <v>1.0022312382434972</v>
      </c>
      <c r="E365" s="51" t="e">
        <f>IF('31c'!E365&gt;0,'31c'!E365/$K$42,#N/A)</f>
        <v>#N/A</v>
      </c>
      <c r="F365" s="51" t="e">
        <f>IF('31c'!F365&gt;0,'31c'!F365/$K$42,#N/A)</f>
        <v>#N/A</v>
      </c>
      <c r="G365" s="51" t="e">
        <f>IF('31c'!G365&gt;0,'31c'!G365/$K$42,#N/A)</f>
        <v>#N/A</v>
      </c>
      <c r="H365" s="55"/>
    </row>
    <row r="366" spans="2:8">
      <c r="B366" s="51">
        <v>2459149.6070927065</v>
      </c>
      <c r="C366" s="57">
        <f t="shared" si="6"/>
        <v>1.1215440328232944</v>
      </c>
      <c r="D366" s="51">
        <f>IF('31c'!D366&gt;0,'31c'!D366/$K$42,#N/A)</f>
        <v>1.0005859116559641</v>
      </c>
      <c r="E366" s="51" t="e">
        <f>IF('31c'!E366&gt;0,'31c'!E366/$K$42,#N/A)</f>
        <v>#N/A</v>
      </c>
      <c r="F366" s="51" t="e">
        <f>IF('31c'!F366&gt;0,'31c'!F366/$K$42,#N/A)</f>
        <v>#N/A</v>
      </c>
      <c r="G366" s="51" t="e">
        <f>IF('31c'!G366&gt;0,'31c'!G366/$K$42,#N/A)</f>
        <v>#N/A</v>
      </c>
      <c r="H366" s="55"/>
    </row>
    <row r="367" spans="2:8">
      <c r="B367" s="51">
        <v>2459149.6140372516</v>
      </c>
      <c r="C367" s="57">
        <f t="shared" si="6"/>
        <v>1.128488577902317</v>
      </c>
      <c r="D367" s="51">
        <f>IF('31c'!D367&gt;0,'31c'!D367/$K$42,#N/A)</f>
        <v>0.99716332619835246</v>
      </c>
      <c r="E367" s="51" t="e">
        <f>IF('31c'!E367&gt;0,'31c'!E367/$K$42,#N/A)</f>
        <v>#N/A</v>
      </c>
      <c r="F367" s="51" t="e">
        <f>IF('31c'!F367&gt;0,'31c'!F367/$K$42,#N/A)</f>
        <v>#N/A</v>
      </c>
      <c r="G367" s="51" t="e">
        <f>IF('31c'!G367&gt;0,'31c'!G367/$K$42,#N/A)</f>
        <v>#N/A</v>
      </c>
      <c r="H367" s="55"/>
    </row>
    <row r="368" spans="2:8">
      <c r="B368" s="51">
        <v>2459149.6209817966</v>
      </c>
      <c r="C368" s="57">
        <f t="shared" si="6"/>
        <v>1.1354331229813397</v>
      </c>
      <c r="D368" s="51">
        <f>IF('31c'!D368&gt;0,'31c'!D368/$K$42,#N/A)</f>
        <v>1.0027450217292599</v>
      </c>
      <c r="E368" s="51" t="e">
        <f>IF('31c'!E368&gt;0,'31c'!E368/$K$42,#N/A)</f>
        <v>#N/A</v>
      </c>
      <c r="F368" s="51" t="e">
        <f>IF('31c'!F368&gt;0,'31c'!F368/$K$42,#N/A)</f>
        <v>#N/A</v>
      </c>
      <c r="G368" s="51" t="e">
        <f>IF('31c'!G368&gt;0,'31c'!G368/$K$42,#N/A)</f>
        <v>#N/A</v>
      </c>
      <c r="H368" s="55"/>
    </row>
    <row r="369" spans="2:8">
      <c r="B369" s="51">
        <v>2459149.6279263413</v>
      </c>
      <c r="C369" s="57">
        <f t="shared" si="6"/>
        <v>1.1423776675947011</v>
      </c>
      <c r="D369" s="51">
        <f>IF('31c'!D369&gt;0,'31c'!D369/$K$42,#N/A)</f>
        <v>1.0014551469157424</v>
      </c>
      <c r="E369" s="51" t="e">
        <f>IF('31c'!E369&gt;0,'31c'!E369/$K$42,#N/A)</f>
        <v>#N/A</v>
      </c>
      <c r="F369" s="51" t="e">
        <f>IF('31c'!F369&gt;0,'31c'!F369/$K$42,#N/A)</f>
        <v>#N/A</v>
      </c>
      <c r="G369" s="51" t="e">
        <f>IF('31c'!G369&gt;0,'31c'!G369/$K$42,#N/A)</f>
        <v>#N/A</v>
      </c>
      <c r="H369" s="55"/>
    </row>
    <row r="370" spans="2:8">
      <c r="B370" s="51">
        <v>2459149.6348708863</v>
      </c>
      <c r="C370" s="57">
        <f t="shared" si="6"/>
        <v>1.1493222126737237</v>
      </c>
      <c r="D370" s="51">
        <f>IF('31c'!D370&gt;0,'31c'!D370/$K$42,#N/A)</f>
        <v>0.99858013880780949</v>
      </c>
      <c r="E370" s="51" t="e">
        <f>IF('31c'!E370&gt;0,'31c'!E370/$K$42,#N/A)</f>
        <v>#N/A</v>
      </c>
      <c r="F370" s="51" t="e">
        <f>IF('31c'!F370&gt;0,'31c'!F370/$K$42,#N/A)</f>
        <v>#N/A</v>
      </c>
      <c r="G370" s="51" t="e">
        <f>IF('31c'!G370&gt;0,'31c'!G370/$K$42,#N/A)</f>
        <v>#N/A</v>
      </c>
      <c r="H370" s="55"/>
    </row>
    <row r="371" spans="2:8">
      <c r="B371" s="51">
        <v>2459149.641815431</v>
      </c>
      <c r="C371" s="57">
        <f t="shared" si="6"/>
        <v>1.1562667572870851</v>
      </c>
      <c r="D371" s="51">
        <f>IF('31c'!D371&gt;0,'31c'!D371/$K$42,#N/A)</f>
        <v>1.0010479989621845</v>
      </c>
      <c r="E371" s="51" t="e">
        <f>IF('31c'!E371&gt;0,'31c'!E371/$K$42,#N/A)</f>
        <v>#N/A</v>
      </c>
      <c r="F371" s="51" t="e">
        <f>IF('31c'!F371&gt;0,'31c'!F371/$K$42,#N/A)</f>
        <v>#N/A</v>
      </c>
      <c r="G371" s="51" t="e">
        <f>IF('31c'!G371&gt;0,'31c'!G371/$K$42,#N/A)</f>
        <v>#N/A</v>
      </c>
      <c r="H371" s="55"/>
    </row>
    <row r="372" spans="2:8">
      <c r="B372" s="51">
        <v>2459149.648759976</v>
      </c>
      <c r="C372" s="57">
        <f t="shared" si="6"/>
        <v>1.1632113023661077</v>
      </c>
      <c r="D372" s="51">
        <f>IF('31c'!D372&gt;0,'31c'!D372/$K$42,#N/A)</f>
        <v>1.0002200168645001</v>
      </c>
      <c r="E372" s="51" t="e">
        <f>IF('31c'!E372&gt;0,'31c'!E372/$K$42,#N/A)</f>
        <v>#N/A</v>
      </c>
      <c r="F372" s="51" t="e">
        <f>IF('31c'!F372&gt;0,'31c'!F372/$K$42,#N/A)</f>
        <v>#N/A</v>
      </c>
      <c r="G372" s="51" t="e">
        <f>IF('31c'!G372&gt;0,'31c'!G372/$K$42,#N/A)</f>
        <v>#N/A</v>
      </c>
      <c r="H372" s="55"/>
    </row>
    <row r="373" spans="2:8">
      <c r="B373" s="51">
        <v>2459149.6557045206</v>
      </c>
      <c r="C373" s="57">
        <f t="shared" si="6"/>
        <v>1.1701558469794691</v>
      </c>
      <c r="D373" s="51">
        <f>IF('31c'!D373&gt;0,'31c'!D373/$K$42,#N/A)</f>
        <v>1.0013950184860867</v>
      </c>
      <c r="E373" s="51" t="e">
        <f>IF('31c'!E373&gt;0,'31c'!E373/$K$42,#N/A)</f>
        <v>#N/A</v>
      </c>
      <c r="F373" s="51" t="e">
        <f>IF('31c'!F373&gt;0,'31c'!F373/$K$42,#N/A)</f>
        <v>#N/A</v>
      </c>
      <c r="G373" s="51" t="e">
        <f>IF('31c'!G373&gt;0,'31c'!G373/$K$42,#N/A)</f>
        <v>#N/A</v>
      </c>
      <c r="H373" s="55"/>
    </row>
    <row r="374" spans="2:8">
      <c r="B374" s="51">
        <v>2459149.6626490653</v>
      </c>
      <c r="C374" s="57">
        <f t="shared" si="6"/>
        <v>1.1771003915928304</v>
      </c>
      <c r="D374" s="51">
        <f>IF('31c'!D374&gt;0,'31c'!D374/$K$42,#N/A)</f>
        <v>1.0023922942206656</v>
      </c>
      <c r="E374" s="51" t="e">
        <f>IF('31c'!E374&gt;0,'31c'!E374/$K$42,#N/A)</f>
        <v>#N/A</v>
      </c>
      <c r="F374" s="51" t="e">
        <f>IF('31c'!F374&gt;0,'31c'!F374/$K$42,#N/A)</f>
        <v>#N/A</v>
      </c>
      <c r="G374" s="51" t="e">
        <f>IF('31c'!G374&gt;0,'31c'!G374/$K$42,#N/A)</f>
        <v>#N/A</v>
      </c>
      <c r="H374" s="55"/>
    </row>
    <row r="375" spans="2:8">
      <c r="B375" s="51">
        <v>2459149.6695936103</v>
      </c>
      <c r="C375" s="57">
        <f t="shared" si="6"/>
        <v>1.1840449366718531</v>
      </c>
      <c r="D375" s="51">
        <f>IF('31c'!D375&gt;0,'31c'!D375/$K$42,#N/A)</f>
        <v>0.99803204255043132</v>
      </c>
      <c r="E375" s="51" t="e">
        <f>IF('31c'!E375&gt;0,'31c'!E375/$K$42,#N/A)</f>
        <v>#N/A</v>
      </c>
      <c r="F375" s="51" t="e">
        <f>IF('31c'!F375&gt;0,'31c'!F375/$K$42,#N/A)</f>
        <v>#N/A</v>
      </c>
      <c r="G375" s="51" t="e">
        <f>IF('31c'!G375&gt;0,'31c'!G375/$K$42,#N/A)</f>
        <v>#N/A</v>
      </c>
      <c r="H375" s="55"/>
    </row>
    <row r="376" spans="2:8">
      <c r="B376" s="51">
        <v>2459149.6765381549</v>
      </c>
      <c r="C376" s="57">
        <f t="shared" si="6"/>
        <v>1.1909894812852144</v>
      </c>
      <c r="D376" s="51">
        <f>IF('31c'!D376&gt;0,'31c'!D376/$K$42,#N/A)</f>
        <v>0.99645942790426156</v>
      </c>
      <c r="E376" s="51" t="e">
        <f>IF('31c'!E376&gt;0,'31c'!E376/$K$42,#N/A)</f>
        <v>#N/A</v>
      </c>
      <c r="F376" s="51" t="e">
        <f>IF('31c'!F376&gt;0,'31c'!F376/$K$42,#N/A)</f>
        <v>#N/A</v>
      </c>
      <c r="G376" s="51" t="e">
        <f>IF('31c'!G376&gt;0,'31c'!G376/$K$42,#N/A)</f>
        <v>#N/A</v>
      </c>
      <c r="H376" s="55"/>
    </row>
    <row r="377" spans="2:8">
      <c r="B377" s="51">
        <v>2459149.6834827</v>
      </c>
      <c r="C377" s="57">
        <f t="shared" si="6"/>
        <v>1.1979340263642371</v>
      </c>
      <c r="D377" s="51">
        <f>IF('31c'!D377&gt;0,'31c'!D377/$K$42,#N/A)</f>
        <v>0.99801446455211773</v>
      </c>
      <c r="E377" s="51" t="e">
        <f>IF('31c'!E377&gt;0,'31c'!E377/$K$42,#N/A)</f>
        <v>#N/A</v>
      </c>
      <c r="F377" s="51" t="e">
        <f>IF('31c'!F377&gt;0,'31c'!F377/$K$42,#N/A)</f>
        <v>#N/A</v>
      </c>
      <c r="G377" s="51" t="e">
        <f>IF('31c'!G377&gt;0,'31c'!G377/$K$42,#N/A)</f>
        <v>#N/A</v>
      </c>
      <c r="H377" s="55"/>
    </row>
    <row r="378" spans="2:8">
      <c r="B378" s="51">
        <v>2459149.6904272446</v>
      </c>
      <c r="C378" s="57">
        <f t="shared" si="6"/>
        <v>1.2048785709775984</v>
      </c>
      <c r="D378" s="51">
        <f>IF('31c'!D378&gt;0,'31c'!D378/$K$42,#N/A)</f>
        <v>0.99753992346111442</v>
      </c>
      <c r="E378" s="51" t="e">
        <f>IF('31c'!E378&gt;0,'31c'!E378/$K$42,#N/A)</f>
        <v>#N/A</v>
      </c>
      <c r="F378" s="51" t="e">
        <f>IF('31c'!F378&gt;0,'31c'!F378/$K$42,#N/A)</f>
        <v>#N/A</v>
      </c>
      <c r="G378" s="51" t="e">
        <f>IF('31c'!G378&gt;0,'31c'!G378/$K$42,#N/A)</f>
        <v>#N/A</v>
      </c>
      <c r="H378" s="55"/>
    </row>
    <row r="379" spans="2:8">
      <c r="B379" s="51">
        <v>2459149.6973717897</v>
      </c>
      <c r="C379" s="57">
        <f t="shared" si="6"/>
        <v>1.2118231160566211</v>
      </c>
      <c r="D379" s="51">
        <f>IF('31c'!D379&gt;0,'31c'!D379/$K$42,#N/A)</f>
        <v>1.0010780307452811</v>
      </c>
      <c r="E379" s="51" t="e">
        <f>IF('31c'!E379&gt;0,'31c'!E379/$K$42,#N/A)</f>
        <v>#N/A</v>
      </c>
      <c r="F379" s="51" t="e">
        <f>IF('31c'!F379&gt;0,'31c'!F379/$K$42,#N/A)</f>
        <v>#N/A</v>
      </c>
      <c r="G379" s="51" t="e">
        <f>IF('31c'!G379&gt;0,'31c'!G379/$K$42,#N/A)</f>
        <v>#N/A</v>
      </c>
      <c r="H379" s="55"/>
    </row>
    <row r="380" spans="2:8">
      <c r="B380" s="51">
        <v>2459149.7043163343</v>
      </c>
      <c r="C380" s="57">
        <f t="shared" si="6"/>
        <v>1.2187676606699824</v>
      </c>
      <c r="D380" s="51">
        <f>IF('31c'!D380&gt;0,'31c'!D380/$K$42,#N/A)</f>
        <v>1.0032444703898293</v>
      </c>
      <c r="E380" s="51" t="e">
        <f>IF('31c'!E380&gt;0,'31c'!E380/$K$42,#N/A)</f>
        <v>#N/A</v>
      </c>
      <c r="F380" s="51" t="e">
        <f>IF('31c'!F380&gt;0,'31c'!F380/$K$42,#N/A)</f>
        <v>#N/A</v>
      </c>
      <c r="G380" s="51" t="e">
        <f>IF('31c'!G380&gt;0,'31c'!G380/$K$42,#N/A)</f>
        <v>#N/A</v>
      </c>
      <c r="H380" s="55"/>
    </row>
    <row r="381" spans="2:8">
      <c r="B381" s="51">
        <v>2459149.7112608794</v>
      </c>
      <c r="C381" s="57">
        <f t="shared" si="6"/>
        <v>1.2257122057490051</v>
      </c>
      <c r="D381" s="51">
        <f>IF('31c'!D381&gt;0,'31c'!D381/$K$42,#N/A)</f>
        <v>1.0020900304858273</v>
      </c>
      <c r="E381" s="51" t="e">
        <f>IF('31c'!E381&gt;0,'31c'!E381/$K$42,#N/A)</f>
        <v>#N/A</v>
      </c>
      <c r="F381" s="51" t="e">
        <f>IF('31c'!F381&gt;0,'31c'!F381/$K$42,#N/A)</f>
        <v>#N/A</v>
      </c>
      <c r="G381" s="51" t="e">
        <f>IF('31c'!G381&gt;0,'31c'!G381/$K$42,#N/A)</f>
        <v>#N/A</v>
      </c>
      <c r="H381" s="55"/>
    </row>
    <row r="382" spans="2:8">
      <c r="B382" s="51">
        <v>2459149.718205424</v>
      </c>
      <c r="C382" s="57">
        <f t="shared" si="6"/>
        <v>1.2326567503623664</v>
      </c>
      <c r="D382" s="51">
        <f>IF('31c'!D382&gt;0,'31c'!D382/$K$42,#N/A)</f>
        <v>1.0017773237335408</v>
      </c>
      <c r="E382" s="51" t="e">
        <f>IF('31c'!E382&gt;0,'31c'!E382/$K$42,#N/A)</f>
        <v>#N/A</v>
      </c>
      <c r="F382" s="51" t="e">
        <f>IF('31c'!F382&gt;0,'31c'!F382/$K$42,#N/A)</f>
        <v>#N/A</v>
      </c>
      <c r="G382" s="51" t="e">
        <f>IF('31c'!G382&gt;0,'31c'!G382/$K$42,#N/A)</f>
        <v>#N/A</v>
      </c>
      <c r="H382" s="55"/>
    </row>
    <row r="383" spans="2:8">
      <c r="B383" s="51">
        <v>2459149.7251499686</v>
      </c>
      <c r="C383" s="57">
        <f t="shared" si="6"/>
        <v>1.2396012949757278</v>
      </c>
      <c r="D383" s="51">
        <f>IF('31c'!D383&gt;0,'31c'!D383/$K$42,#N/A)</f>
        <v>1.0006413699163261</v>
      </c>
      <c r="E383" s="51" t="e">
        <f>IF('31c'!E383&gt;0,'31c'!E383/$K$42,#N/A)</f>
        <v>#N/A</v>
      </c>
      <c r="F383" s="51" t="e">
        <f>IF('31c'!F383&gt;0,'31c'!F383/$K$42,#N/A)</f>
        <v>#N/A</v>
      </c>
      <c r="G383" s="51" t="e">
        <f>IF('31c'!G383&gt;0,'31c'!G383/$K$42,#N/A)</f>
        <v>#N/A</v>
      </c>
      <c r="H383" s="55"/>
    </row>
    <row r="384" spans="2:8">
      <c r="B384" s="51">
        <v>2459149.7320945137</v>
      </c>
      <c r="C384" s="57">
        <f t="shared" si="6"/>
        <v>1.2465458400547504</v>
      </c>
      <c r="D384" s="51">
        <f>IF('31c'!D384&gt;0,'31c'!D384/$K$42,#N/A)</f>
        <v>1.0031343322306545</v>
      </c>
      <c r="E384" s="51" t="e">
        <f>IF('31c'!E384&gt;0,'31c'!E384/$K$42,#N/A)</f>
        <v>#N/A</v>
      </c>
      <c r="F384" s="51" t="e">
        <f>IF('31c'!F384&gt;0,'31c'!F384/$K$42,#N/A)</f>
        <v>#N/A</v>
      </c>
      <c r="G384" s="51" t="e">
        <f>IF('31c'!G384&gt;0,'31c'!G384/$K$42,#N/A)</f>
        <v>#N/A</v>
      </c>
      <c r="H384" s="55"/>
    </row>
    <row r="385" spans="2:8">
      <c r="B385" s="51">
        <v>2459149.7390390583</v>
      </c>
      <c r="C385" s="57">
        <f t="shared" si="6"/>
        <v>1.2534903846681118</v>
      </c>
      <c r="D385" s="51">
        <f>IF('31c'!D385&gt;0,'31c'!D385/$K$42,#N/A)</f>
        <v>0.99918395277939931</v>
      </c>
      <c r="E385" s="51" t="e">
        <f>IF('31c'!E385&gt;0,'31c'!E385/$K$42,#N/A)</f>
        <v>#N/A</v>
      </c>
      <c r="F385" s="51" t="e">
        <f>IF('31c'!F385&gt;0,'31c'!F385/$K$42,#N/A)</f>
        <v>#N/A</v>
      </c>
      <c r="G385" s="51" t="e">
        <f>IF('31c'!G385&gt;0,'31c'!G385/$K$42,#N/A)</f>
        <v>#N/A</v>
      </c>
      <c r="H385" s="55"/>
    </row>
    <row r="386" spans="2:8">
      <c r="B386" s="51">
        <v>2459149.7459836034</v>
      </c>
      <c r="C386" s="57">
        <f t="shared" si="6"/>
        <v>1.2604349297471344</v>
      </c>
      <c r="D386" s="51">
        <f>IF('31c'!D386&gt;0,'31c'!D386/$K$42,#N/A)</f>
        <v>0.99876071868716343</v>
      </c>
      <c r="E386" s="51" t="e">
        <f>IF('31c'!E386&gt;0,'31c'!E386/$K$42,#N/A)</f>
        <v>#N/A</v>
      </c>
      <c r="F386" s="51" t="e">
        <f>IF('31c'!F386&gt;0,'31c'!F386/$K$42,#N/A)</f>
        <v>#N/A</v>
      </c>
      <c r="G386" s="51" t="e">
        <f>IF('31c'!G386&gt;0,'31c'!G386/$K$42,#N/A)</f>
        <v>#N/A</v>
      </c>
      <c r="H386" s="55"/>
    </row>
    <row r="387" spans="2:8">
      <c r="B387" s="51">
        <v>2459149.752928148</v>
      </c>
      <c r="C387" s="57">
        <f t="shared" ref="C387:C405" si="7">B387-$K$30</f>
        <v>1.2673794743604958</v>
      </c>
      <c r="D387" s="51">
        <f>IF('31c'!D387&gt;0,'31c'!D387/$K$42,#N/A)</f>
        <v>1.0006574560550041</v>
      </c>
      <c r="E387" s="51" t="e">
        <f>IF('31c'!E387&gt;0,'31c'!E387/$K$42,#N/A)</f>
        <v>#N/A</v>
      </c>
      <c r="F387" s="51" t="e">
        <f>IF('31c'!F387&gt;0,'31c'!F387/$K$42,#N/A)</f>
        <v>#N/A</v>
      </c>
      <c r="G387" s="51" t="e">
        <f>IF('31c'!G387&gt;0,'31c'!G387/$K$42,#N/A)</f>
        <v>#N/A</v>
      </c>
      <c r="H387" s="55"/>
    </row>
    <row r="388" spans="2:8">
      <c r="B388" s="51">
        <v>2459149.7598726926</v>
      </c>
      <c r="C388" s="57">
        <f t="shared" si="7"/>
        <v>1.2743240189738572</v>
      </c>
      <c r="D388" s="51">
        <f>IF('31c'!D388&gt;0,'31c'!D388/$K$42,#N/A)</f>
        <v>1.001370500097295</v>
      </c>
      <c r="E388" s="51" t="e">
        <f>IF('31c'!E388&gt;0,'31c'!E388/$K$42,#N/A)</f>
        <v>#N/A</v>
      </c>
      <c r="F388" s="51" t="e">
        <f>IF('31c'!F388&gt;0,'31c'!F388/$K$42,#N/A)</f>
        <v>#N/A</v>
      </c>
      <c r="G388" s="51" t="e">
        <f>IF('31c'!G388&gt;0,'31c'!G388/$K$42,#N/A)</f>
        <v>#N/A</v>
      </c>
      <c r="H388" s="55"/>
    </row>
    <row r="389" spans="2:8">
      <c r="B389" s="51">
        <v>2459149.7668172377</v>
      </c>
      <c r="C389" s="57">
        <f t="shared" si="7"/>
        <v>1.2812685640528798</v>
      </c>
      <c r="D389" s="51">
        <f>IF('31c'!D389&gt;0,'31c'!D389/$K$42,#N/A)</f>
        <v>0.99934877083738727</v>
      </c>
      <c r="E389" s="51" t="e">
        <f>IF('31c'!E389&gt;0,'31c'!E389/$K$42,#N/A)</f>
        <v>#N/A</v>
      </c>
      <c r="F389" s="51" t="e">
        <f>IF('31c'!F389&gt;0,'31c'!F389/$K$42,#N/A)</f>
        <v>#N/A</v>
      </c>
      <c r="G389" s="51" t="e">
        <f>IF('31c'!G389&gt;0,'31c'!G389/$K$42,#N/A)</f>
        <v>#N/A</v>
      </c>
      <c r="H389" s="55"/>
    </row>
    <row r="390" spans="2:8">
      <c r="B390" s="51">
        <v>2459149.7737617823</v>
      </c>
      <c r="C390" s="57">
        <f t="shared" si="7"/>
        <v>1.2882131086662412</v>
      </c>
      <c r="D390" s="51">
        <f>IF('31c'!D390&gt;0,'31c'!D390/$K$42,#N/A)</f>
        <v>1.0018805215022379</v>
      </c>
      <c r="E390" s="51" t="e">
        <f>IF('31c'!E390&gt;0,'31c'!E390/$K$42,#N/A)</f>
        <v>#N/A</v>
      </c>
      <c r="F390" s="51" t="e">
        <f>IF('31c'!F390&gt;0,'31c'!F390/$K$42,#N/A)</f>
        <v>#N/A</v>
      </c>
      <c r="G390" s="51" t="e">
        <f>IF('31c'!G390&gt;0,'31c'!G390/$K$42,#N/A)</f>
        <v>#N/A</v>
      </c>
      <c r="H390" s="55"/>
    </row>
    <row r="391" spans="2:8">
      <c r="B391" s="51">
        <v>2459149.7807063274</v>
      </c>
      <c r="C391" s="57">
        <f t="shared" si="7"/>
        <v>1.2951576537452638</v>
      </c>
      <c r="D391" s="51">
        <f>IF('31c'!D391&gt;0,'31c'!D391/$K$42,#N/A)</f>
        <v>1.0001007329571252</v>
      </c>
      <c r="E391" s="51" t="e">
        <f>IF('31c'!E391&gt;0,'31c'!E391/$K$42,#N/A)</f>
        <v>#N/A</v>
      </c>
      <c r="F391" s="51" t="e">
        <f>IF('31c'!F391&gt;0,'31c'!F391/$K$42,#N/A)</f>
        <v>#N/A</v>
      </c>
      <c r="G391" s="51" t="e">
        <f>IF('31c'!G391&gt;0,'31c'!G391/$K$42,#N/A)</f>
        <v>#N/A</v>
      </c>
      <c r="H391" s="55"/>
    </row>
    <row r="392" spans="2:8">
      <c r="B392" s="51">
        <v>2459149.787650872</v>
      </c>
      <c r="C392" s="57">
        <f t="shared" si="7"/>
        <v>1.3021021983586252</v>
      </c>
      <c r="D392" s="51">
        <f>IF('31c'!D392&gt;0,'31c'!D392/$K$42,#N/A)</f>
        <v>1.00208633326847</v>
      </c>
      <c r="E392" s="51" t="e">
        <f>IF('31c'!E392&gt;0,'31c'!E392/$K$42,#N/A)</f>
        <v>#N/A</v>
      </c>
      <c r="F392" s="51" t="e">
        <f>IF('31c'!F392&gt;0,'31c'!F392/$K$42,#N/A)</f>
        <v>#N/A</v>
      </c>
      <c r="G392" s="51" t="e">
        <f>IF('31c'!G392&gt;0,'31c'!G392/$K$42,#N/A)</f>
        <v>#N/A</v>
      </c>
      <c r="H392" s="55"/>
    </row>
    <row r="393" spans="2:8">
      <c r="B393" s="51">
        <v>2459149.7945954166</v>
      </c>
      <c r="C393" s="57">
        <f t="shared" si="7"/>
        <v>1.3090467429719865</v>
      </c>
      <c r="D393" s="51">
        <f>IF('31c'!D393&gt;0,'31c'!D393/$K$42,#N/A)</f>
        <v>0.99810417072063307</v>
      </c>
      <c r="E393" s="51" t="e">
        <f>IF('31c'!E393&gt;0,'31c'!E393/$K$42,#N/A)</f>
        <v>#N/A</v>
      </c>
      <c r="F393" s="51" t="e">
        <f>IF('31c'!F393&gt;0,'31c'!F393/$K$42,#N/A)</f>
        <v>#N/A</v>
      </c>
      <c r="G393" s="51" t="e">
        <f>IF('31c'!G393&gt;0,'31c'!G393/$K$42,#N/A)</f>
        <v>#N/A</v>
      </c>
      <c r="H393" s="55"/>
    </row>
    <row r="394" spans="2:8">
      <c r="B394" s="51">
        <v>2459149.8015399617</v>
      </c>
      <c r="C394" s="57">
        <f t="shared" si="7"/>
        <v>1.3159912880510092</v>
      </c>
      <c r="D394" s="51">
        <f>IF('31c'!D394&gt;0,'31c'!D394/$K$42,#N/A)</f>
        <v>1.0045685282480379</v>
      </c>
      <c r="E394" s="51" t="e">
        <f>IF('31c'!E394&gt;0,'31c'!E394/$K$42,#N/A)</f>
        <v>#N/A</v>
      </c>
      <c r="F394" s="51" t="e">
        <f>IF('31c'!F394&gt;0,'31c'!F394/$K$42,#N/A)</f>
        <v>#N/A</v>
      </c>
      <c r="G394" s="51" t="e">
        <f>IF('31c'!G394&gt;0,'31c'!G394/$K$42,#N/A)</f>
        <v>#N/A</v>
      </c>
      <c r="H394" s="55"/>
    </row>
    <row r="395" spans="2:8">
      <c r="B395" s="51">
        <v>2459149.8084845063</v>
      </c>
      <c r="C395" s="57">
        <f t="shared" si="7"/>
        <v>1.3229358326643705</v>
      </c>
      <c r="D395" s="51">
        <f>IF('31c'!D395&gt;0,'31c'!D395/$K$42,#N/A)</f>
        <v>1.0022628267496918</v>
      </c>
      <c r="E395" s="51" t="e">
        <f>IF('31c'!E395&gt;0,'31c'!E395/$K$42,#N/A)</f>
        <v>#N/A</v>
      </c>
      <c r="F395" s="51" t="e">
        <f>IF('31c'!F395&gt;0,'31c'!F395/$K$42,#N/A)</f>
        <v>#N/A</v>
      </c>
      <c r="G395" s="51" t="e">
        <f>IF('31c'!G395&gt;0,'31c'!G395/$K$42,#N/A)</f>
        <v>#N/A</v>
      </c>
      <c r="H395" s="55"/>
    </row>
    <row r="396" spans="2:8">
      <c r="B396" s="51">
        <v>2459149.8154290509</v>
      </c>
      <c r="C396" s="57">
        <f t="shared" si="7"/>
        <v>1.3298803772777319</v>
      </c>
      <c r="D396" s="51">
        <f>IF('31c'!D396&gt;0,'31c'!D396/$K$42,#N/A)</f>
        <v>1.0013982616592074</v>
      </c>
      <c r="E396" s="51" t="e">
        <f>IF('31c'!E396&gt;0,'31c'!E396/$K$42,#N/A)</f>
        <v>#N/A</v>
      </c>
      <c r="F396" s="51" t="e">
        <f>IF('31c'!F396&gt;0,'31c'!F396/$K$42,#N/A)</f>
        <v>#N/A</v>
      </c>
      <c r="G396" s="51" t="e">
        <f>IF('31c'!G396&gt;0,'31c'!G396/$K$42,#N/A)</f>
        <v>#N/A</v>
      </c>
      <c r="H396" s="55"/>
    </row>
    <row r="397" spans="2:8">
      <c r="B397" s="51">
        <v>2459149.822373596</v>
      </c>
      <c r="C397" s="57">
        <f t="shared" si="7"/>
        <v>1.3368249223567545</v>
      </c>
      <c r="D397" s="51">
        <f>IF('31c'!D397&gt;0,'31c'!D397/$K$42,#N/A)</f>
        <v>0.99815573717325035</v>
      </c>
      <c r="E397" s="51" t="e">
        <f>IF('31c'!E397&gt;0,'31c'!E397/$K$42,#N/A)</f>
        <v>#N/A</v>
      </c>
      <c r="F397" s="51" t="e">
        <f>IF('31c'!F397&gt;0,'31c'!F397/$K$42,#N/A)</f>
        <v>#N/A</v>
      </c>
      <c r="G397" s="51" t="e">
        <f>IF('31c'!G397&gt;0,'31c'!G397/$K$42,#N/A)</f>
        <v>#N/A</v>
      </c>
      <c r="H397" s="55"/>
    </row>
    <row r="398" spans="2:8">
      <c r="B398" s="51">
        <v>2459149.8293181406</v>
      </c>
      <c r="C398" s="57">
        <f t="shared" si="7"/>
        <v>1.3437694669701159</v>
      </c>
      <c r="D398" s="51">
        <f>IF('31c'!D398&gt;0,'31c'!D398/$K$42,#N/A)</f>
        <v>1.000630018810404</v>
      </c>
      <c r="E398" s="51" t="e">
        <f>IF('31c'!E398&gt;0,'31c'!E398/$K$42,#N/A)</f>
        <v>#N/A</v>
      </c>
      <c r="F398" s="51" t="e">
        <f>IF('31c'!F398&gt;0,'31c'!F398/$K$42,#N/A)</f>
        <v>#N/A</v>
      </c>
      <c r="G398" s="51" t="e">
        <f>IF('31c'!G398&gt;0,'31c'!G398/$K$42,#N/A)</f>
        <v>#N/A</v>
      </c>
      <c r="H398" s="55"/>
    </row>
    <row r="399" spans="2:8">
      <c r="B399" s="51">
        <v>2459149.8362626852</v>
      </c>
      <c r="C399" s="57">
        <f t="shared" si="7"/>
        <v>1.3507140115834773</v>
      </c>
      <c r="D399" s="51">
        <f>IF('31c'!D399&gt;0,'31c'!D399/$K$42,#N/A)</f>
        <v>0.99632062009470057</v>
      </c>
      <c r="E399" s="51" t="e">
        <f>IF('31c'!E399&gt;0,'31c'!E399/$K$42,#N/A)</f>
        <v>#N/A</v>
      </c>
      <c r="F399" s="51" t="e">
        <f>IF('31c'!F399&gt;0,'31c'!F399/$K$42,#N/A)</f>
        <v>#N/A</v>
      </c>
      <c r="G399" s="51" t="e">
        <f>IF('31c'!G399&gt;0,'31c'!G399/$K$42,#N/A)</f>
        <v>#N/A</v>
      </c>
      <c r="H399" s="55"/>
    </row>
    <row r="400" spans="2:8">
      <c r="B400" s="51">
        <v>2459149.8432072303</v>
      </c>
      <c r="C400" s="57">
        <f t="shared" si="7"/>
        <v>1.3576585566624999</v>
      </c>
      <c r="D400" s="51">
        <f>IF('31c'!D400&gt;0,'31c'!D400/$K$42,#N/A)</f>
        <v>1.0006902769669845</v>
      </c>
      <c r="E400" s="51" t="e">
        <f>IF('31c'!E400&gt;0,'31c'!E400/$K$42,#N/A)</f>
        <v>#N/A</v>
      </c>
      <c r="F400" s="51" t="e">
        <f>IF('31c'!F400&gt;0,'31c'!F400/$K$42,#N/A)</f>
        <v>#N/A</v>
      </c>
      <c r="G400" s="51" t="e">
        <f>IF('31c'!G400&gt;0,'31c'!G400/$K$42,#N/A)</f>
        <v>#N/A</v>
      </c>
      <c r="H400" s="55"/>
    </row>
    <row r="401" spans="2:8">
      <c r="B401" s="51">
        <v>2459149.8501517749</v>
      </c>
      <c r="C401" s="57">
        <f t="shared" si="7"/>
        <v>1.3646031012758613</v>
      </c>
      <c r="D401" s="51">
        <f>IF('31c'!D401&gt;0,'31c'!D401/$K$42,#N/A)</f>
        <v>1.0007461244081208</v>
      </c>
      <c r="E401" s="51" t="e">
        <f>IF('31c'!E401&gt;0,'31c'!E401/$K$42,#N/A)</f>
        <v>#N/A</v>
      </c>
      <c r="F401" s="51" t="e">
        <f>IF('31c'!F401&gt;0,'31c'!F401/$K$42,#N/A)</f>
        <v>#N/A</v>
      </c>
      <c r="G401" s="51" t="e">
        <f>IF('31c'!G401&gt;0,'31c'!G401/$K$42,#N/A)</f>
        <v>#N/A</v>
      </c>
      <c r="H401" s="55"/>
    </row>
    <row r="402" spans="2:8">
      <c r="B402" s="51">
        <v>2459149.8570963196</v>
      </c>
      <c r="C402" s="57">
        <f t="shared" si="7"/>
        <v>1.3715476458892226</v>
      </c>
      <c r="D402" s="51">
        <f>IF('31c'!D402&gt;0,'31c'!D402/$K$42,#N/A)</f>
        <v>0.99831549588117019</v>
      </c>
      <c r="E402" s="51" t="e">
        <f>IF('31c'!E402&gt;0,'31c'!E402/$K$42,#N/A)</f>
        <v>#N/A</v>
      </c>
      <c r="F402" s="51" t="e">
        <f>IF('31c'!F402&gt;0,'31c'!F402/$K$42,#N/A)</f>
        <v>#N/A</v>
      </c>
      <c r="G402" s="51" t="e">
        <f>IF('31c'!G402&gt;0,'31c'!G402/$K$42,#N/A)</f>
        <v>#N/A</v>
      </c>
      <c r="H402" s="55"/>
    </row>
    <row r="403" spans="2:8">
      <c r="B403" s="51">
        <v>2459149.8640408642</v>
      </c>
      <c r="C403" s="57">
        <f t="shared" si="7"/>
        <v>1.378492190502584</v>
      </c>
      <c r="D403" s="51">
        <f>IF('31c'!D403&gt;0,'31c'!D403/$K$42,#N/A)</f>
        <v>1.002136472724914</v>
      </c>
      <c r="E403" s="51" t="e">
        <f>IF('31c'!E403&gt;0,'31c'!E403/$K$42,#N/A)</f>
        <v>#N/A</v>
      </c>
      <c r="F403" s="51" t="e">
        <f>IF('31c'!F403&gt;0,'31c'!F403/$K$42,#N/A)</f>
        <v>#N/A</v>
      </c>
      <c r="G403" s="51" t="e">
        <f>IF('31c'!G403&gt;0,'31c'!G403/$K$42,#N/A)</f>
        <v>#N/A</v>
      </c>
      <c r="H403" s="55"/>
    </row>
    <row r="404" spans="2:8">
      <c r="B404" s="51">
        <v>2459149.8709854092</v>
      </c>
      <c r="C404" s="57">
        <f t="shared" si="7"/>
        <v>1.3854367355816066</v>
      </c>
      <c r="D404" s="51">
        <f>IF('31c'!D404&gt;0,'31c'!D404/$K$42,#N/A)</f>
        <v>0.99934993837971065</v>
      </c>
      <c r="E404" s="51" t="e">
        <f>IF('31c'!E404&gt;0,'31c'!E404/$K$42,#N/A)</f>
        <v>#N/A</v>
      </c>
      <c r="F404" s="51" t="e">
        <f>IF('31c'!F404&gt;0,'31c'!F404/$K$42,#N/A)</f>
        <v>#N/A</v>
      </c>
      <c r="G404" s="51" t="e">
        <f>IF('31c'!G404&gt;0,'31c'!G404/$K$42,#N/A)</f>
        <v>#N/A</v>
      </c>
      <c r="H404" s="55"/>
    </row>
    <row r="405" spans="2:8">
      <c r="B405" s="51">
        <v>2459149.8779299539</v>
      </c>
      <c r="C405" s="57">
        <f t="shared" si="7"/>
        <v>1.392381280194968</v>
      </c>
      <c r="D405" s="51">
        <f>IF('31c'!D405&gt;0,'31c'!D405/$K$42,#N/A)</f>
        <v>0.99997146007653881</v>
      </c>
      <c r="E405" s="51" t="e">
        <f>IF('31c'!E405&gt;0,'31c'!E405/$K$42,#N/A)</f>
        <v>#N/A</v>
      </c>
      <c r="F405" s="51" t="e">
        <f>IF('31c'!F405&gt;0,'31c'!F405/$K$42,#N/A)</f>
        <v>#N/A</v>
      </c>
      <c r="G405" s="51" t="e">
        <f>IF('31c'!G405&gt;0,'31c'!G405/$K$42,#N/A)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182:D18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CF62-6F00-4D32-9DD9-D56AB153F9A7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2459229.7126864148</v>
      </c>
      <c r="C3" s="57">
        <f t="shared" ref="C3:C66" si="1">B3-$K$30</f>
        <v>-1.3958574794232845</v>
      </c>
      <c r="D3" s="51">
        <f>IF('34c'!D3&gt;0,'34c'!D3/$K$42,#N/A)</f>
        <v>0.99994064051132103</v>
      </c>
      <c r="E3" s="51" t="e">
        <f>IF('34c'!E3&gt;0,'34c'!E3/$K$42,#N/A)</f>
        <v>#N/A</v>
      </c>
      <c r="F3" s="51" t="e">
        <f>IF('34c'!F3&gt;0,'34c'!F3/$K$42,#N/A)</f>
        <v>#N/A</v>
      </c>
      <c r="G3" s="51" t="e">
        <f>IF('34c'!G3&gt;0,'34c'!G3/$K$42,#N/A)</f>
        <v>#N/A</v>
      </c>
      <c r="H3" s="55"/>
    </row>
    <row r="4" spans="1:9">
      <c r="B4" s="50">
        <v>2459229.7196309837</v>
      </c>
      <c r="C4" s="57">
        <f t="shared" si="1"/>
        <v>-1.3889129105955362</v>
      </c>
      <c r="D4" s="51">
        <f>IF('34c'!D4&gt;0,'34c'!D4/$K$42,#N/A)</f>
        <v>0.99669823893384102</v>
      </c>
      <c r="E4" s="51" t="e">
        <f>IF('34c'!E4&gt;0,'34c'!E4/$K$42,#N/A)</f>
        <v>#N/A</v>
      </c>
      <c r="F4" s="51" t="e">
        <f>IF('34c'!F4&gt;0,'34c'!F4/$K$42,#N/A)</f>
        <v>#N/A</v>
      </c>
      <c r="G4" s="51" t="e">
        <f>IF('34c'!G4&gt;0,'34c'!G4/$K$42,#N/A)</f>
        <v>#N/A</v>
      </c>
      <c r="H4" s="55"/>
    </row>
    <row r="5" spans="1:9">
      <c r="B5" s="50">
        <v>2459229.7265755525</v>
      </c>
      <c r="C5" s="57">
        <f t="shared" si="1"/>
        <v>-1.3819683417677879</v>
      </c>
      <c r="D5" s="51">
        <f>IF('34c'!D5&gt;0,'34c'!D5/$K$42,#N/A)</f>
        <v>0.99939273815190044</v>
      </c>
      <c r="E5" s="51" t="e">
        <f>IF('34c'!E5&gt;0,'34c'!E5/$K$42,#N/A)</f>
        <v>#N/A</v>
      </c>
      <c r="F5" s="51" t="e">
        <f>IF('34c'!F5&gt;0,'34c'!F5/$K$42,#N/A)</f>
        <v>#N/A</v>
      </c>
      <c r="G5" s="51" t="e">
        <f>IF('34c'!G5&gt;0,'34c'!G5/$K$42,#N/A)</f>
        <v>#N/A</v>
      </c>
      <c r="H5" s="55"/>
    </row>
    <row r="6" spans="1:9">
      <c r="B6" s="50">
        <v>2459229.7335201208</v>
      </c>
      <c r="C6" s="57">
        <f t="shared" si="1"/>
        <v>-1.3750237734057009</v>
      </c>
      <c r="D6" s="51">
        <f>IF('34c'!D6&gt;0,'34c'!D6/$K$42,#N/A)</f>
        <v>1.0017120418848169</v>
      </c>
      <c r="E6" s="51" t="e">
        <f>IF('34c'!E6&gt;0,'34c'!E6/$K$42,#N/A)</f>
        <v>#N/A</v>
      </c>
      <c r="F6" s="51" t="e">
        <f>IF('34c'!F6&gt;0,'34c'!F6/$K$42,#N/A)</f>
        <v>#N/A</v>
      </c>
      <c r="G6" s="51" t="e">
        <f>IF('34c'!G6&gt;0,'34c'!G6/$K$42,#N/A)</f>
        <v>#N/A</v>
      </c>
      <c r="H6" s="55"/>
    </row>
    <row r="7" spans="1:9">
      <c r="B7" s="50">
        <v>2459229.7404646897</v>
      </c>
      <c r="C7" s="57">
        <f t="shared" si="1"/>
        <v>-1.3680792045779526</v>
      </c>
      <c r="D7" s="51">
        <f>IF('34c'!D7&gt;0,'34c'!D7/$K$42,#N/A)</f>
        <v>1.0001305500781941</v>
      </c>
      <c r="E7" s="51" t="e">
        <f>IF('34c'!E7&gt;0,'34c'!E7/$K$42,#N/A)</f>
        <v>#N/A</v>
      </c>
      <c r="F7" s="51" t="e">
        <f>IF('34c'!F7&gt;0,'34c'!F7/$K$42,#N/A)</f>
        <v>#N/A</v>
      </c>
      <c r="G7" s="51" t="e">
        <f>IF('34c'!G7&gt;0,'34c'!G7/$K$42,#N/A)</f>
        <v>#N/A</v>
      </c>
      <c r="H7" s="55"/>
    </row>
    <row r="8" spans="1:9">
      <c r="B8" s="50">
        <v>2459229.747409258</v>
      </c>
      <c r="C8" s="57">
        <f t="shared" si="1"/>
        <v>-1.3611346362158656</v>
      </c>
      <c r="D8" s="51">
        <f>IF('34c'!D8&gt;0,'34c'!D8/$K$42,#N/A)</f>
        <v>0.99978500033997419</v>
      </c>
      <c r="E8" s="51" t="e">
        <f>IF('34c'!E8&gt;0,'34c'!E8/$K$42,#N/A)</f>
        <v>#N/A</v>
      </c>
      <c r="F8" s="51" t="e">
        <f>IF('34c'!F8&gt;0,'34c'!F8/$K$42,#N/A)</f>
        <v>#N/A</v>
      </c>
      <c r="G8" s="51" t="e">
        <f>IF('34c'!G8&gt;0,'34c'!G8/$K$42,#N/A)</f>
        <v>#N/A</v>
      </c>
      <c r="H8" s="55"/>
    </row>
    <row r="9" spans="1:9">
      <c r="B9" s="50">
        <v>2459229.7543538264</v>
      </c>
      <c r="C9" s="57">
        <f t="shared" si="1"/>
        <v>-1.3541900678537786</v>
      </c>
      <c r="D9" s="51">
        <f>IF('34c'!D9&gt;0,'34c'!D9/$K$42,#N/A)</f>
        <v>0.99791296661453721</v>
      </c>
      <c r="E9" s="51" t="e">
        <f>IF('34c'!E9&gt;0,'34c'!E9/$K$42,#N/A)</f>
        <v>#N/A</v>
      </c>
      <c r="F9" s="51" t="e">
        <f>IF('34c'!F9&gt;0,'34c'!F9/$K$42,#N/A)</f>
        <v>#N/A</v>
      </c>
      <c r="G9" s="51" t="e">
        <f>IF('34c'!G9&gt;0,'34c'!G9/$K$42,#N/A)</f>
        <v>#N/A</v>
      </c>
      <c r="H9" s="55"/>
    </row>
    <row r="10" spans="1:9">
      <c r="B10" s="50">
        <v>2459229.7612983948</v>
      </c>
      <c r="C10" s="57">
        <f t="shared" si="1"/>
        <v>-1.3472454994916916</v>
      </c>
      <c r="D10" s="51">
        <f>IF('34c'!D10&gt;0,'34c'!D10/$K$42,#N/A)</f>
        <v>1.0031638675460666</v>
      </c>
      <c r="E10" s="51" t="e">
        <f>IF('34c'!E10&gt;0,'34c'!E10/$K$42,#N/A)</f>
        <v>#N/A</v>
      </c>
      <c r="F10" s="51" t="e">
        <f>IF('34c'!F10&gt;0,'34c'!F10/$K$42,#N/A)</f>
        <v>#N/A</v>
      </c>
      <c r="G10" s="51" t="e">
        <f>IF('34c'!G10&gt;0,'34c'!G10/$K$42,#N/A)</f>
        <v>#N/A</v>
      </c>
      <c r="H10" s="55"/>
    </row>
    <row r="11" spans="1:9">
      <c r="B11" s="50">
        <v>2459229.7682429631</v>
      </c>
      <c r="C11" s="57">
        <f t="shared" si="1"/>
        <v>-1.3403009311296046</v>
      </c>
      <c r="D11" s="51">
        <f>IF('34c'!D11&gt;0,'34c'!D11/$K$42,#N/A)</f>
        <v>1.0010359692663358</v>
      </c>
      <c r="E11" s="51" t="e">
        <f>IF('34c'!E11&gt;0,'34c'!E11/$K$42,#N/A)</f>
        <v>#N/A</v>
      </c>
      <c r="F11" s="51" t="e">
        <f>IF('34c'!F11&gt;0,'34c'!F11/$K$42,#N/A)</f>
        <v>#N/A</v>
      </c>
      <c r="G11" s="51" t="e">
        <f>IF('34c'!G11&gt;0,'34c'!G11/$K$42,#N/A)</f>
        <v>#N/A</v>
      </c>
      <c r="H11" s="55"/>
    </row>
    <row r="12" spans="1:9">
      <c r="B12" s="50">
        <v>2459229.7751875315</v>
      </c>
      <c r="C12" s="57">
        <f t="shared" si="1"/>
        <v>-1.3333563627675176</v>
      </c>
      <c r="D12" s="51">
        <f>IF('34c'!D12&gt;0,'34c'!D12/$K$42,#N/A)</f>
        <v>1.0014994220439246</v>
      </c>
      <c r="E12" s="51" t="e">
        <f>IF('34c'!E12&gt;0,'34c'!E12/$K$42,#N/A)</f>
        <v>#N/A</v>
      </c>
      <c r="F12" s="51" t="e">
        <f>IF('34c'!F12&gt;0,'34c'!F12/$K$42,#N/A)</f>
        <v>#N/A</v>
      </c>
      <c r="G12" s="51" t="e">
        <f>IF('34c'!G12&gt;0,'34c'!G12/$K$42,#N/A)</f>
        <v>#N/A</v>
      </c>
      <c r="H12" s="55"/>
    </row>
    <row r="13" spans="1:9">
      <c r="B13" s="50">
        <v>2459229.7821320998</v>
      </c>
      <c r="C13" s="57">
        <f t="shared" si="1"/>
        <v>-1.3264117944054306</v>
      </c>
      <c r="D13" s="51">
        <f>IF('34c'!D13&gt;0,'34c'!D13/$K$42,#N/A)</f>
        <v>0.99942319983681238</v>
      </c>
      <c r="E13" s="51" t="e">
        <f>IF('34c'!E13&gt;0,'34c'!E13/$K$42,#N/A)</f>
        <v>#N/A</v>
      </c>
      <c r="F13" s="51" t="e">
        <f>IF('34c'!F13&gt;0,'34c'!F13/$K$42,#N/A)</f>
        <v>#N/A</v>
      </c>
      <c r="G13" s="51" t="e">
        <f>IF('34c'!G13&gt;0,'34c'!G13/$K$42,#N/A)</f>
        <v>#N/A</v>
      </c>
      <c r="H13" s="55"/>
    </row>
    <row r="14" spans="1:9">
      <c r="B14" s="50">
        <v>2459229.7890766682</v>
      </c>
      <c r="C14" s="57">
        <f t="shared" si="1"/>
        <v>-1.3194672260433435</v>
      </c>
      <c r="D14" s="51">
        <f>IF('34c'!D14&gt;0,'34c'!D14/$K$42,#N/A)</f>
        <v>1.0015150608553749</v>
      </c>
      <c r="E14" s="51" t="e">
        <f>IF('34c'!E14&gt;0,'34c'!E14/$K$42,#N/A)</f>
        <v>#N/A</v>
      </c>
      <c r="F14" s="51" t="e">
        <f>IF('34c'!F14&gt;0,'34c'!F14/$K$42,#N/A)</f>
        <v>#N/A</v>
      </c>
      <c r="G14" s="51" t="e">
        <f>IF('34c'!G14&gt;0,'34c'!G14/$K$42,#N/A)</f>
        <v>#N/A</v>
      </c>
      <c r="H14" s="55"/>
    </row>
    <row r="15" spans="1:9">
      <c r="B15" s="50">
        <v>2459229.7960212366</v>
      </c>
      <c r="C15" s="57">
        <f t="shared" si="1"/>
        <v>-1.3125226576812565</v>
      </c>
      <c r="D15" s="51">
        <f>IF('34c'!D15&gt;0,'34c'!D15/$K$42,#N/A)</f>
        <v>0.99662045284558376</v>
      </c>
      <c r="E15" s="51" t="e">
        <f>IF('34c'!E15&gt;0,'34c'!E15/$K$42,#N/A)</f>
        <v>#N/A</v>
      </c>
      <c r="F15" s="51" t="e">
        <f>IF('34c'!F15&gt;0,'34c'!F15/$K$42,#N/A)</f>
        <v>#N/A</v>
      </c>
      <c r="G15" s="51" t="e">
        <f>IF('34c'!G15&gt;0,'34c'!G15/$K$42,#N/A)</f>
        <v>#N/A</v>
      </c>
      <c r="H15" s="55"/>
    </row>
    <row r="16" spans="1:9">
      <c r="B16" s="50">
        <v>2459229.8029658045</v>
      </c>
      <c r="C16" s="57">
        <f t="shared" si="1"/>
        <v>-1.3055780897848308</v>
      </c>
      <c r="D16" s="51">
        <f>IF('34c'!D16&gt;0,'34c'!D16/$K$42,#N/A)</f>
        <v>0.99873910382810915</v>
      </c>
      <c r="E16" s="51" t="e">
        <f>IF('34c'!E16&gt;0,'34c'!E16/$K$42,#N/A)</f>
        <v>#N/A</v>
      </c>
      <c r="F16" s="51" t="e">
        <f>IF('34c'!F16&gt;0,'34c'!F16/$K$42,#N/A)</f>
        <v>#N/A</v>
      </c>
      <c r="G16" s="51" t="e">
        <f>IF('34c'!G16&gt;0,'34c'!G16/$K$42,#N/A)</f>
        <v>#N/A</v>
      </c>
      <c r="H16" s="55"/>
    </row>
    <row r="17" spans="2:12">
      <c r="B17" s="50">
        <v>2459229.8099103728</v>
      </c>
      <c r="C17" s="57">
        <f t="shared" si="1"/>
        <v>-1.2986335214227438</v>
      </c>
      <c r="D17" s="51">
        <f>IF('34c'!D17&gt;0,'34c'!D17/$K$42,#N/A)</f>
        <v>0.99999979601550271</v>
      </c>
      <c r="E17" s="51" t="e">
        <f>IF('34c'!E17&gt;0,'34c'!E17/$K$42,#N/A)</f>
        <v>#N/A</v>
      </c>
      <c r="F17" s="51" t="e">
        <f>IF('34c'!F17&gt;0,'34c'!F17/$K$42,#N/A)</f>
        <v>#N/A</v>
      </c>
      <c r="G17" s="51" t="e">
        <f>IF('34c'!G17&gt;0,'34c'!G17/$K$42,#N/A)</f>
        <v>#N/A</v>
      </c>
      <c r="H17" s="55"/>
    </row>
    <row r="18" spans="2:12">
      <c r="B18" s="50">
        <v>2459229.8168549407</v>
      </c>
      <c r="C18" s="57">
        <f t="shared" si="1"/>
        <v>-1.2916889535263181</v>
      </c>
      <c r="D18" s="51">
        <f>IF('34c'!D18&gt;0,'34c'!D18/$K$42,#N/A)</f>
        <v>0.99969776297001423</v>
      </c>
      <c r="E18" s="51" t="e">
        <f>IF('34c'!E18&gt;0,'34c'!E18/$K$42,#N/A)</f>
        <v>#N/A</v>
      </c>
      <c r="F18" s="51" t="e">
        <f>IF('34c'!F18&gt;0,'34c'!F18/$K$42,#N/A)</f>
        <v>#N/A</v>
      </c>
      <c r="G18" s="51" t="e">
        <f>IF('34c'!G18&gt;0,'34c'!G18/$K$42,#N/A)</f>
        <v>#N/A</v>
      </c>
      <c r="H18" s="55"/>
    </row>
    <row r="19" spans="2:12">
      <c r="B19" s="50">
        <v>2459229.8237995086</v>
      </c>
      <c r="C19" s="57">
        <f t="shared" si="1"/>
        <v>-1.2847443856298923</v>
      </c>
      <c r="D19" s="51">
        <f>IF('34c'!D19&gt;0,'34c'!D19/$K$42,#N/A)</f>
        <v>0.9991756986469027</v>
      </c>
      <c r="E19" s="51" t="e">
        <f>IF('34c'!E19&gt;0,'34c'!E19/$K$42,#N/A)</f>
        <v>#N/A</v>
      </c>
      <c r="F19" s="51" t="e">
        <f>IF('34c'!F19&gt;0,'34c'!F19/$K$42,#N/A)</f>
        <v>#N/A</v>
      </c>
      <c r="G19" s="51" t="e">
        <f>IF('34c'!G19&gt;0,'34c'!G19/$K$42,#N/A)</f>
        <v>#N/A</v>
      </c>
      <c r="H19" s="55"/>
    </row>
    <row r="20" spans="2:12">
      <c r="B20" s="50">
        <v>2459229.8307440765</v>
      </c>
      <c r="C20" s="57">
        <f t="shared" si="1"/>
        <v>-1.2777998177334666</v>
      </c>
      <c r="D20" s="51">
        <f>IF('34c'!D20&gt;0,'34c'!D20/$K$42,#N/A)</f>
        <v>0.99875039097028628</v>
      </c>
      <c r="E20" s="51" t="e">
        <f>IF('34c'!E20&gt;0,'34c'!E20/$K$42,#N/A)</f>
        <v>#N/A</v>
      </c>
      <c r="F20" s="51" t="e">
        <f>IF('34c'!F20&gt;0,'34c'!F20/$K$42,#N/A)</f>
        <v>#N/A</v>
      </c>
      <c r="G20" s="51" t="e">
        <f>IF('34c'!G20&gt;0,'34c'!G20/$K$42,#N/A)</f>
        <v>#N/A</v>
      </c>
      <c r="H20" s="55"/>
    </row>
    <row r="21" spans="2:12">
      <c r="B21" s="50">
        <v>2459229.8376886449</v>
      </c>
      <c r="C21" s="57">
        <f t="shared" si="1"/>
        <v>-1.2708552493713796</v>
      </c>
      <c r="D21" s="51">
        <f>IF('34c'!D21&gt;0,'34c'!D21/$K$42,#N/A)</f>
        <v>0.99724131366016189</v>
      </c>
      <c r="E21" s="51" t="e">
        <f>IF('34c'!E21&gt;0,'34c'!E21/$K$42,#N/A)</f>
        <v>#N/A</v>
      </c>
      <c r="F21" s="51" t="e">
        <f>IF('34c'!F21&gt;0,'34c'!F21/$K$42,#N/A)</f>
        <v>#N/A</v>
      </c>
      <c r="G21" s="51" t="e">
        <f>IF('34c'!G21&gt;0,'34c'!G21/$K$42,#N/A)</f>
        <v>#N/A</v>
      </c>
      <c r="H21" s="55"/>
    </row>
    <row r="22" spans="2:12">
      <c r="B22" s="50">
        <v>2459229.8446332128</v>
      </c>
      <c r="C22" s="57">
        <f t="shared" si="1"/>
        <v>-1.2639106814749539</v>
      </c>
      <c r="D22" s="51">
        <f>IF('34c'!D22&gt;0,'34c'!D22/$K$42,#N/A)</f>
        <v>1.000536547222411</v>
      </c>
      <c r="E22" s="51" t="e">
        <f>IF('34c'!E22&gt;0,'34c'!E22/$K$42,#N/A)</f>
        <v>#N/A</v>
      </c>
      <c r="F22" s="51" t="e">
        <f>IF('34c'!F22&gt;0,'34c'!F22/$K$42,#N/A)</f>
        <v>#N/A</v>
      </c>
      <c r="G22" s="51" t="e">
        <f>IF('34c'!G22&gt;0,'34c'!G22/$K$42,#N/A)</f>
        <v>#N/A</v>
      </c>
      <c r="H22" s="55"/>
    </row>
    <row r="23" spans="2:12">
      <c r="B23" s="50">
        <v>2459229.8515777802</v>
      </c>
      <c r="C23" s="57">
        <f t="shared" si="1"/>
        <v>-1.2569661140441895</v>
      </c>
      <c r="D23" s="51">
        <f>IF('34c'!D23&gt;0,'34c'!D23/$K$42,#N/A)</f>
        <v>1.0011256544502616</v>
      </c>
      <c r="E23" s="51" t="e">
        <f>IF('34c'!E23&gt;0,'34c'!E23/$K$42,#N/A)</f>
        <v>#N/A</v>
      </c>
      <c r="F23" s="51" t="e">
        <f>IF('34c'!F23&gt;0,'34c'!F23/$K$42,#N/A)</f>
        <v>#N/A</v>
      </c>
      <c r="G23" s="51" t="e">
        <f>IF('34c'!G23&gt;0,'34c'!G23/$K$42,#N/A)</f>
        <v>#N/A</v>
      </c>
      <c r="H23" s="55"/>
    </row>
    <row r="24" spans="2:12">
      <c r="B24" s="50">
        <v>2459229.8585223481</v>
      </c>
      <c r="C24" s="57">
        <f t="shared" si="1"/>
        <v>-1.2500215461477637</v>
      </c>
      <c r="D24" s="51">
        <f>IF('34c'!D24&gt;0,'34c'!D24/$K$42,#N/A)</f>
        <v>1.0004550894132047</v>
      </c>
      <c r="E24" s="51" t="e">
        <f>IF('34c'!E24&gt;0,'34c'!E24/$K$42,#N/A)</f>
        <v>#N/A</v>
      </c>
      <c r="F24" s="51" t="e">
        <f>IF('34c'!F24&gt;0,'34c'!F24/$K$42,#N/A)</f>
        <v>#N/A</v>
      </c>
      <c r="G24" s="51" t="e">
        <f>IF('34c'!G24&gt;0,'34c'!G24/$K$42,#N/A)</f>
        <v>#N/A</v>
      </c>
      <c r="H24" s="55"/>
    </row>
    <row r="25" spans="2:12">
      <c r="B25" s="50">
        <v>2459229.865466916</v>
      </c>
      <c r="C25" s="57">
        <f t="shared" si="1"/>
        <v>-1.243076978251338</v>
      </c>
      <c r="D25" s="51">
        <f>IF('34c'!D25&gt;0,'34c'!D25/$K$42,#N/A)</f>
        <v>1.0028838648262732</v>
      </c>
      <c r="E25" s="51" t="e">
        <f>IF('34c'!E25&gt;0,'34c'!E25/$K$42,#N/A)</f>
        <v>#N/A</v>
      </c>
      <c r="F25" s="51" t="e">
        <f>IF('34c'!F25&gt;0,'34c'!F25/$K$42,#N/A)</f>
        <v>#N/A</v>
      </c>
      <c r="G25" s="51" t="e">
        <f>IF('34c'!G25&gt;0,'34c'!G25/$K$42,#N/A)</f>
        <v>#N/A</v>
      </c>
      <c r="H25" s="55"/>
    </row>
    <row r="26" spans="2:12">
      <c r="B26" s="50">
        <v>2459229.8724114834</v>
      </c>
      <c r="C26" s="57">
        <f t="shared" si="1"/>
        <v>-1.2361324108205736</v>
      </c>
      <c r="D26" s="51">
        <f>IF('34c'!D26&gt;0,'34c'!D26/$K$42,#N/A)</f>
        <v>1.0002784388386483</v>
      </c>
      <c r="E26" s="51" t="e">
        <f>IF('34c'!E26&gt;0,'34c'!E26/$K$42,#N/A)</f>
        <v>#N/A</v>
      </c>
      <c r="F26" s="51" t="e">
        <f>IF('34c'!F26&gt;0,'34c'!F26/$K$42,#N/A)</f>
        <v>#N/A</v>
      </c>
      <c r="G26" s="51" t="e">
        <f>IF('34c'!G26&gt;0,'34c'!G26/$K$42,#N/A)</f>
        <v>#N/A</v>
      </c>
      <c r="H26" s="55"/>
    </row>
    <row r="27" spans="2:12">
      <c r="B27" s="50">
        <v>2459229.8793560513</v>
      </c>
      <c r="C27" s="57">
        <f t="shared" si="1"/>
        <v>-1.2291878429241478</v>
      </c>
      <c r="D27" s="51">
        <f>IF('34c'!D27&gt;0,'34c'!D27/$K$42,#N/A)</f>
        <v>1.0016087577344122</v>
      </c>
      <c r="E27" s="51" t="e">
        <f>IF('34c'!E27&gt;0,'34c'!E27/$K$42,#N/A)</f>
        <v>#N/A</v>
      </c>
      <c r="F27" s="51" t="e">
        <f>IF('34c'!F27&gt;0,'34c'!F27/$K$42,#N/A)</f>
        <v>#N/A</v>
      </c>
      <c r="G27" s="51" t="e">
        <f>IF('34c'!G27&gt;0,'34c'!G27/$K$42,#N/A)</f>
        <v>#N/A</v>
      </c>
      <c r="H27" s="55"/>
    </row>
    <row r="28" spans="2:12">
      <c r="B28" s="50">
        <v>2459229.8863006192</v>
      </c>
      <c r="C28" s="57">
        <f t="shared" si="1"/>
        <v>-1.2222432750277221</v>
      </c>
      <c r="D28" s="51">
        <f>IF('34c'!D28&gt;0,'34c'!D28/$K$42,#N/A)</f>
        <v>1.000333990616713</v>
      </c>
      <c r="E28" s="51" t="e">
        <f>IF('34c'!E28&gt;0,'34c'!E28/$K$42,#N/A)</f>
        <v>#N/A</v>
      </c>
      <c r="F28" s="51" t="e">
        <f>IF('34c'!F28&gt;0,'34c'!F28/$K$42,#N/A)</f>
        <v>#N/A</v>
      </c>
      <c r="G28" s="51" t="e">
        <f>IF('34c'!G28&gt;0,'34c'!G28/$K$42,#N/A)</f>
        <v>#N/A</v>
      </c>
      <c r="H28" s="55"/>
    </row>
    <row r="29" spans="2:12">
      <c r="B29" s="50">
        <v>2459229.8932451867</v>
      </c>
      <c r="C29" s="57">
        <f t="shared" si="1"/>
        <v>-1.2152987075969577</v>
      </c>
      <c r="D29" s="51">
        <f>IF('34c'!D29&gt;0,'34c'!D29/$K$42,#N/A)</f>
        <v>0.99882409736860001</v>
      </c>
      <c r="E29" s="51" t="e">
        <f>IF('34c'!E29&gt;0,'34c'!E29/$K$42,#N/A)</f>
        <v>#N/A</v>
      </c>
      <c r="F29" s="51" t="e">
        <f>IF('34c'!F29&gt;0,'34c'!F29/$K$42,#N/A)</f>
        <v>#N/A</v>
      </c>
      <c r="G29" s="51" t="e">
        <f>IF('34c'!G29&gt;0,'34c'!G29/$K$42,#N/A)</f>
        <v>#N/A</v>
      </c>
      <c r="H29" s="55"/>
    </row>
    <row r="30" spans="2:12">
      <c r="B30" s="50">
        <v>2459229.9001897541</v>
      </c>
      <c r="C30" s="57">
        <f t="shared" si="1"/>
        <v>-1.2083541401661932</v>
      </c>
      <c r="D30" s="51">
        <f>IF('34c'!D30&gt;0,'34c'!D30/$K$42,#N/A)</f>
        <v>1.0056709730060513</v>
      </c>
      <c r="E30" s="51" t="e">
        <f>IF('34c'!E30&gt;0,'34c'!E30/$K$42,#N/A)</f>
        <v>#N/A</v>
      </c>
      <c r="F30" s="51" t="e">
        <f>IF('34c'!F30&gt;0,'34c'!F30/$K$42,#N/A)</f>
        <v>#N/A</v>
      </c>
      <c r="G30" s="51" t="e">
        <f>IF('34c'!G30&gt;0,'34c'!G30/$K$42,#N/A)</f>
        <v>#N/A</v>
      </c>
      <c r="H30" s="55"/>
      <c r="J30" s="36" t="s">
        <v>72</v>
      </c>
      <c r="K30" s="58">
        <f>INDEX(B:B,MATCH(J30,A:A,0))</f>
        <v>2459231.1085438943</v>
      </c>
      <c r="L30" s="96">
        <f>K30-'Planet c'!$G$228</f>
        <v>44212.108543894254</v>
      </c>
    </row>
    <row r="31" spans="2:12">
      <c r="B31" s="50">
        <v>2459229.9071343215</v>
      </c>
      <c r="C31" s="57">
        <f t="shared" si="1"/>
        <v>-1.2014095727354288</v>
      </c>
      <c r="D31" s="51">
        <f>IF('34c'!D31&gt;0,'34c'!D31/$K$42,#N/A)</f>
        <v>0.99910444006255528</v>
      </c>
      <c r="E31" s="51" t="e">
        <f>IF('34c'!E31&gt;0,'34c'!E31/$K$42,#N/A)</f>
        <v>#N/A</v>
      </c>
      <c r="F31" s="51" t="e">
        <f>IF('34c'!F31&gt;0,'34c'!F31/$K$42,#N/A)</f>
        <v>#N/A</v>
      </c>
      <c r="G31" s="51" t="e">
        <f>IF('34c'!G31&gt;0,'34c'!G31/$K$42,#N/A)</f>
        <v>#N/A</v>
      </c>
      <c r="H31" s="55"/>
      <c r="J31" s="36" t="s">
        <v>37</v>
      </c>
      <c r="K31" s="58">
        <f>INDEX(B:B,MATCH(J31,A:A,0))</f>
        <v>2459230.96270811</v>
      </c>
    </row>
    <row r="32" spans="2:12">
      <c r="B32" s="50">
        <v>2459229.9140788889</v>
      </c>
      <c r="C32" s="57">
        <f t="shared" si="1"/>
        <v>-1.1944650053046644</v>
      </c>
      <c r="D32" s="51">
        <f>IF('34c'!D32&gt;0,'34c'!D32/$K$42,#N/A)</f>
        <v>0.99933378663221595</v>
      </c>
      <c r="E32" s="51" t="e">
        <f>IF('34c'!E32&gt;0,'34c'!E32/$K$42,#N/A)</f>
        <v>#N/A</v>
      </c>
      <c r="F32" s="51" t="e">
        <f>IF('34c'!F32&gt;0,'34c'!F32/$K$42,#N/A)</f>
        <v>#N/A</v>
      </c>
      <c r="G32" s="51" t="e">
        <f>IF('34c'!G32&gt;0,'34c'!G32/$K$42,#N/A)</f>
        <v>#N/A</v>
      </c>
      <c r="H32" s="55"/>
      <c r="J32" s="36" t="s">
        <v>38</v>
      </c>
      <c r="K32" s="58">
        <f>INDEX(B:B,MATCH(J32,A:A,0))</f>
        <v>2459230.9974309169</v>
      </c>
    </row>
    <row r="33" spans="2:11">
      <c r="B33" s="50">
        <v>2459229.9210234564</v>
      </c>
      <c r="C33" s="57">
        <f t="shared" si="1"/>
        <v>-1.1875204378738999</v>
      </c>
      <c r="D33" s="51">
        <f>IF('34c'!D33&gt;0,'34c'!D33/$K$42,#N/A)</f>
        <v>1.0059078670021078</v>
      </c>
      <c r="E33" s="51" t="e">
        <f>IF('34c'!E33&gt;0,'34c'!E33/$K$42,#N/A)</f>
        <v>#N/A</v>
      </c>
      <c r="F33" s="51" t="e">
        <f>IF('34c'!F33&gt;0,'34c'!F33/$K$42,#N/A)</f>
        <v>#N/A</v>
      </c>
      <c r="G33" s="51" t="e">
        <f>IF('34c'!G33&gt;0,'34c'!G33/$K$42,#N/A)</f>
        <v>#N/A</v>
      </c>
      <c r="H33" s="55"/>
      <c r="J33" s="36" t="s">
        <v>39</v>
      </c>
      <c r="K33" s="58">
        <f>INDEX(B:B,MATCH(J33,A:A,0))</f>
        <v>2459231.2196568628</v>
      </c>
    </row>
    <row r="34" spans="2:11">
      <c r="B34" s="50">
        <v>2459229.9279680238</v>
      </c>
      <c r="C34" s="57">
        <f t="shared" si="1"/>
        <v>-1.1805758704431355</v>
      </c>
      <c r="D34" s="51">
        <f>IF('34c'!D34&gt;0,'34c'!D34/$K$42,#N/A)</f>
        <v>0.99632766709730058</v>
      </c>
      <c r="E34" s="51" t="e">
        <f>IF('34c'!E34&gt;0,'34c'!E34/$K$42,#N/A)</f>
        <v>#N/A</v>
      </c>
      <c r="F34" s="51" t="e">
        <f>IF('34c'!F34&gt;0,'34c'!F34/$K$42,#N/A)</f>
        <v>#N/A</v>
      </c>
      <c r="G34" s="51" t="e">
        <f>IF('34c'!G34&gt;0,'34c'!G34/$K$42,#N/A)</f>
        <v>#N/A</v>
      </c>
      <c r="H34" s="55"/>
      <c r="J34" s="36" t="s">
        <v>71</v>
      </c>
      <c r="K34" s="58">
        <f>INDEX(B:B,MATCH(J34,A:A,0))</f>
        <v>2459231.2543796636</v>
      </c>
    </row>
    <row r="35" spans="2:11">
      <c r="B35" s="50">
        <v>2459229.9349125912</v>
      </c>
      <c r="C35" s="57">
        <f t="shared" si="1"/>
        <v>-1.1736313030123711</v>
      </c>
      <c r="D35" s="51">
        <f>IF('34c'!D35&gt;0,'34c'!D35/$K$42,#N/A)</f>
        <v>0.99874148364724269</v>
      </c>
      <c r="E35" s="51" t="e">
        <f>IF('34c'!E35&gt;0,'34c'!E35/$K$42,#N/A)</f>
        <v>#N/A</v>
      </c>
      <c r="F35" s="51" t="e">
        <f>IF('34c'!F35&gt;0,'34c'!F35/$K$42,#N/A)</f>
        <v>#N/A</v>
      </c>
      <c r="G35" s="51" t="e">
        <f>IF('34c'!G35&gt;0,'34c'!G35/$K$42,#N/A)</f>
        <v>#N/A</v>
      </c>
      <c r="H35" s="55"/>
      <c r="J35" s="38"/>
      <c r="K35" s="39"/>
    </row>
    <row r="36" spans="2:11">
      <c r="B36" s="50">
        <v>2459229.9418571587</v>
      </c>
      <c r="C36" s="57">
        <f t="shared" si="1"/>
        <v>-1.1666867355816066</v>
      </c>
      <c r="D36" s="51">
        <f>IF('34c'!D36&gt;0,'34c'!D36/$K$42,#N/A)</f>
        <v>1.00127735092133</v>
      </c>
      <c r="E36" s="51" t="e">
        <f>IF('34c'!E36&gt;0,'34c'!E36/$K$42,#N/A)</f>
        <v>#N/A</v>
      </c>
      <c r="F36" s="51" t="e">
        <f>IF('34c'!F36&gt;0,'34c'!F36/$K$42,#N/A)</f>
        <v>#N/A</v>
      </c>
      <c r="G36" s="51" t="e">
        <f>IF('34c'!G36&gt;0,'34c'!G36/$K$42,#N/A)</f>
        <v>#N/A</v>
      </c>
      <c r="H36" s="55"/>
      <c r="J36" s="36" t="s">
        <v>76</v>
      </c>
      <c r="K36" s="37">
        <f>K32-K31</f>
        <v>3.4722806885838509E-2</v>
      </c>
    </row>
    <row r="37" spans="2:11">
      <c r="B37" s="50">
        <v>2459229.9488017256</v>
      </c>
      <c r="C37" s="57">
        <f t="shared" si="1"/>
        <v>-1.1597421686165035</v>
      </c>
      <c r="D37" s="51">
        <f>IF('34c'!D37&gt;0,'34c'!D37/$K$42,#N/A)</f>
        <v>0.99963167199292857</v>
      </c>
      <c r="E37" s="51" t="e">
        <f>IF('34c'!E37&gt;0,'34c'!E37/$K$42,#N/A)</f>
        <v>#N/A</v>
      </c>
      <c r="F37" s="51" t="e">
        <f>IF('34c'!F37&gt;0,'34c'!F37/$K$42,#N/A)</f>
        <v>#N/A</v>
      </c>
      <c r="G37" s="51" t="e">
        <f>IF('34c'!G37&gt;0,'34c'!G37/$K$42,#N/A)</f>
        <v>#N/A</v>
      </c>
      <c r="H37" s="55"/>
      <c r="J37" s="36" t="s">
        <v>66</v>
      </c>
      <c r="K37" s="37">
        <f>K33-K32</f>
        <v>0.22222594590857625</v>
      </c>
    </row>
    <row r="38" spans="2:11">
      <c r="B38" s="50">
        <v>2459229.9557462931</v>
      </c>
      <c r="C38" s="57">
        <f t="shared" si="1"/>
        <v>-1.152797601185739</v>
      </c>
      <c r="D38" s="51">
        <f>IF('34c'!D38&gt;0,'34c'!D38/$K$42,#N/A)</f>
        <v>1.002186645814918</v>
      </c>
      <c r="E38" s="51" t="e">
        <f>IF('34c'!E38&gt;0,'34c'!E38/$K$42,#N/A)</f>
        <v>#N/A</v>
      </c>
      <c r="F38" s="51" t="e">
        <f>IF('34c'!F38&gt;0,'34c'!F38/$K$42,#N/A)</f>
        <v>#N/A</v>
      </c>
      <c r="G38" s="51" t="e">
        <f>IF('34c'!G38&gt;0,'34c'!G38/$K$42,#N/A)</f>
        <v>#N/A</v>
      </c>
      <c r="H38" s="55"/>
      <c r="J38" s="36" t="s">
        <v>77</v>
      </c>
      <c r="K38" s="37">
        <f>K34-K33</f>
        <v>3.4722800832241774E-2</v>
      </c>
    </row>
    <row r="39" spans="2:11">
      <c r="B39" s="50">
        <v>2459229.96269086</v>
      </c>
      <c r="C39" s="57">
        <f t="shared" si="1"/>
        <v>-1.1458530342206359</v>
      </c>
      <c r="D39" s="51">
        <f>IF('34c'!D39&gt;0,'34c'!D39/$K$42,#N/A)</f>
        <v>0.99998837288366083</v>
      </c>
      <c r="E39" s="51" t="e">
        <f>IF('34c'!E39&gt;0,'34c'!E39/$K$42,#N/A)</f>
        <v>#N/A</v>
      </c>
      <c r="F39" s="51" t="e">
        <f>IF('34c'!F39&gt;0,'34c'!F39/$K$42,#N/A)</f>
        <v>#N/A</v>
      </c>
      <c r="G39" s="51" t="e">
        <f>IF('34c'!G39&gt;0,'34c'!G39/$K$42,#N/A)</f>
        <v>#N/A</v>
      </c>
      <c r="H39" s="55"/>
      <c r="J39" s="36" t="s">
        <v>65</v>
      </c>
      <c r="K39" s="37">
        <f>K34-K31</f>
        <v>0.29167155362665653</v>
      </c>
    </row>
    <row r="40" spans="2:11">
      <c r="B40" s="50">
        <v>2459229.969635427</v>
      </c>
      <c r="C40" s="57">
        <f t="shared" si="1"/>
        <v>-1.1389084672555327</v>
      </c>
      <c r="D40" s="51">
        <f>IF('34c'!D40&gt;0,'34c'!D40/$K$42,#N/A)</f>
        <v>1.0025126130414088</v>
      </c>
      <c r="E40" s="51" t="e">
        <f>IF('34c'!E40&gt;0,'34c'!E40/$K$42,#N/A)</f>
        <v>#N/A</v>
      </c>
      <c r="F40" s="51" t="e">
        <f>IF('34c'!F40&gt;0,'34c'!F40/$K$42,#N/A)</f>
        <v>#N/A</v>
      </c>
      <c r="G40" s="51" t="e">
        <f>IF('34c'!G40&gt;0,'34c'!G40/$K$42,#N/A)</f>
        <v>#N/A</v>
      </c>
      <c r="H40" s="55"/>
      <c r="J40" s="38"/>
      <c r="K40" s="39"/>
    </row>
    <row r="41" spans="2:11">
      <c r="B41" s="50">
        <v>2459229.9765799944</v>
      </c>
      <c r="C41" s="57">
        <f t="shared" si="1"/>
        <v>-1.1319638998247683</v>
      </c>
      <c r="D41" s="51">
        <f>IF('34c'!D41&gt;0,'34c'!D41/$K$42,#N/A)</f>
        <v>1.0014900387570544</v>
      </c>
      <c r="E41" s="51" t="e">
        <f>IF('34c'!E41&gt;0,'34c'!E41/$K$42,#N/A)</f>
        <v>#N/A</v>
      </c>
      <c r="F41" s="51" t="e">
        <f>IF('34c'!F41&gt;0,'34c'!F41/$K$42,#N/A)</f>
        <v>#N/A</v>
      </c>
      <c r="G41" s="51" t="e">
        <f>IF('34c'!G41&gt;0,'34c'!G41/$K$42,#N/A)</f>
        <v>#N/A</v>
      </c>
      <c r="H41" s="55"/>
      <c r="J41" s="36" t="s">
        <v>75</v>
      </c>
      <c r="K41" s="89">
        <v>1451.9</v>
      </c>
    </row>
    <row r="42" spans="2:11">
      <c r="B42" s="50">
        <v>2459229.9835245614</v>
      </c>
      <c r="C42" s="57">
        <f t="shared" si="1"/>
        <v>-1.1250193328596652</v>
      </c>
      <c r="D42" s="51">
        <f>IF('34c'!D42&gt;0,'34c'!D42/$K$42,#N/A)</f>
        <v>0.99985211123954576</v>
      </c>
      <c r="E42" s="51" t="e">
        <f>IF('34c'!E42&gt;0,'34c'!E42/$K$42,#N/A)</f>
        <v>#N/A</v>
      </c>
      <c r="F42" s="51" t="e">
        <f>IF('34c'!F42&gt;0,'34c'!F42/$K$42,#N/A)</f>
        <v>#N/A</v>
      </c>
      <c r="G42" s="51" t="e">
        <f>IF('34c'!G42&gt;0,'34c'!G42/$K$42,#N/A)</f>
        <v>#N/A</v>
      </c>
      <c r="H42" s="55"/>
      <c r="J42" s="36" t="s">
        <v>74</v>
      </c>
      <c r="K42" s="90">
        <v>1470.7</v>
      </c>
    </row>
    <row r="43" spans="2:11">
      <c r="B43" s="50">
        <v>2459229.9904691284</v>
      </c>
      <c r="C43" s="57">
        <f t="shared" si="1"/>
        <v>-1.118074765894562</v>
      </c>
      <c r="D43" s="51">
        <f>IF('34c'!D43&gt;0,'34c'!D43/$K$42,#N/A)</f>
        <v>0.99789603590127152</v>
      </c>
      <c r="E43" s="51" t="e">
        <f>IF('34c'!E43&gt;0,'34c'!E43/$K$42,#N/A)</f>
        <v>#N/A</v>
      </c>
      <c r="F43" s="51" t="e">
        <f>IF('34c'!F43&gt;0,'34c'!F43/$K$42,#N/A)</f>
        <v>#N/A</v>
      </c>
      <c r="G43" s="51" t="e">
        <f>IF('34c'!G43&gt;0,'34c'!G43/$K$42,#N/A)</f>
        <v>#N/A</v>
      </c>
      <c r="H43" s="55"/>
      <c r="J43" s="36" t="s">
        <v>73</v>
      </c>
      <c r="K43" s="40">
        <f>1-K41/K42</f>
        <v>1.2783028489834702E-2</v>
      </c>
    </row>
    <row r="44" spans="2:11">
      <c r="B44" s="50">
        <v>2459229.9974136953</v>
      </c>
      <c r="C44" s="57">
        <f t="shared" si="1"/>
        <v>-1.1111301989294589</v>
      </c>
      <c r="D44" s="51">
        <f>IF('34c'!D44&gt;0,'34c'!D44/$K$42,#N/A)</f>
        <v>0.99877813286190242</v>
      </c>
      <c r="E44" s="51" t="e">
        <f>IF('34c'!E44&gt;0,'34c'!E44/$K$42,#N/A)</f>
        <v>#N/A</v>
      </c>
      <c r="F44" s="51" t="e">
        <f>IF('34c'!F44&gt;0,'34c'!F44/$K$42,#N/A)</f>
        <v>#N/A</v>
      </c>
      <c r="G44" s="51" t="e">
        <f>IF('34c'!G44&gt;0,'34c'!G44/$K$42,#N/A)</f>
        <v>#N/A</v>
      </c>
      <c r="H44" s="55"/>
    </row>
    <row r="45" spans="2:11">
      <c r="B45" s="50">
        <v>2459230.0043582623</v>
      </c>
      <c r="C45" s="57">
        <f t="shared" si="1"/>
        <v>-1.1041856319643557</v>
      </c>
      <c r="D45" s="51">
        <f>IF('34c'!D45&gt;0,'34c'!D45/$K$42,#N/A)</f>
        <v>1.0038637383558848</v>
      </c>
      <c r="E45" s="51" t="e">
        <f>IF('34c'!E45&gt;0,'34c'!E45/$K$42,#N/A)</f>
        <v>#N/A</v>
      </c>
      <c r="F45" s="51" t="e">
        <f>IF('34c'!F45&gt;0,'34c'!F45/$K$42,#N/A)</f>
        <v>#N/A</v>
      </c>
      <c r="G45" s="51" t="e">
        <f>IF('34c'!G45&gt;0,'34c'!G45/$K$42,#N/A)</f>
        <v>#N/A</v>
      </c>
      <c r="H45" s="55"/>
    </row>
    <row r="46" spans="2:11">
      <c r="B46" s="50">
        <v>2459230.0113028288</v>
      </c>
      <c r="C46" s="57">
        <f t="shared" si="1"/>
        <v>-1.0972410654649138</v>
      </c>
      <c r="D46" s="51">
        <f>IF('34c'!D46&gt;0,'34c'!D46/$K$42,#N/A)</f>
        <v>0.99966145372951654</v>
      </c>
      <c r="E46" s="51" t="e">
        <f>IF('34c'!E46&gt;0,'34c'!E46/$K$42,#N/A)</f>
        <v>#N/A</v>
      </c>
      <c r="F46" s="51" t="e">
        <f>IF('34c'!F46&gt;0,'34c'!F46/$K$42,#N/A)</f>
        <v>#N/A</v>
      </c>
      <c r="G46" s="51" t="e">
        <f>IF('34c'!G46&gt;0,'34c'!G46/$K$42,#N/A)</f>
        <v>#N/A</v>
      </c>
      <c r="H46" s="55"/>
    </row>
    <row r="47" spans="2:11">
      <c r="B47" s="50">
        <v>2459230.0182473958</v>
      </c>
      <c r="C47" s="57">
        <f t="shared" si="1"/>
        <v>-1.0902964984998107</v>
      </c>
      <c r="D47" s="51">
        <f>IF('34c'!D47&gt;0,'34c'!D47/$K$42,#N/A)</f>
        <v>1.0004797035425308</v>
      </c>
      <c r="E47" s="51" t="e">
        <f>IF('34c'!E47&gt;0,'34c'!E47/$K$42,#N/A)</f>
        <v>#N/A</v>
      </c>
      <c r="F47" s="51" t="e">
        <f>IF('34c'!F47&gt;0,'34c'!F47/$K$42,#N/A)</f>
        <v>#N/A</v>
      </c>
      <c r="G47" s="51" t="e">
        <f>IF('34c'!G47&gt;0,'34c'!G47/$K$42,#N/A)</f>
        <v>#N/A</v>
      </c>
      <c r="H47" s="55"/>
    </row>
    <row r="48" spans="2:11">
      <c r="B48" s="50">
        <v>2459230.0251919627</v>
      </c>
      <c r="C48" s="57">
        <f t="shared" si="1"/>
        <v>-1.0833519315347075</v>
      </c>
      <c r="D48" s="51">
        <f>IF('34c'!D48&gt;0,'34c'!D48/$K$42,#N/A)</f>
        <v>0.9998320527639899</v>
      </c>
      <c r="E48" s="51" t="e">
        <f>IF('34c'!E48&gt;0,'34c'!E48/$K$42,#N/A)</f>
        <v>#N/A</v>
      </c>
      <c r="F48" s="51" t="e">
        <f>IF('34c'!F48&gt;0,'34c'!F48/$K$42,#N/A)</f>
        <v>#N/A</v>
      </c>
      <c r="G48" s="51" t="e">
        <f>IF('34c'!G48&gt;0,'34c'!G48/$K$42,#N/A)</f>
        <v>#N/A</v>
      </c>
      <c r="H48" s="55"/>
    </row>
    <row r="49" spans="2:8">
      <c r="B49" s="50">
        <v>2459230.0321365292</v>
      </c>
      <c r="C49" s="57">
        <f t="shared" si="1"/>
        <v>-1.0764073650352657</v>
      </c>
      <c r="D49" s="51">
        <f>IF('34c'!D49&gt;0,'34c'!D49/$K$42,#N/A)</f>
        <v>1.0014817433875025</v>
      </c>
      <c r="E49" s="51" t="e">
        <f>IF('34c'!E49&gt;0,'34c'!E49/$K$42,#N/A)</f>
        <v>#N/A</v>
      </c>
      <c r="F49" s="51" t="e">
        <f>IF('34c'!F49&gt;0,'34c'!F49/$K$42,#N/A)</f>
        <v>#N/A</v>
      </c>
      <c r="G49" s="51" t="e">
        <f>IF('34c'!G49&gt;0,'34c'!G49/$K$42,#N/A)</f>
        <v>#N/A</v>
      </c>
      <c r="H49" s="55"/>
    </row>
    <row r="50" spans="2:8">
      <c r="B50" s="50">
        <v>2459230.0390810957</v>
      </c>
      <c r="C50" s="57">
        <f t="shared" si="1"/>
        <v>-1.0694627985358238</v>
      </c>
      <c r="D50" s="51">
        <f>IF('34c'!D50&gt;0,'34c'!D50/$K$42,#N/A)</f>
        <v>1.0018608825729245</v>
      </c>
      <c r="E50" s="51" t="e">
        <f>IF('34c'!E50&gt;0,'34c'!E50/$K$42,#N/A)</f>
        <v>#N/A</v>
      </c>
      <c r="F50" s="51" t="e">
        <f>IF('34c'!F50&gt;0,'34c'!F50/$K$42,#N/A)</f>
        <v>#N/A</v>
      </c>
      <c r="G50" s="51" t="e">
        <f>IF('34c'!G50&gt;0,'34c'!G50/$K$42,#N/A)</f>
        <v>#N/A</v>
      </c>
      <c r="H50" s="55"/>
    </row>
    <row r="51" spans="2:8">
      <c r="B51" s="50">
        <v>2459230.0460256627</v>
      </c>
      <c r="C51" s="57">
        <f t="shared" si="1"/>
        <v>-1.0625182315707207</v>
      </c>
      <c r="D51" s="51">
        <f>IF('34c'!D51&gt;0,'34c'!D51/$K$42,#N/A)</f>
        <v>1.0005746923233834</v>
      </c>
      <c r="E51" s="51" t="e">
        <f>IF('34c'!E51&gt;0,'34c'!E51/$K$42,#N/A)</f>
        <v>#N/A</v>
      </c>
      <c r="F51" s="51" t="e">
        <f>IF('34c'!F51&gt;0,'34c'!F51/$K$42,#N/A)</f>
        <v>#N/A</v>
      </c>
      <c r="G51" s="51" t="e">
        <f>IF('34c'!G51&gt;0,'34c'!G51/$K$42,#N/A)</f>
        <v>#N/A</v>
      </c>
      <c r="H51" s="55"/>
    </row>
    <row r="52" spans="2:8">
      <c r="B52" s="50">
        <v>2459230.0529702292</v>
      </c>
      <c r="C52" s="57">
        <f t="shared" si="1"/>
        <v>-1.0555736650712788</v>
      </c>
      <c r="D52" s="51">
        <f>IF('34c'!D52&gt;0,'34c'!D52/$K$42,#N/A)</f>
        <v>0.99747106819881692</v>
      </c>
      <c r="E52" s="51" t="e">
        <f>IF('34c'!E52&gt;0,'34c'!E52/$K$42,#N/A)</f>
        <v>#N/A</v>
      </c>
      <c r="F52" s="51" t="e">
        <f>IF('34c'!F52&gt;0,'34c'!F52/$K$42,#N/A)</f>
        <v>#N/A</v>
      </c>
      <c r="G52" s="51" t="e">
        <f>IF('34c'!G52&gt;0,'34c'!G52/$K$42,#N/A)</f>
        <v>#N/A</v>
      </c>
      <c r="H52" s="55"/>
    </row>
    <row r="53" spans="2:8">
      <c r="B53" s="50">
        <v>2459230.0599147957</v>
      </c>
      <c r="C53" s="57">
        <f t="shared" si="1"/>
        <v>-1.0486290985718369</v>
      </c>
      <c r="D53" s="51">
        <f>IF('34c'!D53&gt;0,'34c'!D53/$K$42,#N/A)</f>
        <v>0.99663568368803968</v>
      </c>
      <c r="E53" s="51" t="e">
        <f>IF('34c'!E53&gt;0,'34c'!E53/$K$42,#N/A)</f>
        <v>#N/A</v>
      </c>
      <c r="F53" s="51" t="e">
        <f>IF('34c'!F53&gt;0,'34c'!F53/$K$42,#N/A)</f>
        <v>#N/A</v>
      </c>
      <c r="G53" s="51" t="e">
        <f>IF('34c'!G53&gt;0,'34c'!G53/$K$42,#N/A)</f>
        <v>#N/A</v>
      </c>
      <c r="H53" s="55"/>
    </row>
    <row r="54" spans="2:8">
      <c r="B54" s="50">
        <v>2459230.0668593622</v>
      </c>
      <c r="C54" s="57">
        <f t="shared" si="1"/>
        <v>-1.0416845320723951</v>
      </c>
      <c r="D54" s="51">
        <f>IF('34c'!D54&gt;0,'34c'!D54/$K$42,#N/A)</f>
        <v>1.000350921329979</v>
      </c>
      <c r="E54" s="51" t="e">
        <f>IF('34c'!E54&gt;0,'34c'!E54/$K$42,#N/A)</f>
        <v>#N/A</v>
      </c>
      <c r="F54" s="51" t="e">
        <f>IF('34c'!F54&gt;0,'34c'!F54/$K$42,#N/A)</f>
        <v>#N/A</v>
      </c>
      <c r="G54" s="51" t="e">
        <f>IF('34c'!G54&gt;0,'34c'!G54/$K$42,#N/A)</f>
        <v>#N/A</v>
      </c>
      <c r="H54" s="55"/>
    </row>
    <row r="55" spans="2:8">
      <c r="B55" s="50">
        <v>2459230.0738039287</v>
      </c>
      <c r="C55" s="57">
        <f t="shared" si="1"/>
        <v>-1.0347399655729532</v>
      </c>
      <c r="D55" s="51">
        <f>IF('34c'!D55&gt;0,'34c'!D55/$K$42,#N/A)</f>
        <v>1.0006591419052151</v>
      </c>
      <c r="E55" s="51" t="e">
        <f>IF('34c'!E55&gt;0,'34c'!E55/$K$42,#N/A)</f>
        <v>#N/A</v>
      </c>
      <c r="F55" s="51" t="e">
        <f>IF('34c'!F55&gt;0,'34c'!F55/$K$42,#N/A)</f>
        <v>#N/A</v>
      </c>
      <c r="G55" s="51" t="e">
        <f>IF('34c'!G55&gt;0,'34c'!G55/$K$42,#N/A)</f>
        <v>#N/A</v>
      </c>
      <c r="H55" s="55"/>
    </row>
    <row r="56" spans="2:8">
      <c r="B56" s="50">
        <v>2459230.0807484952</v>
      </c>
      <c r="C56" s="57">
        <f t="shared" si="1"/>
        <v>-1.0277953990735114</v>
      </c>
      <c r="D56" s="51">
        <f>IF('34c'!D56&gt;0,'34c'!D56/$K$42,#N/A)</f>
        <v>1.0002366220167267</v>
      </c>
      <c r="E56" s="51" t="e">
        <f>IF('34c'!E56&gt;0,'34c'!E56/$K$42,#N/A)</f>
        <v>#N/A</v>
      </c>
      <c r="F56" s="51" t="e">
        <f>IF('34c'!F56&gt;0,'34c'!F56/$K$42,#N/A)</f>
        <v>#N/A</v>
      </c>
      <c r="G56" s="51" t="e">
        <f>IF('34c'!G56&gt;0,'34c'!G56/$K$42,#N/A)</f>
        <v>#N/A</v>
      </c>
      <c r="H56" s="55"/>
    </row>
    <row r="57" spans="2:8">
      <c r="B57" s="50">
        <v>2459230.0876930617</v>
      </c>
      <c r="C57" s="57">
        <f t="shared" si="1"/>
        <v>-1.0208508325740695</v>
      </c>
      <c r="D57" s="51">
        <f>IF('34c'!D57&gt;0,'34c'!D57/$K$42,#N/A)</f>
        <v>1.0002667437274766</v>
      </c>
      <c r="E57" s="51" t="e">
        <f>IF('34c'!E57&gt;0,'34c'!E57/$K$42,#N/A)</f>
        <v>#N/A</v>
      </c>
      <c r="F57" s="51" t="e">
        <f>IF('34c'!F57&gt;0,'34c'!F57/$K$42,#N/A)</f>
        <v>#N/A</v>
      </c>
      <c r="G57" s="51" t="e">
        <f>IF('34c'!G57&gt;0,'34c'!G57/$K$42,#N/A)</f>
        <v>#N/A</v>
      </c>
      <c r="H57" s="55"/>
    </row>
    <row r="58" spans="2:8">
      <c r="B58" s="50">
        <v>2459230.0946376277</v>
      </c>
      <c r="C58" s="57">
        <f t="shared" si="1"/>
        <v>-1.0139062665402889</v>
      </c>
      <c r="D58" s="51">
        <f>IF('34c'!D58&gt;0,'34c'!D58/$K$42,#N/A)</f>
        <v>1.0005703406541102</v>
      </c>
      <c r="E58" s="51" t="e">
        <f>IF('34c'!E58&gt;0,'34c'!E58/$K$42,#N/A)</f>
        <v>#N/A</v>
      </c>
      <c r="F58" s="51" t="e">
        <f>IF('34c'!F58&gt;0,'34c'!F58/$K$42,#N/A)</f>
        <v>#N/A</v>
      </c>
      <c r="G58" s="51" t="e">
        <f>IF('34c'!G58&gt;0,'34c'!G58/$K$42,#N/A)</f>
        <v>#N/A</v>
      </c>
      <c r="H58" s="55"/>
    </row>
    <row r="59" spans="2:8">
      <c r="B59" s="50">
        <v>2459230.1015821942</v>
      </c>
      <c r="C59" s="57">
        <f t="shared" si="1"/>
        <v>-1.0069617000408471</v>
      </c>
      <c r="D59" s="51">
        <f>IF('34c'!D59&gt;0,'34c'!D59/$K$42,#N/A)</f>
        <v>1.0002242469572313</v>
      </c>
      <c r="E59" s="51" t="e">
        <f>IF('34c'!E59&gt;0,'34c'!E59/$K$42,#N/A)</f>
        <v>#N/A</v>
      </c>
      <c r="F59" s="51" t="e">
        <f>IF('34c'!F59&gt;0,'34c'!F59/$K$42,#N/A)</f>
        <v>#N/A</v>
      </c>
      <c r="G59" s="51" t="e">
        <f>IF('34c'!G59&gt;0,'34c'!G59/$K$42,#N/A)</f>
        <v>#N/A</v>
      </c>
      <c r="H59" s="55"/>
    </row>
    <row r="60" spans="2:8">
      <c r="B60" s="50">
        <v>2459230.1085267602</v>
      </c>
      <c r="C60" s="57">
        <f t="shared" si="1"/>
        <v>-1.0000171340070665</v>
      </c>
      <c r="D60" s="51">
        <f>IF('34c'!D60&gt;0,'34c'!D60/$K$42,#N/A)</f>
        <v>1.0022937376759367</v>
      </c>
      <c r="E60" s="51" t="e">
        <f>IF('34c'!E60&gt;0,'34c'!E60/$K$42,#N/A)</f>
        <v>#N/A</v>
      </c>
      <c r="F60" s="51" t="e">
        <f>IF('34c'!F60&gt;0,'34c'!F60/$K$42,#N/A)</f>
        <v>#N/A</v>
      </c>
      <c r="G60" s="51" t="e">
        <f>IF('34c'!G60&gt;0,'34c'!G60/$K$42,#N/A)</f>
        <v>#N/A</v>
      </c>
      <c r="H60" s="55"/>
    </row>
    <row r="61" spans="2:8">
      <c r="B61" s="50">
        <v>2459230.1154713267</v>
      </c>
      <c r="C61" s="57">
        <f t="shared" si="1"/>
        <v>-0.99307256750762463</v>
      </c>
      <c r="D61" s="51">
        <f>IF('34c'!D61&gt;0,'34c'!D61/$K$42,#N/A)</f>
        <v>1.0011083157680016</v>
      </c>
      <c r="E61" s="51" t="e">
        <f>IF('34c'!E61&gt;0,'34c'!E61/$K$42,#N/A)</f>
        <v>#N/A</v>
      </c>
      <c r="F61" s="51" t="e">
        <f>IF('34c'!F61&gt;0,'34c'!F61/$K$42,#N/A)</f>
        <v>#N/A</v>
      </c>
      <c r="G61" s="51" t="e">
        <f>IF('34c'!G61&gt;0,'34c'!G61/$K$42,#N/A)</f>
        <v>#N/A</v>
      </c>
      <c r="H61" s="55"/>
    </row>
    <row r="62" spans="2:8">
      <c r="B62" s="50">
        <v>2459230.1224158928</v>
      </c>
      <c r="C62" s="57">
        <f t="shared" si="1"/>
        <v>-0.98612800147384405</v>
      </c>
      <c r="D62" s="51">
        <f>IF('34c'!D62&gt;0,'34c'!D62/$K$42,#N/A)</f>
        <v>1.0037756170531038</v>
      </c>
      <c r="E62" s="51" t="e">
        <f>IF('34c'!E62&gt;0,'34c'!E62/$K$42,#N/A)</f>
        <v>#N/A</v>
      </c>
      <c r="F62" s="51" t="e">
        <f>IF('34c'!F62&gt;0,'34c'!F62/$K$42,#N/A)</f>
        <v>#N/A</v>
      </c>
      <c r="G62" s="51" t="e">
        <f>IF('34c'!G62&gt;0,'34c'!G62/$K$42,#N/A)</f>
        <v>#N/A</v>
      </c>
      <c r="H62" s="55"/>
    </row>
    <row r="63" spans="2:8">
      <c r="B63" s="50">
        <v>2459230.1293604588</v>
      </c>
      <c r="C63" s="57">
        <f t="shared" si="1"/>
        <v>-0.97918343544006348</v>
      </c>
      <c r="D63" s="51">
        <f>IF('34c'!D63&gt;0,'34c'!D63/$K$42,#N/A)</f>
        <v>1.000216427551506</v>
      </c>
      <c r="E63" s="51" t="e">
        <f>IF('34c'!E63&gt;0,'34c'!E63/$K$42,#N/A)</f>
        <v>#N/A</v>
      </c>
      <c r="F63" s="51" t="e">
        <f>IF('34c'!F63&gt;0,'34c'!F63/$K$42,#N/A)</f>
        <v>#N/A</v>
      </c>
      <c r="G63" s="51" t="e">
        <f>IF('34c'!G63&gt;0,'34c'!G63/$K$42,#N/A)</f>
        <v>#N/A</v>
      </c>
      <c r="H63" s="55"/>
    </row>
    <row r="64" spans="2:8">
      <c r="B64" s="50">
        <v>2459230.1363050248</v>
      </c>
      <c r="C64" s="57">
        <f t="shared" si="1"/>
        <v>-0.9722388694062829</v>
      </c>
      <c r="D64" s="51">
        <f>IF('34c'!D64&gt;0,'34c'!D64/$K$42,#N/A)</f>
        <v>0.99996063099204457</v>
      </c>
      <c r="E64" s="51" t="e">
        <f>IF('34c'!E64&gt;0,'34c'!E64/$K$42,#N/A)</f>
        <v>#N/A</v>
      </c>
      <c r="F64" s="51" t="e">
        <f>IF('34c'!F64&gt;0,'34c'!F64/$K$42,#N/A)</f>
        <v>#N/A</v>
      </c>
      <c r="G64" s="51" t="e">
        <f>IF('34c'!G64&gt;0,'34c'!G64/$K$42,#N/A)</f>
        <v>#N/A</v>
      </c>
      <c r="H64" s="55"/>
    </row>
    <row r="65" spans="2:8">
      <c r="B65" s="50">
        <v>2459230.1432495913</v>
      </c>
      <c r="C65" s="57">
        <f t="shared" si="1"/>
        <v>-0.96529430290684104</v>
      </c>
      <c r="D65" s="51">
        <f>IF('34c'!D65&gt;0,'34c'!D65/$K$42,#N/A)</f>
        <v>1.0016044740599714</v>
      </c>
      <c r="E65" s="51" t="e">
        <f>IF('34c'!E65&gt;0,'34c'!E65/$K$42,#N/A)</f>
        <v>#N/A</v>
      </c>
      <c r="F65" s="51" t="e">
        <f>IF('34c'!F65&gt;0,'34c'!F65/$K$42,#N/A)</f>
        <v>#N/A</v>
      </c>
      <c r="G65" s="51" t="e">
        <f>IF('34c'!G65&gt;0,'34c'!G65/$K$42,#N/A)</f>
        <v>#N/A</v>
      </c>
      <c r="H65" s="55"/>
    </row>
    <row r="66" spans="2:8">
      <c r="B66" s="50">
        <v>2459230.1501941569</v>
      </c>
      <c r="C66" s="57">
        <f t="shared" si="1"/>
        <v>-0.95834973733872175</v>
      </c>
      <c r="D66" s="51">
        <f>IF('34c'!D66&gt;0,'34c'!D66/$K$42,#N/A)</f>
        <v>1.0000374651526485</v>
      </c>
      <c r="E66" s="51" t="e">
        <f>IF('34c'!E66&gt;0,'34c'!E66/$K$42,#N/A)</f>
        <v>#N/A</v>
      </c>
      <c r="F66" s="51" t="e">
        <f>IF('34c'!F66&gt;0,'34c'!F66/$K$42,#N/A)</f>
        <v>#N/A</v>
      </c>
      <c r="G66" s="51" t="e">
        <f>IF('34c'!G66&gt;0,'34c'!G66/$K$42,#N/A)</f>
        <v>#N/A</v>
      </c>
      <c r="H66" s="55"/>
    </row>
    <row r="67" spans="2:8">
      <c r="B67" s="50">
        <v>2459230.1571387229</v>
      </c>
      <c r="C67" s="57">
        <f t="shared" ref="C67:C130" si="2">B67-$K$30</f>
        <v>-0.95140517130494118</v>
      </c>
      <c r="D67" s="51">
        <f>IF('34c'!D67&gt;0,'34c'!D67/$K$42,#N/A)</f>
        <v>1.0013157680016318</v>
      </c>
      <c r="E67" s="51" t="e">
        <f>IF('34c'!E67&gt;0,'34c'!E67/$K$42,#N/A)</f>
        <v>#N/A</v>
      </c>
      <c r="F67" s="51" t="e">
        <f>IF('34c'!F67&gt;0,'34c'!F67/$K$42,#N/A)</f>
        <v>#N/A</v>
      </c>
      <c r="G67" s="51" t="e">
        <f>IF('34c'!G67&gt;0,'34c'!G67/$K$42,#N/A)</f>
        <v>#N/A</v>
      </c>
      <c r="H67" s="55"/>
    </row>
    <row r="68" spans="2:8">
      <c r="B68" s="50">
        <v>2459230.164083289</v>
      </c>
      <c r="C68" s="57">
        <f t="shared" si="2"/>
        <v>-0.9444606052711606</v>
      </c>
      <c r="D68" s="51">
        <f>IF('34c'!D68&gt;0,'34c'!D68/$K$42,#N/A)</f>
        <v>0.99794710002039844</v>
      </c>
      <c r="E68" s="51" t="e">
        <f>IF('34c'!E68&gt;0,'34c'!E68/$K$42,#N/A)</f>
        <v>#N/A</v>
      </c>
      <c r="F68" s="51" t="e">
        <f>IF('34c'!F68&gt;0,'34c'!F68/$K$42,#N/A)</f>
        <v>#N/A</v>
      </c>
      <c r="G68" s="51" t="e">
        <f>IF('34c'!G68&gt;0,'34c'!G68/$K$42,#N/A)</f>
        <v>#N/A</v>
      </c>
      <c r="H68" s="55"/>
    </row>
    <row r="69" spans="2:8">
      <c r="B69" s="50">
        <v>2459230.171027855</v>
      </c>
      <c r="C69" s="57">
        <f t="shared" si="2"/>
        <v>-0.93751603923738003</v>
      </c>
      <c r="D69" s="51">
        <f>IF('34c'!D69&gt;0,'34c'!D69/$K$42,#N/A)</f>
        <v>0.99989895967906439</v>
      </c>
      <c r="E69" s="51" t="e">
        <f>IF('34c'!E69&gt;0,'34c'!E69/$K$42,#N/A)</f>
        <v>#N/A</v>
      </c>
      <c r="F69" s="51" t="e">
        <f>IF('34c'!F69&gt;0,'34c'!F69/$K$42,#N/A)</f>
        <v>#N/A</v>
      </c>
      <c r="G69" s="51" t="e">
        <f>IF('34c'!G69&gt;0,'34c'!G69/$K$42,#N/A)</f>
        <v>#N/A</v>
      </c>
      <c r="H69" s="55"/>
    </row>
    <row r="70" spans="2:8">
      <c r="B70" s="50">
        <v>2459230.1779724206</v>
      </c>
      <c r="C70" s="57">
        <f t="shared" si="2"/>
        <v>-0.93057147366926074</v>
      </c>
      <c r="D70" s="51">
        <f>IF('34c'!D70&gt;0,'34c'!D70/$K$42,#N/A)</f>
        <v>1.0011915414428503</v>
      </c>
      <c r="E70" s="51" t="e">
        <f>IF('34c'!E70&gt;0,'34c'!E70/$K$42,#N/A)</f>
        <v>#N/A</v>
      </c>
      <c r="F70" s="51" t="e">
        <f>IF('34c'!F70&gt;0,'34c'!F70/$K$42,#N/A)</f>
        <v>#N/A</v>
      </c>
      <c r="G70" s="51" t="e">
        <f>IF('34c'!G70&gt;0,'34c'!G70/$K$42,#N/A)</f>
        <v>#N/A</v>
      </c>
      <c r="H70" s="55"/>
    </row>
    <row r="71" spans="2:8">
      <c r="B71" s="50">
        <v>2459230.1849169866</v>
      </c>
      <c r="C71" s="57">
        <f t="shared" si="2"/>
        <v>-0.92362690763548017</v>
      </c>
      <c r="D71" s="51">
        <f>IF('34c'!D71&gt;0,'34c'!D71/$K$42,#N/A)</f>
        <v>1.0011235466104575</v>
      </c>
      <c r="E71" s="51" t="e">
        <f>IF('34c'!E71&gt;0,'34c'!E71/$K$42,#N/A)</f>
        <v>#N/A</v>
      </c>
      <c r="F71" s="51" t="e">
        <f>IF('34c'!F71&gt;0,'34c'!F71/$K$42,#N/A)</f>
        <v>#N/A</v>
      </c>
      <c r="G71" s="51" t="e">
        <f>IF('34c'!G71&gt;0,'34c'!G71/$K$42,#N/A)</f>
        <v>#N/A</v>
      </c>
      <c r="H71" s="55"/>
    </row>
    <row r="72" spans="2:8">
      <c r="B72" s="50">
        <v>2459230.1918615522</v>
      </c>
      <c r="C72" s="57">
        <f t="shared" si="2"/>
        <v>-0.91668234206736088</v>
      </c>
      <c r="D72" s="51">
        <f>IF('34c'!D72&gt;0,'34c'!D72/$K$42,#N/A)</f>
        <v>1.0026098456517305</v>
      </c>
      <c r="E72" s="51" t="e">
        <f>IF('34c'!E72&gt;0,'34c'!E72/$K$42,#N/A)</f>
        <v>#N/A</v>
      </c>
      <c r="F72" s="51" t="e">
        <f>IF('34c'!F72&gt;0,'34c'!F72/$K$42,#N/A)</f>
        <v>#N/A</v>
      </c>
      <c r="G72" s="51" t="e">
        <f>IF('34c'!G72&gt;0,'34c'!G72/$K$42,#N/A)</f>
        <v>#N/A</v>
      </c>
      <c r="H72" s="55"/>
    </row>
    <row r="73" spans="2:8">
      <c r="B73" s="50">
        <v>2459230.1988061182</v>
      </c>
      <c r="C73" s="57">
        <f t="shared" si="2"/>
        <v>-0.9097377760335803</v>
      </c>
      <c r="D73" s="51">
        <f>IF('34c'!D73&gt;0,'34c'!D73/$K$42,#N/A)</f>
        <v>1.0021705990344734</v>
      </c>
      <c r="E73" s="51" t="e">
        <f>IF('34c'!E73&gt;0,'34c'!E73/$K$42,#N/A)</f>
        <v>#N/A</v>
      </c>
      <c r="F73" s="51" t="e">
        <f>IF('34c'!F73&gt;0,'34c'!F73/$K$42,#N/A)</f>
        <v>#N/A</v>
      </c>
      <c r="G73" s="51" t="e">
        <f>IF('34c'!G73&gt;0,'34c'!G73/$K$42,#N/A)</f>
        <v>#N/A</v>
      </c>
      <c r="H73" s="55"/>
    </row>
    <row r="74" spans="2:8">
      <c r="B74" s="50">
        <v>2459230.2057506838</v>
      </c>
      <c r="C74" s="57">
        <f t="shared" si="2"/>
        <v>-0.90279321046546102</v>
      </c>
      <c r="D74" s="51">
        <f>IF('34c'!D74&gt;0,'34c'!D74/$K$42,#N/A)</f>
        <v>0.99841796423471807</v>
      </c>
      <c r="E74" s="51" t="e">
        <f>IF('34c'!E74&gt;0,'34c'!E74/$K$42,#N/A)</f>
        <v>#N/A</v>
      </c>
      <c r="F74" s="51" t="e">
        <f>IF('34c'!F74&gt;0,'34c'!F74/$K$42,#N/A)</f>
        <v>#N/A</v>
      </c>
      <c r="G74" s="51" t="e">
        <f>IF('34c'!G74&gt;0,'34c'!G74/$K$42,#N/A)</f>
        <v>#N/A</v>
      </c>
      <c r="H74" s="55"/>
    </row>
    <row r="75" spans="2:8">
      <c r="B75" s="50">
        <v>2459230.2126952494</v>
      </c>
      <c r="C75" s="57">
        <f t="shared" si="2"/>
        <v>-0.89584864489734173</v>
      </c>
      <c r="D75" s="51">
        <f>IF('34c'!D75&gt;0,'34c'!D75/$K$42,#N/A)</f>
        <v>1.0001400013598967</v>
      </c>
      <c r="E75" s="51" t="e">
        <f>IF('34c'!E75&gt;0,'34c'!E75/$K$42,#N/A)</f>
        <v>#N/A</v>
      </c>
      <c r="F75" s="51" t="e">
        <f>IF('34c'!F75&gt;0,'34c'!F75/$K$42,#N/A)</f>
        <v>#N/A</v>
      </c>
      <c r="G75" s="51" t="e">
        <f>IF('34c'!G75&gt;0,'34c'!G75/$K$42,#N/A)</f>
        <v>#N/A</v>
      </c>
      <c r="H75" s="55"/>
    </row>
    <row r="76" spans="2:8">
      <c r="B76" s="50">
        <v>2459230.2196398149</v>
      </c>
      <c r="C76" s="57">
        <f t="shared" si="2"/>
        <v>-0.88890407932922244</v>
      </c>
      <c r="D76" s="51">
        <f>IF('34c'!D76&gt;0,'34c'!D76/$K$42,#N/A)</f>
        <v>1.0002891140273338</v>
      </c>
      <c r="E76" s="51" t="e">
        <f>IF('34c'!E76&gt;0,'34c'!E76/$K$42,#N/A)</f>
        <v>#N/A</v>
      </c>
      <c r="F76" s="51" t="e">
        <f>IF('34c'!F76&gt;0,'34c'!F76/$K$42,#N/A)</f>
        <v>#N/A</v>
      </c>
      <c r="G76" s="51" t="e">
        <f>IF('34c'!G76&gt;0,'34c'!G76/$K$42,#N/A)</f>
        <v>#N/A</v>
      </c>
      <c r="H76" s="55"/>
    </row>
    <row r="77" spans="2:8">
      <c r="B77" s="50">
        <v>2459230.2265843805</v>
      </c>
      <c r="C77" s="57">
        <f t="shared" si="2"/>
        <v>-0.88195951376110315</v>
      </c>
      <c r="D77" s="51">
        <f>IF('34c'!D77&gt;0,'34c'!D77/$K$42,#N/A)</f>
        <v>0.99927945876113411</v>
      </c>
      <c r="E77" s="51" t="e">
        <f>IF('34c'!E77&gt;0,'34c'!E77/$K$42,#N/A)</f>
        <v>#N/A</v>
      </c>
      <c r="F77" s="51" t="e">
        <f>IF('34c'!F77&gt;0,'34c'!F77/$K$42,#N/A)</f>
        <v>#N/A</v>
      </c>
      <c r="G77" s="51" t="e">
        <f>IF('34c'!G77&gt;0,'34c'!G77/$K$42,#N/A)</f>
        <v>#N/A</v>
      </c>
      <c r="H77" s="55"/>
    </row>
    <row r="78" spans="2:8">
      <c r="B78" s="50">
        <v>2459230.2335289461</v>
      </c>
      <c r="C78" s="57">
        <f t="shared" si="2"/>
        <v>-0.87501494819298387</v>
      </c>
      <c r="D78" s="51">
        <f>IF('34c'!D78&gt;0,'34c'!D78/$K$42,#N/A)</f>
        <v>0.99836016862718424</v>
      </c>
      <c r="E78" s="51" t="e">
        <f>IF('34c'!E78&gt;0,'34c'!E78/$K$42,#N/A)</f>
        <v>#N/A</v>
      </c>
      <c r="F78" s="51" t="e">
        <f>IF('34c'!F78&gt;0,'34c'!F78/$K$42,#N/A)</f>
        <v>#N/A</v>
      </c>
      <c r="G78" s="51" t="e">
        <f>IF('34c'!G78&gt;0,'34c'!G78/$K$42,#N/A)</f>
        <v>#N/A</v>
      </c>
      <c r="H78" s="55"/>
    </row>
    <row r="79" spans="2:8">
      <c r="B79" s="50">
        <v>2459230.2404735116</v>
      </c>
      <c r="C79" s="57">
        <f t="shared" si="2"/>
        <v>-0.86807038262486458</v>
      </c>
      <c r="D79" s="51">
        <f>IF('34c'!D79&gt;0,'34c'!D79/$K$42,#N/A)</f>
        <v>0.99939518596586663</v>
      </c>
      <c r="E79" s="51" t="e">
        <f>IF('34c'!E79&gt;0,'34c'!E79/$K$42,#N/A)</f>
        <v>#N/A</v>
      </c>
      <c r="F79" s="51" t="e">
        <f>IF('34c'!F79&gt;0,'34c'!F79/$K$42,#N/A)</f>
        <v>#N/A</v>
      </c>
      <c r="G79" s="51" t="e">
        <f>IF('34c'!G79&gt;0,'34c'!G79/$K$42,#N/A)</f>
        <v>#N/A</v>
      </c>
      <c r="H79" s="55"/>
    </row>
    <row r="80" spans="2:8">
      <c r="B80" s="50">
        <v>2459230.2474180772</v>
      </c>
      <c r="C80" s="57">
        <f t="shared" si="2"/>
        <v>-0.86112581705674529</v>
      </c>
      <c r="D80" s="51">
        <f>IF('34c'!D80&gt;0,'34c'!D80/$K$42,#N/A)</f>
        <v>0.99980811858298757</v>
      </c>
      <c r="E80" s="51" t="e">
        <f>IF('34c'!E80&gt;0,'34c'!E80/$K$42,#N/A)</f>
        <v>#N/A</v>
      </c>
      <c r="F80" s="51" t="e">
        <f>IF('34c'!F80&gt;0,'34c'!F80/$K$42,#N/A)</f>
        <v>#N/A</v>
      </c>
      <c r="G80" s="51" t="e">
        <f>IF('34c'!G80&gt;0,'34c'!G80/$K$42,#N/A)</f>
        <v>#N/A</v>
      </c>
      <c r="H80" s="55"/>
    </row>
    <row r="81" spans="2:8">
      <c r="B81" s="50">
        <v>2459230.2543626423</v>
      </c>
      <c r="C81" s="57">
        <f t="shared" si="2"/>
        <v>-0.85418125195428729</v>
      </c>
      <c r="D81" s="51">
        <f>IF('34c'!D81&gt;0,'34c'!D81/$K$42,#N/A)</f>
        <v>1.0053756714489699</v>
      </c>
      <c r="E81" s="51" t="e">
        <f>IF('34c'!E81&gt;0,'34c'!E81/$K$42,#N/A)</f>
        <v>#N/A</v>
      </c>
      <c r="F81" s="51" t="e">
        <f>IF('34c'!F81&gt;0,'34c'!F81/$K$42,#N/A)</f>
        <v>#N/A</v>
      </c>
      <c r="G81" s="51" t="e">
        <f>IF('34c'!G81&gt;0,'34c'!G81/$K$42,#N/A)</f>
        <v>#N/A</v>
      </c>
      <c r="H81" s="55"/>
    </row>
    <row r="82" spans="2:8">
      <c r="B82" s="50">
        <v>2459230.2613072079</v>
      </c>
      <c r="C82" s="57">
        <f t="shared" si="2"/>
        <v>-0.847236686386168</v>
      </c>
      <c r="D82" s="51">
        <f>IF('34c'!D82&gt;0,'34c'!D82/$K$42,#N/A)</f>
        <v>0.99767444074250355</v>
      </c>
      <c r="E82" s="51" t="e">
        <f>IF('34c'!E82&gt;0,'34c'!E82/$K$42,#N/A)</f>
        <v>#N/A</v>
      </c>
      <c r="F82" s="51" t="e">
        <f>IF('34c'!F82&gt;0,'34c'!F82/$K$42,#N/A)</f>
        <v>#N/A</v>
      </c>
      <c r="G82" s="51" t="e">
        <f>IF('34c'!G82&gt;0,'34c'!G82/$K$42,#N/A)</f>
        <v>#N/A</v>
      </c>
      <c r="H82" s="55"/>
    </row>
    <row r="83" spans="2:8">
      <c r="B83" s="50">
        <v>2459230.268251773</v>
      </c>
      <c r="C83" s="57">
        <f t="shared" si="2"/>
        <v>-0.84029212128371</v>
      </c>
      <c r="D83" s="51">
        <f>IF('34c'!D83&gt;0,'34c'!D83/$K$42,#N/A)</f>
        <v>1.0001813422179913</v>
      </c>
      <c r="E83" s="51" t="e">
        <f>IF('34c'!E83&gt;0,'34c'!E83/$K$42,#N/A)</f>
        <v>#N/A</v>
      </c>
      <c r="F83" s="51" t="e">
        <f>IF('34c'!F83&gt;0,'34c'!F83/$K$42,#N/A)</f>
        <v>#N/A</v>
      </c>
      <c r="G83" s="51" t="e">
        <f>IF('34c'!G83&gt;0,'34c'!G83/$K$42,#N/A)</f>
        <v>#N/A</v>
      </c>
      <c r="H83" s="55"/>
    </row>
    <row r="84" spans="2:8">
      <c r="B84" s="50">
        <v>2459230.2751963385</v>
      </c>
      <c r="C84" s="57">
        <f t="shared" si="2"/>
        <v>-0.83334755571559072</v>
      </c>
      <c r="D84" s="51">
        <f>IF('34c'!D84&gt;0,'34c'!D84/$K$42,#N/A)</f>
        <v>0.99987373359624665</v>
      </c>
      <c r="E84" s="51" t="e">
        <f>IF('34c'!E84&gt;0,'34c'!E84/$K$42,#N/A)</f>
        <v>#N/A</v>
      </c>
      <c r="F84" s="51" t="e">
        <f>IF('34c'!F84&gt;0,'34c'!F84/$K$42,#N/A)</f>
        <v>#N/A</v>
      </c>
      <c r="G84" s="51" t="e">
        <f>IF('34c'!G84&gt;0,'34c'!G84/$K$42,#N/A)</f>
        <v>#N/A</v>
      </c>
      <c r="H84" s="55"/>
    </row>
    <row r="85" spans="2:8">
      <c r="B85" s="50">
        <v>2459230.2821409036</v>
      </c>
      <c r="C85" s="57">
        <f t="shared" si="2"/>
        <v>-0.82640299061313272</v>
      </c>
      <c r="D85" s="51">
        <f>IF('34c'!D85&gt;0,'34c'!D85/$K$42,#N/A)</f>
        <v>1.0012166315360032</v>
      </c>
      <c r="E85" s="51" t="e">
        <f>IF('34c'!E85&gt;0,'34c'!E85/$K$42,#N/A)</f>
        <v>#N/A</v>
      </c>
      <c r="F85" s="51" t="e">
        <f>IF('34c'!F85&gt;0,'34c'!F85/$K$42,#N/A)</f>
        <v>#N/A</v>
      </c>
      <c r="G85" s="51" t="e">
        <f>IF('34c'!G85&gt;0,'34c'!G85/$K$42,#N/A)</f>
        <v>#N/A</v>
      </c>
      <c r="H85" s="55"/>
    </row>
    <row r="86" spans="2:8">
      <c r="B86" s="50">
        <v>2459230.2890854687</v>
      </c>
      <c r="C86" s="57">
        <f t="shared" si="2"/>
        <v>-0.81945842551067472</v>
      </c>
      <c r="D86" s="51">
        <f>IF('34c'!D86&gt;0,'34c'!D86/$K$42,#N/A)</f>
        <v>0.99918698578908005</v>
      </c>
      <c r="E86" s="51" t="e">
        <f>IF('34c'!E86&gt;0,'34c'!E86/$K$42,#N/A)</f>
        <v>#N/A</v>
      </c>
      <c r="F86" s="51" t="e">
        <f>IF('34c'!F86&gt;0,'34c'!F86/$K$42,#N/A)</f>
        <v>#N/A</v>
      </c>
      <c r="G86" s="51" t="e">
        <f>IF('34c'!G86&gt;0,'34c'!G86/$K$42,#N/A)</f>
        <v>#N/A</v>
      </c>
      <c r="H86" s="55"/>
    </row>
    <row r="87" spans="2:8">
      <c r="B87" s="50">
        <v>2459230.2960300338</v>
      </c>
      <c r="C87" s="57">
        <f t="shared" si="2"/>
        <v>-0.81251386040821671</v>
      </c>
      <c r="D87" s="51">
        <f>IF('34c'!D87&gt;0,'34c'!D87/$K$42,#N/A)</f>
        <v>1.0012873461616916</v>
      </c>
      <c r="E87" s="51" t="e">
        <f>IF('34c'!E87&gt;0,'34c'!E87/$K$42,#N/A)</f>
        <v>#N/A</v>
      </c>
      <c r="F87" s="51" t="e">
        <f>IF('34c'!F87&gt;0,'34c'!F87/$K$42,#N/A)</f>
        <v>#N/A</v>
      </c>
      <c r="G87" s="51" t="e">
        <f>IF('34c'!G87&gt;0,'34c'!G87/$K$42,#N/A)</f>
        <v>#N/A</v>
      </c>
      <c r="H87" s="55"/>
    </row>
    <row r="88" spans="2:8">
      <c r="B88" s="50">
        <v>2459230.3029745989</v>
      </c>
      <c r="C88" s="57">
        <f t="shared" si="2"/>
        <v>-0.80556929530575871</v>
      </c>
      <c r="D88" s="51">
        <f>IF('34c'!D88&gt;0,'34c'!D88/$K$42,#N/A)</f>
        <v>0.99942551166111371</v>
      </c>
      <c r="E88" s="51" t="e">
        <f>IF('34c'!E88&gt;0,'34c'!E88/$K$42,#N/A)</f>
        <v>#N/A</v>
      </c>
      <c r="F88" s="51" t="e">
        <f>IF('34c'!F88&gt;0,'34c'!F88/$K$42,#N/A)</f>
        <v>#N/A</v>
      </c>
      <c r="G88" s="51" t="e">
        <f>IF('34c'!G88&gt;0,'34c'!G88/$K$42,#N/A)</f>
        <v>#N/A</v>
      </c>
      <c r="H88" s="55"/>
    </row>
    <row r="89" spans="2:8">
      <c r="B89" s="50">
        <v>2459230.3099191641</v>
      </c>
      <c r="C89" s="57">
        <f t="shared" si="2"/>
        <v>-0.79862473020330071</v>
      </c>
      <c r="D89" s="51">
        <f>IF('34c'!D89&gt;0,'34c'!D89/$K$42,#N/A)</f>
        <v>1.0021415652410417</v>
      </c>
      <c r="E89" s="51" t="e">
        <f>IF('34c'!E89&gt;0,'34c'!E89/$K$42,#N/A)</f>
        <v>#N/A</v>
      </c>
      <c r="F89" s="51" t="e">
        <f>IF('34c'!F89&gt;0,'34c'!F89/$K$42,#N/A)</f>
        <v>#N/A</v>
      </c>
      <c r="G89" s="51" t="e">
        <f>IF('34c'!G89&gt;0,'34c'!G89/$K$42,#N/A)</f>
        <v>#N/A</v>
      </c>
      <c r="H89" s="55"/>
    </row>
    <row r="90" spans="2:8">
      <c r="B90" s="50">
        <v>2459230.3168637292</v>
      </c>
      <c r="C90" s="57">
        <f t="shared" si="2"/>
        <v>-0.79168016510084271</v>
      </c>
      <c r="D90" s="51">
        <f>IF('34c'!D90&gt;0,'34c'!D90/$K$42,#N/A)</f>
        <v>0.99830808458557152</v>
      </c>
      <c r="E90" s="51" t="e">
        <f>IF('34c'!E90&gt;0,'34c'!E90/$K$42,#N/A)</f>
        <v>#N/A</v>
      </c>
      <c r="F90" s="51" t="e">
        <f>IF('34c'!F90&gt;0,'34c'!F90/$K$42,#N/A)</f>
        <v>#N/A</v>
      </c>
      <c r="G90" s="51" t="e">
        <f>IF('34c'!G90&gt;0,'34c'!G90/$K$42,#N/A)</f>
        <v>#N/A</v>
      </c>
      <c r="H90" s="55"/>
    </row>
    <row r="91" spans="2:8">
      <c r="B91" s="50">
        <v>2459230.3238082943</v>
      </c>
      <c r="C91" s="57">
        <f t="shared" si="2"/>
        <v>-0.78473559999838471</v>
      </c>
      <c r="D91" s="51">
        <f>IF('34c'!D91&gt;0,'34c'!D91/$K$42,#N/A)</f>
        <v>0.9994048412320663</v>
      </c>
      <c r="E91" s="51" t="e">
        <f>IF('34c'!E91&gt;0,'34c'!E91/$K$42,#N/A)</f>
        <v>#N/A</v>
      </c>
      <c r="F91" s="51" t="e">
        <f>IF('34c'!F91&gt;0,'34c'!F91/$K$42,#N/A)</f>
        <v>#N/A</v>
      </c>
      <c r="G91" s="51" t="e">
        <f>IF('34c'!G91&gt;0,'34c'!G91/$K$42,#N/A)</f>
        <v>#N/A</v>
      </c>
      <c r="H91" s="55"/>
    </row>
    <row r="92" spans="2:8">
      <c r="B92" s="50">
        <v>2459230.3307528589</v>
      </c>
      <c r="C92" s="57">
        <f t="shared" si="2"/>
        <v>-0.777791035361588</v>
      </c>
      <c r="D92" s="51">
        <f>IF('34c'!D92&gt;0,'34c'!D92/$K$42,#N/A)</f>
        <v>0.99980662269667508</v>
      </c>
      <c r="E92" s="51" t="e">
        <f>IF('34c'!E92&gt;0,'34c'!E92/$K$42,#N/A)</f>
        <v>#N/A</v>
      </c>
      <c r="F92" s="51" t="e">
        <f>IF('34c'!F92&gt;0,'34c'!F92/$K$42,#N/A)</f>
        <v>#N/A</v>
      </c>
      <c r="G92" s="51" t="e">
        <f>IF('34c'!G92&gt;0,'34c'!G92/$K$42,#N/A)</f>
        <v>#N/A</v>
      </c>
      <c r="H92" s="55"/>
    </row>
    <row r="93" spans="2:8">
      <c r="B93" s="50">
        <v>2459230.337697424</v>
      </c>
      <c r="C93" s="57">
        <f t="shared" si="2"/>
        <v>-0.77084647025913</v>
      </c>
      <c r="D93" s="51">
        <f>IF('34c'!D93&gt;0,'34c'!D93/$K$42,#N/A)</f>
        <v>1.0014628408240973</v>
      </c>
      <c r="E93" s="51" t="e">
        <f>IF('34c'!E93&gt;0,'34c'!E93/$K$42,#N/A)</f>
        <v>#N/A</v>
      </c>
      <c r="F93" s="51" t="e">
        <f>IF('34c'!F93&gt;0,'34c'!F93/$K$42,#N/A)</f>
        <v>#N/A</v>
      </c>
      <c r="G93" s="51" t="e">
        <f>IF('34c'!G93&gt;0,'34c'!G93/$K$42,#N/A)</f>
        <v>#N/A</v>
      </c>
      <c r="H93" s="55"/>
    </row>
    <row r="94" spans="2:8">
      <c r="B94" s="50">
        <v>2459230.3446419886</v>
      </c>
      <c r="C94" s="57">
        <f t="shared" si="2"/>
        <v>-0.76390190562233329</v>
      </c>
      <c r="D94" s="51">
        <f>IF('34c'!D94&gt;0,'34c'!D94/$K$42,#N/A)</f>
        <v>1.0011244985381111</v>
      </c>
      <c r="E94" s="51" t="e">
        <f>IF('34c'!E94&gt;0,'34c'!E94/$K$42,#N/A)</f>
        <v>#N/A</v>
      </c>
      <c r="F94" s="51" t="e">
        <f>IF('34c'!F94&gt;0,'34c'!F94/$K$42,#N/A)</f>
        <v>#N/A</v>
      </c>
      <c r="G94" s="51" t="e">
        <f>IF('34c'!G94&gt;0,'34c'!G94/$K$42,#N/A)</f>
        <v>#N/A</v>
      </c>
      <c r="H94" s="55"/>
    </row>
    <row r="95" spans="2:8">
      <c r="B95" s="50">
        <v>2459230.3515865537</v>
      </c>
      <c r="C95" s="57">
        <f t="shared" si="2"/>
        <v>-0.75695734051987529</v>
      </c>
      <c r="D95" s="51">
        <f>IF('34c'!D95&gt;0,'34c'!D95/$K$42,#N/A)</f>
        <v>0.99644699802814984</v>
      </c>
      <c r="E95" s="51" t="e">
        <f>IF('34c'!E95&gt;0,'34c'!E95/$K$42,#N/A)</f>
        <v>#N/A</v>
      </c>
      <c r="F95" s="51" t="e">
        <f>IF('34c'!F95&gt;0,'34c'!F95/$K$42,#N/A)</f>
        <v>#N/A</v>
      </c>
      <c r="G95" s="51" t="e">
        <f>IF('34c'!G95&gt;0,'34c'!G95/$K$42,#N/A)</f>
        <v>#N/A</v>
      </c>
      <c r="H95" s="55"/>
    </row>
    <row r="96" spans="2:8">
      <c r="B96" s="50">
        <v>2459230.3585311184</v>
      </c>
      <c r="C96" s="57">
        <f t="shared" si="2"/>
        <v>-0.75001277588307858</v>
      </c>
      <c r="D96" s="51">
        <f>IF('34c'!D96&gt;0,'34c'!D96/$K$42,#N/A)</f>
        <v>1.001308152580404</v>
      </c>
      <c r="E96" s="51" t="e">
        <f>IF('34c'!E96&gt;0,'34c'!E96/$K$42,#N/A)</f>
        <v>#N/A</v>
      </c>
      <c r="F96" s="51" t="e">
        <f>IF('34c'!F96&gt;0,'34c'!F96/$K$42,#N/A)</f>
        <v>#N/A</v>
      </c>
      <c r="G96" s="51" t="e">
        <f>IF('34c'!G96&gt;0,'34c'!G96/$K$42,#N/A)</f>
        <v>#N/A</v>
      </c>
      <c r="H96" s="55"/>
    </row>
    <row r="97" spans="2:8">
      <c r="B97" s="50">
        <v>2459230.365475683</v>
      </c>
      <c r="C97" s="57">
        <f t="shared" si="2"/>
        <v>-0.74306821124628186</v>
      </c>
      <c r="D97" s="51">
        <f>IF('34c'!D97&gt;0,'34c'!D97/$K$42,#N/A)</f>
        <v>1.001048480315496</v>
      </c>
      <c r="E97" s="51" t="e">
        <f>IF('34c'!E97&gt;0,'34c'!E97/$K$42,#N/A)</f>
        <v>#N/A</v>
      </c>
      <c r="F97" s="51" t="e">
        <f>IF('34c'!F97&gt;0,'34c'!F97/$K$42,#N/A)</f>
        <v>#N/A</v>
      </c>
      <c r="G97" s="51" t="e">
        <f>IF('34c'!G97&gt;0,'34c'!G97/$K$42,#N/A)</f>
        <v>#N/A</v>
      </c>
      <c r="H97" s="55"/>
    </row>
    <row r="98" spans="2:8">
      <c r="B98" s="50">
        <v>2459230.3724202481</v>
      </c>
      <c r="C98" s="57">
        <f t="shared" si="2"/>
        <v>-0.73612364614382386</v>
      </c>
      <c r="D98" s="51">
        <f>IF('34c'!D98&gt;0,'34c'!D98/$K$42,#N/A)</f>
        <v>1.0008715577616101</v>
      </c>
      <c r="E98" s="51" t="e">
        <f>IF('34c'!E98&gt;0,'34c'!E98/$K$42,#N/A)</f>
        <v>#N/A</v>
      </c>
      <c r="F98" s="51" t="e">
        <f>IF('34c'!F98&gt;0,'34c'!F98/$K$42,#N/A)</f>
        <v>#N/A</v>
      </c>
      <c r="G98" s="51" t="e">
        <f>IF('34c'!G98&gt;0,'34c'!G98/$K$42,#N/A)</f>
        <v>#N/A</v>
      </c>
      <c r="H98" s="55"/>
    </row>
    <row r="99" spans="2:8">
      <c r="B99" s="50">
        <v>2459230.3793648127</v>
      </c>
      <c r="C99" s="57">
        <f t="shared" si="2"/>
        <v>-0.72917908150702715</v>
      </c>
      <c r="D99" s="51">
        <f>IF('34c'!D99&gt;0,'34c'!D99/$K$42,#N/A)</f>
        <v>1.0002665397429795</v>
      </c>
      <c r="E99" s="51" t="e">
        <f>IF('34c'!E99&gt;0,'34c'!E99/$K$42,#N/A)</f>
        <v>#N/A</v>
      </c>
      <c r="F99" s="51" t="e">
        <f>IF('34c'!F99&gt;0,'34c'!F99/$K$42,#N/A)</f>
        <v>#N/A</v>
      </c>
      <c r="G99" s="51" t="e">
        <f>IF('34c'!G99&gt;0,'34c'!G99/$K$42,#N/A)</f>
        <v>#N/A</v>
      </c>
      <c r="H99" s="55"/>
    </row>
    <row r="100" spans="2:8">
      <c r="B100" s="50">
        <v>2459230.3863093774</v>
      </c>
      <c r="C100" s="57">
        <f t="shared" si="2"/>
        <v>-0.72223451687023044</v>
      </c>
      <c r="D100" s="51">
        <f>IF('34c'!D100&gt;0,'34c'!D100/$K$42,#N/A)</f>
        <v>1.000608213775753</v>
      </c>
      <c r="E100" s="51" t="e">
        <f>IF('34c'!E100&gt;0,'34c'!E100/$K$42,#N/A)</f>
        <v>#N/A</v>
      </c>
      <c r="F100" s="51" t="e">
        <f>IF('34c'!F100&gt;0,'34c'!F100/$K$42,#N/A)</f>
        <v>#N/A</v>
      </c>
      <c r="G100" s="51" t="e">
        <f>IF('34c'!G100&gt;0,'34c'!G100/$K$42,#N/A)</f>
        <v>#N/A</v>
      </c>
      <c r="H100" s="55"/>
    </row>
    <row r="101" spans="2:8">
      <c r="B101" s="50">
        <v>2459230.393253942</v>
      </c>
      <c r="C101" s="57">
        <f t="shared" si="2"/>
        <v>-0.71528995223343372</v>
      </c>
      <c r="D101" s="51">
        <f>IF('34c'!D101&gt;0,'34c'!D101/$K$42,#N/A)</f>
        <v>1.0006904875229483</v>
      </c>
      <c r="E101" s="51" t="e">
        <f>IF('34c'!E101&gt;0,'34c'!E101/$K$42,#N/A)</f>
        <v>#N/A</v>
      </c>
      <c r="F101" s="51" t="e">
        <f>IF('34c'!F101&gt;0,'34c'!F101/$K$42,#N/A)</f>
        <v>#N/A</v>
      </c>
      <c r="G101" s="51" t="e">
        <f>IF('34c'!G101&gt;0,'34c'!G101/$K$42,#N/A)</f>
        <v>#N/A</v>
      </c>
      <c r="H101" s="55"/>
    </row>
    <row r="102" spans="2:8">
      <c r="B102" s="50">
        <v>2459230.4001985062</v>
      </c>
      <c r="C102" s="57">
        <f t="shared" si="2"/>
        <v>-0.7083453880622983</v>
      </c>
      <c r="D102" s="51">
        <f>IF('34c'!D102&gt;0,'34c'!D102/$K$42,#N/A)</f>
        <v>0.99857476031821579</v>
      </c>
      <c r="E102" s="51" t="e">
        <f>IF('34c'!E102&gt;0,'34c'!E102/$K$42,#N/A)</f>
        <v>#N/A</v>
      </c>
      <c r="F102" s="51" t="e">
        <f>IF('34c'!F102&gt;0,'34c'!F102/$K$42,#N/A)</f>
        <v>#N/A</v>
      </c>
      <c r="G102" s="51" t="e">
        <f>IF('34c'!G102&gt;0,'34c'!G102/$K$42,#N/A)</f>
        <v>#N/A</v>
      </c>
      <c r="H102" s="55"/>
    </row>
    <row r="103" spans="2:8">
      <c r="B103" s="50">
        <v>2459230.4071430708</v>
      </c>
      <c r="C103" s="57">
        <f t="shared" si="2"/>
        <v>-0.70140082342550159</v>
      </c>
      <c r="D103" s="51">
        <f>IF('34c'!D103&gt;0,'34c'!D103/$K$42,#N/A)</f>
        <v>1.0006339158223974</v>
      </c>
      <c r="E103" s="51" t="e">
        <f>IF('34c'!E103&gt;0,'34c'!E103/$K$42,#N/A)</f>
        <v>#N/A</v>
      </c>
      <c r="F103" s="51" t="e">
        <f>IF('34c'!F103&gt;0,'34c'!F103/$K$42,#N/A)</f>
        <v>#N/A</v>
      </c>
      <c r="G103" s="51" t="e">
        <f>IF('34c'!G103&gt;0,'34c'!G103/$K$42,#N/A)</f>
        <v>#N/A</v>
      </c>
      <c r="H103" s="55"/>
    </row>
    <row r="104" spans="2:8">
      <c r="B104" s="50">
        <v>2459230.4140876355</v>
      </c>
      <c r="C104" s="57">
        <f t="shared" si="2"/>
        <v>-0.69445625878870487</v>
      </c>
      <c r="D104" s="51">
        <f>IF('34c'!D104&gt;0,'34c'!D104/$K$42,#N/A)</f>
        <v>1.0008317127898279</v>
      </c>
      <c r="E104" s="51" t="e">
        <f>IF('34c'!E104&gt;0,'34c'!E104/$K$42,#N/A)</f>
        <v>#N/A</v>
      </c>
      <c r="F104" s="51" t="e">
        <f>IF('34c'!F104&gt;0,'34c'!F104/$K$42,#N/A)</f>
        <v>#N/A</v>
      </c>
      <c r="G104" s="51" t="e">
        <f>IF('34c'!G104&gt;0,'34c'!G104/$K$42,#N/A)</f>
        <v>#N/A</v>
      </c>
      <c r="H104" s="55"/>
    </row>
    <row r="105" spans="2:8">
      <c r="B105" s="50">
        <v>2459230.4210321996</v>
      </c>
      <c r="C105" s="57">
        <f t="shared" si="2"/>
        <v>-0.68751169461756945</v>
      </c>
      <c r="D105" s="51">
        <f>IF('34c'!D105&gt;0,'34c'!D105/$K$42,#N/A)</f>
        <v>1.0053324947304005</v>
      </c>
      <c r="E105" s="51" t="e">
        <f>IF('34c'!E105&gt;0,'34c'!E105/$K$42,#N/A)</f>
        <v>#N/A</v>
      </c>
      <c r="F105" s="51" t="e">
        <f>IF('34c'!F105&gt;0,'34c'!F105/$K$42,#N/A)</f>
        <v>#N/A</v>
      </c>
      <c r="G105" s="51" t="e">
        <f>IF('34c'!G105&gt;0,'34c'!G105/$K$42,#N/A)</f>
        <v>#N/A</v>
      </c>
      <c r="H105" s="55"/>
    </row>
    <row r="106" spans="2:8">
      <c r="B106" s="50">
        <v>2459230.4279767643</v>
      </c>
      <c r="C106" s="57">
        <f t="shared" si="2"/>
        <v>-0.68056712998077273</v>
      </c>
      <c r="D106" s="51">
        <f>IF('34c'!D106&gt;0,'34c'!D106/$K$42,#N/A)</f>
        <v>1.0015705446386074</v>
      </c>
      <c r="E106" s="51" t="e">
        <f>IF('34c'!E106&gt;0,'34c'!E106/$K$42,#N/A)</f>
        <v>#N/A</v>
      </c>
      <c r="F106" s="51" t="e">
        <f>IF('34c'!F106&gt;0,'34c'!F106/$K$42,#N/A)</f>
        <v>#N/A</v>
      </c>
      <c r="G106" s="51" t="e">
        <f>IF('34c'!G106&gt;0,'34c'!G106/$K$42,#N/A)</f>
        <v>#N/A</v>
      </c>
      <c r="H106" s="55"/>
    </row>
    <row r="107" spans="2:8">
      <c r="B107" s="50">
        <v>2459230.4349213284</v>
      </c>
      <c r="C107" s="57">
        <f t="shared" si="2"/>
        <v>-0.67362256580963731</v>
      </c>
      <c r="D107" s="51">
        <f>IF('34c'!D107&gt;0,'34c'!D107/$K$42,#N/A)</f>
        <v>1.001027537907119</v>
      </c>
      <c r="E107" s="51" t="e">
        <f>IF('34c'!E107&gt;0,'34c'!E107/$K$42,#N/A)</f>
        <v>#N/A</v>
      </c>
      <c r="F107" s="51" t="e">
        <f>IF('34c'!F107&gt;0,'34c'!F107/$K$42,#N/A)</f>
        <v>#N/A</v>
      </c>
      <c r="G107" s="51" t="e">
        <f>IF('34c'!G107&gt;0,'34c'!G107/$K$42,#N/A)</f>
        <v>#N/A</v>
      </c>
      <c r="H107" s="55"/>
    </row>
    <row r="108" spans="2:8">
      <c r="B108" s="50">
        <v>2459230.4418658931</v>
      </c>
      <c r="C108" s="57">
        <f t="shared" si="2"/>
        <v>-0.6666780011728406</v>
      </c>
      <c r="D108" s="51">
        <f>IF('34c'!D108&gt;0,'34c'!D108/$K$42,#N/A)</f>
        <v>1.003745155368192</v>
      </c>
      <c r="E108" s="51" t="e">
        <f>IF('34c'!E108&gt;0,'34c'!E108/$K$42,#N/A)</f>
        <v>#N/A</v>
      </c>
      <c r="F108" s="51" t="e">
        <f>IF('34c'!F108&gt;0,'34c'!F108/$K$42,#N/A)</f>
        <v>#N/A</v>
      </c>
      <c r="G108" s="51" t="e">
        <f>IF('34c'!G108&gt;0,'34c'!G108/$K$42,#N/A)</f>
        <v>#N/A</v>
      </c>
      <c r="H108" s="55"/>
    </row>
    <row r="109" spans="2:8">
      <c r="B109" s="50">
        <v>2459230.4488104573</v>
      </c>
      <c r="C109" s="57">
        <f t="shared" si="2"/>
        <v>-0.65973343700170517</v>
      </c>
      <c r="D109" s="51">
        <f>IF('34c'!D109&gt;0,'34c'!D109/$K$42,#N/A)</f>
        <v>0.99875270279458761</v>
      </c>
      <c r="E109" s="51" t="e">
        <f>IF('34c'!E109&gt;0,'34c'!E109/$K$42,#N/A)</f>
        <v>#N/A</v>
      </c>
      <c r="F109" s="51" t="e">
        <f>IF('34c'!F109&gt;0,'34c'!F109/$K$42,#N/A)</f>
        <v>#N/A</v>
      </c>
      <c r="G109" s="51" t="e">
        <f>IF('34c'!G109&gt;0,'34c'!G109/$K$42,#N/A)</f>
        <v>#N/A</v>
      </c>
      <c r="H109" s="55"/>
    </row>
    <row r="110" spans="2:8">
      <c r="B110" s="50">
        <v>2459230.4557550214</v>
      </c>
      <c r="C110" s="57">
        <f t="shared" si="2"/>
        <v>-0.65278887283056974</v>
      </c>
      <c r="D110" s="51">
        <f>IF('34c'!D110&gt;0,'34c'!D110/$K$42,#N/A)</f>
        <v>0.99865751002923775</v>
      </c>
      <c r="E110" s="51" t="e">
        <f>IF('34c'!E110&gt;0,'34c'!E110/$K$42,#N/A)</f>
        <v>#N/A</v>
      </c>
      <c r="F110" s="51" t="e">
        <f>IF('34c'!F110&gt;0,'34c'!F110/$K$42,#N/A)</f>
        <v>#N/A</v>
      </c>
      <c r="G110" s="51" t="e">
        <f>IF('34c'!G110&gt;0,'34c'!G110/$K$42,#N/A)</f>
        <v>#N/A</v>
      </c>
      <c r="H110" s="55"/>
    </row>
    <row r="111" spans="2:8">
      <c r="B111" s="50">
        <v>2459230.4626995856</v>
      </c>
      <c r="C111" s="57">
        <f t="shared" si="2"/>
        <v>-0.64584430865943432</v>
      </c>
      <c r="D111" s="51">
        <f>IF('34c'!D111&gt;0,'34c'!D111/$K$42,#N/A)</f>
        <v>0.99875970626232402</v>
      </c>
      <c r="E111" s="51" t="e">
        <f>IF('34c'!E111&gt;0,'34c'!E111/$K$42,#N/A)</f>
        <v>#N/A</v>
      </c>
      <c r="F111" s="51" t="e">
        <f>IF('34c'!F111&gt;0,'34c'!F111/$K$42,#N/A)</f>
        <v>#N/A</v>
      </c>
      <c r="G111" s="51" t="e">
        <f>IF('34c'!G111&gt;0,'34c'!G111/$K$42,#N/A)</f>
        <v>#N/A</v>
      </c>
      <c r="H111" s="55"/>
    </row>
    <row r="112" spans="2:8">
      <c r="B112" s="50">
        <v>2459230.4696441498</v>
      </c>
      <c r="C112" s="57">
        <f t="shared" si="2"/>
        <v>-0.63889974448829889</v>
      </c>
      <c r="D112" s="51">
        <f>IF('34c'!D112&gt;0,'34c'!D112/$K$42,#N/A)</f>
        <v>0.99998674100768337</v>
      </c>
      <c r="E112" s="51" t="e">
        <f>IF('34c'!E112&gt;0,'34c'!E112/$K$42,#N/A)</f>
        <v>#N/A</v>
      </c>
      <c r="F112" s="51" t="e">
        <f>IF('34c'!F112&gt;0,'34c'!F112/$K$42,#N/A)</f>
        <v>#N/A</v>
      </c>
      <c r="G112" s="51" t="e">
        <f>IF('34c'!G112&gt;0,'34c'!G112/$K$42,#N/A)</f>
        <v>#N/A</v>
      </c>
      <c r="H112" s="55"/>
    </row>
    <row r="113" spans="2:8">
      <c r="B113" s="50">
        <v>2459230.4765887139</v>
      </c>
      <c r="C113" s="57">
        <f t="shared" si="2"/>
        <v>-0.63195518031716347</v>
      </c>
      <c r="D113" s="51">
        <f>IF('34c'!D113&gt;0,'34c'!D113/$K$42,#N/A)</f>
        <v>0.99959910246821237</v>
      </c>
      <c r="E113" s="51" t="e">
        <f>IF('34c'!E113&gt;0,'34c'!E113/$K$42,#N/A)</f>
        <v>#N/A</v>
      </c>
      <c r="F113" s="51" t="e">
        <f>IF('34c'!F113&gt;0,'34c'!F113/$K$42,#N/A)</f>
        <v>#N/A</v>
      </c>
      <c r="G113" s="51" t="e">
        <f>IF('34c'!G113&gt;0,'34c'!G113/$K$42,#N/A)</f>
        <v>#N/A</v>
      </c>
      <c r="H113" s="55"/>
    </row>
    <row r="114" spans="2:8">
      <c r="B114" s="50">
        <v>2459230.4835332781</v>
      </c>
      <c r="C114" s="57">
        <f t="shared" si="2"/>
        <v>-0.62501061614602804</v>
      </c>
      <c r="D114" s="51">
        <f>IF('34c'!D114&gt;0,'34c'!D114/$K$42,#N/A)</f>
        <v>0.99930026517984638</v>
      </c>
      <c r="E114" s="51" t="e">
        <f>IF('34c'!E114&gt;0,'34c'!E114/$K$42,#N/A)</f>
        <v>#N/A</v>
      </c>
      <c r="F114" s="51" t="e">
        <f>IF('34c'!F114&gt;0,'34c'!F114/$K$42,#N/A)</f>
        <v>#N/A</v>
      </c>
      <c r="G114" s="51" t="e">
        <f>IF('34c'!G114&gt;0,'34c'!G114/$K$42,#N/A)</f>
        <v>#N/A</v>
      </c>
      <c r="H114" s="55"/>
    </row>
    <row r="115" spans="2:8">
      <c r="B115" s="50">
        <v>2459230.4904778423</v>
      </c>
      <c r="C115" s="57">
        <f t="shared" si="2"/>
        <v>-0.61806605197489262</v>
      </c>
      <c r="D115" s="51">
        <f>IF('34c'!D115&gt;0,'34c'!D115/$K$42,#N/A)</f>
        <v>1.0010939008635344</v>
      </c>
      <c r="E115" s="51" t="e">
        <f>IF('34c'!E115&gt;0,'34c'!E115/$K$42,#N/A)</f>
        <v>#N/A</v>
      </c>
      <c r="F115" s="51" t="e">
        <f>IF('34c'!F115&gt;0,'34c'!F115/$K$42,#N/A)</f>
        <v>#N/A</v>
      </c>
      <c r="G115" s="51" t="e">
        <f>IF('34c'!G115&gt;0,'34c'!G115/$K$42,#N/A)</f>
        <v>#N/A</v>
      </c>
      <c r="H115" s="55"/>
    </row>
    <row r="116" spans="2:8">
      <c r="B116" s="50">
        <v>2459230.497422406</v>
      </c>
      <c r="C116" s="57">
        <f t="shared" si="2"/>
        <v>-0.61112148826941848</v>
      </c>
      <c r="D116" s="51">
        <f>IF('34c'!D116&gt;0,'34c'!D116/$K$42,#N/A)</f>
        <v>0.99865186645814918</v>
      </c>
      <c r="E116" s="51" t="e">
        <f>IF('34c'!E116&gt;0,'34c'!E116/$K$42,#N/A)</f>
        <v>#N/A</v>
      </c>
      <c r="F116" s="51" t="e">
        <f>IF('34c'!F116&gt;0,'34c'!F116/$K$42,#N/A)</f>
        <v>#N/A</v>
      </c>
      <c r="G116" s="51" t="e">
        <f>IF('34c'!G116&gt;0,'34c'!G116/$K$42,#N/A)</f>
        <v>#N/A</v>
      </c>
      <c r="H116" s="55"/>
    </row>
    <row r="117" spans="2:8">
      <c r="B117" s="50">
        <v>2459230.5043669702</v>
      </c>
      <c r="C117" s="57">
        <f t="shared" si="2"/>
        <v>-0.60417692409828305</v>
      </c>
      <c r="D117" s="51">
        <f>IF('34c'!D117&gt;0,'34c'!D117/$K$42,#N/A)</f>
        <v>0.99938002311824292</v>
      </c>
      <c r="E117" s="51" t="e">
        <f>IF('34c'!E117&gt;0,'34c'!E117/$K$42,#N/A)</f>
        <v>#N/A</v>
      </c>
      <c r="F117" s="51" t="e">
        <f>IF('34c'!F117&gt;0,'34c'!F117/$K$42,#N/A)</f>
        <v>#N/A</v>
      </c>
      <c r="G117" s="51" t="e">
        <f>IF('34c'!G117&gt;0,'34c'!G117/$K$42,#N/A)</f>
        <v>#N/A</v>
      </c>
      <c r="H117" s="55"/>
    </row>
    <row r="118" spans="2:8">
      <c r="B118" s="50">
        <v>2459230.5113115339</v>
      </c>
      <c r="C118" s="57">
        <f t="shared" si="2"/>
        <v>-0.59723236039280891</v>
      </c>
      <c r="D118" s="51">
        <f>IF('34c'!D118&gt;0,'34c'!D118/$K$42,#N/A)</f>
        <v>1.0022862582443735</v>
      </c>
      <c r="E118" s="51" t="e">
        <f>IF('34c'!E118&gt;0,'34c'!E118/$K$42,#N/A)</f>
        <v>#N/A</v>
      </c>
      <c r="F118" s="51" t="e">
        <f>IF('34c'!F118&gt;0,'34c'!F118/$K$42,#N/A)</f>
        <v>#N/A</v>
      </c>
      <c r="G118" s="51" t="e">
        <f>IF('34c'!G118&gt;0,'34c'!G118/$K$42,#N/A)</f>
        <v>#N/A</v>
      </c>
      <c r="H118" s="55"/>
    </row>
    <row r="119" spans="2:8">
      <c r="B119" s="50">
        <v>2459230.518256098</v>
      </c>
      <c r="C119" s="57">
        <f t="shared" si="2"/>
        <v>-0.59028779622167349</v>
      </c>
      <c r="D119" s="51">
        <f>IF('34c'!D119&gt;0,'34c'!D119/$K$42,#N/A)</f>
        <v>0.99922200312776233</v>
      </c>
      <c r="E119" s="51" t="e">
        <f>IF('34c'!E119&gt;0,'34c'!E119/$K$42,#N/A)</f>
        <v>#N/A</v>
      </c>
      <c r="F119" s="51" t="e">
        <f>IF('34c'!F119&gt;0,'34c'!F119/$K$42,#N/A)</f>
        <v>#N/A</v>
      </c>
      <c r="G119" s="51" t="e">
        <f>IF('34c'!G119&gt;0,'34c'!G119/$K$42,#N/A)</f>
        <v>#N/A</v>
      </c>
      <c r="H119" s="55"/>
    </row>
    <row r="120" spans="2:8">
      <c r="B120" s="50">
        <v>2459230.5252006617</v>
      </c>
      <c r="C120" s="57">
        <f t="shared" si="2"/>
        <v>-0.58334323251619935</v>
      </c>
      <c r="D120" s="51">
        <f>IF('34c'!D120&gt;0,'34c'!D120/$K$42,#N/A)</f>
        <v>0.99851295301557075</v>
      </c>
      <c r="E120" s="51" t="e">
        <f>IF('34c'!E120&gt;0,'34c'!E120/$K$42,#N/A)</f>
        <v>#N/A</v>
      </c>
      <c r="F120" s="51" t="e">
        <f>IF('34c'!F120&gt;0,'34c'!F120/$K$42,#N/A)</f>
        <v>#N/A</v>
      </c>
      <c r="G120" s="51" t="e">
        <f>IF('34c'!G120&gt;0,'34c'!G120/$K$42,#N/A)</f>
        <v>#N/A</v>
      </c>
      <c r="H120" s="55"/>
    </row>
    <row r="121" spans="2:8">
      <c r="B121" s="50">
        <v>2459230.5321452254</v>
      </c>
      <c r="C121" s="57">
        <f t="shared" si="2"/>
        <v>-0.57639866881072521</v>
      </c>
      <c r="D121" s="51">
        <f>IF('34c'!D121&gt;0,'34c'!D121/$K$42,#N/A)</f>
        <v>0.99713041408852932</v>
      </c>
      <c r="E121" s="51" t="e">
        <f>IF('34c'!E121&gt;0,'34c'!E121/$K$42,#N/A)</f>
        <v>#N/A</v>
      </c>
      <c r="F121" s="51" t="e">
        <f>IF('34c'!F121&gt;0,'34c'!F121/$K$42,#N/A)</f>
        <v>#N/A</v>
      </c>
      <c r="G121" s="51" t="e">
        <f>IF('34c'!G121&gt;0,'34c'!G121/$K$42,#N/A)</f>
        <v>#N/A</v>
      </c>
      <c r="H121" s="55"/>
    </row>
    <row r="122" spans="2:8">
      <c r="B122" s="50">
        <v>2459230.5390897891</v>
      </c>
      <c r="C122" s="57">
        <f t="shared" si="2"/>
        <v>-0.56945410510525107</v>
      </c>
      <c r="D122" s="51">
        <f>IF('34c'!D122&gt;0,'34c'!D122/$K$42,#N/A)</f>
        <v>0.99942014006935465</v>
      </c>
      <c r="E122" s="51" t="e">
        <f>IF('34c'!E122&gt;0,'34c'!E122/$K$42,#N/A)</f>
        <v>#N/A</v>
      </c>
      <c r="F122" s="51" t="e">
        <f>IF('34c'!F122&gt;0,'34c'!F122/$K$42,#N/A)</f>
        <v>#N/A</v>
      </c>
      <c r="G122" s="51" t="e">
        <f>IF('34c'!G122&gt;0,'34c'!G122/$K$42,#N/A)</f>
        <v>#N/A</v>
      </c>
      <c r="H122" s="55"/>
    </row>
    <row r="123" spans="2:8">
      <c r="B123" s="50">
        <v>2459230.5460343529</v>
      </c>
      <c r="C123" s="57">
        <f t="shared" si="2"/>
        <v>-0.56250954139977694</v>
      </c>
      <c r="D123" s="51">
        <f>IF('34c'!D123&gt;0,'34c'!D123/$K$42,#N/A)</f>
        <v>1.0011322499490038</v>
      </c>
      <c r="E123" s="51" t="e">
        <f>IF('34c'!E123&gt;0,'34c'!E123/$K$42,#N/A)</f>
        <v>#N/A</v>
      </c>
      <c r="F123" s="51" t="e">
        <f>IF('34c'!F123&gt;0,'34c'!F123/$K$42,#N/A)</f>
        <v>#N/A</v>
      </c>
      <c r="G123" s="51" t="e">
        <f>IF('34c'!G123&gt;0,'34c'!G123/$K$42,#N/A)</f>
        <v>#N/A</v>
      </c>
      <c r="H123" s="55"/>
    </row>
    <row r="124" spans="2:8">
      <c r="B124" s="50">
        <v>2459230.5529789166</v>
      </c>
      <c r="C124" s="57">
        <f t="shared" si="2"/>
        <v>-0.5555649776943028</v>
      </c>
      <c r="D124" s="51">
        <f>IF('34c'!D124&gt;0,'34c'!D124/$K$42,#N/A)</f>
        <v>0.99979492758550348</v>
      </c>
      <c r="E124" s="51" t="e">
        <f>IF('34c'!E124&gt;0,'34c'!E124/$K$42,#N/A)</f>
        <v>#N/A</v>
      </c>
      <c r="F124" s="51" t="e">
        <f>IF('34c'!F124&gt;0,'34c'!F124/$K$42,#N/A)</f>
        <v>#N/A</v>
      </c>
      <c r="G124" s="51" t="e">
        <f>IF('34c'!G124&gt;0,'34c'!G124/$K$42,#N/A)</f>
        <v>#N/A</v>
      </c>
      <c r="H124" s="55"/>
    </row>
    <row r="125" spans="2:8">
      <c r="B125" s="50">
        <v>2459230.5599234803</v>
      </c>
      <c r="C125" s="57">
        <f t="shared" si="2"/>
        <v>-0.54862041398882866</v>
      </c>
      <c r="D125" s="51">
        <f>IF('34c'!D125&gt;0,'34c'!D125/$K$42,#N/A)</f>
        <v>1.0002989052831985</v>
      </c>
      <c r="E125" s="51" t="e">
        <f>IF('34c'!E125&gt;0,'34c'!E125/$K$42,#N/A)</f>
        <v>#N/A</v>
      </c>
      <c r="F125" s="51" t="e">
        <f>IF('34c'!F125&gt;0,'34c'!F125/$K$42,#N/A)</f>
        <v>#N/A</v>
      </c>
      <c r="G125" s="51" t="e">
        <f>IF('34c'!G125&gt;0,'34c'!G125/$K$42,#N/A)</f>
        <v>#N/A</v>
      </c>
      <c r="H125" s="55"/>
    </row>
    <row r="126" spans="2:8">
      <c r="B126" s="50">
        <v>2459230.566868044</v>
      </c>
      <c r="C126" s="57">
        <f t="shared" si="2"/>
        <v>-0.54167585028335452</v>
      </c>
      <c r="D126" s="51">
        <f>IF('34c'!D126&gt;0,'34c'!D126/$K$42,#N/A)</f>
        <v>0.99898130142109198</v>
      </c>
      <c r="E126" s="51" t="e">
        <f>IF('34c'!E126&gt;0,'34c'!E126/$K$42,#N/A)</f>
        <v>#N/A</v>
      </c>
      <c r="F126" s="51" t="e">
        <f>IF('34c'!F126&gt;0,'34c'!F126/$K$42,#N/A)</f>
        <v>#N/A</v>
      </c>
      <c r="G126" s="51" t="e">
        <f>IF('34c'!G126&gt;0,'34c'!G126/$K$42,#N/A)</f>
        <v>#N/A</v>
      </c>
      <c r="H126" s="55"/>
    </row>
    <row r="127" spans="2:8">
      <c r="B127" s="50">
        <v>2459230.5738126077</v>
      </c>
      <c r="C127" s="57">
        <f t="shared" si="2"/>
        <v>-0.53473128657788038</v>
      </c>
      <c r="D127" s="51">
        <f>IF('34c'!D127&gt;0,'34c'!D127/$K$42,#N/A)</f>
        <v>1.0026864078330047</v>
      </c>
      <c r="E127" s="51" t="e">
        <f>IF('34c'!E127&gt;0,'34c'!E127/$K$42,#N/A)</f>
        <v>#N/A</v>
      </c>
      <c r="F127" s="51" t="e">
        <f>IF('34c'!F127&gt;0,'34c'!F127/$K$42,#N/A)</f>
        <v>#N/A</v>
      </c>
      <c r="G127" s="51" t="e">
        <f>IF('34c'!G127&gt;0,'34c'!G127/$K$42,#N/A)</f>
        <v>#N/A</v>
      </c>
      <c r="H127" s="55"/>
    </row>
    <row r="128" spans="2:8">
      <c r="B128" s="50">
        <v>2459230.5807571714</v>
      </c>
      <c r="C128" s="57">
        <f t="shared" si="2"/>
        <v>-0.52778672287240624</v>
      </c>
      <c r="D128" s="51">
        <f>IF('34c'!D128&gt;0,'34c'!D128/$K$42,#N/A)</f>
        <v>1.0014763717957436</v>
      </c>
      <c r="E128" s="51" t="e">
        <f>IF('34c'!E128&gt;0,'34c'!E128/$K$42,#N/A)</f>
        <v>#N/A</v>
      </c>
      <c r="F128" s="51" t="e">
        <f>IF('34c'!F128&gt;0,'34c'!F128/$K$42,#N/A)</f>
        <v>#N/A</v>
      </c>
      <c r="G128" s="51" t="e">
        <f>IF('34c'!G128&gt;0,'34c'!G128/$K$42,#N/A)</f>
        <v>#N/A</v>
      </c>
      <c r="H128" s="55"/>
    </row>
    <row r="129" spans="2:8">
      <c r="B129" s="50">
        <v>2459230.5877017346</v>
      </c>
      <c r="C129" s="57">
        <f t="shared" si="2"/>
        <v>-0.52084215963259339</v>
      </c>
      <c r="D129" s="51">
        <f>IF('34c'!D129&gt;0,'34c'!D129/$K$42,#N/A)</f>
        <v>1.0010144149044673</v>
      </c>
      <c r="E129" s="51" t="e">
        <f>IF('34c'!E129&gt;0,'34c'!E129/$K$42,#N/A)</f>
        <v>#N/A</v>
      </c>
      <c r="F129" s="51" t="e">
        <f>IF('34c'!F129&gt;0,'34c'!F129/$K$42,#N/A)</f>
        <v>#N/A</v>
      </c>
      <c r="G129" s="51" t="e">
        <f>IF('34c'!G129&gt;0,'34c'!G129/$K$42,#N/A)</f>
        <v>#N/A</v>
      </c>
      <c r="H129" s="55"/>
    </row>
    <row r="130" spans="2:8">
      <c r="B130" s="50">
        <v>2459230.5946462983</v>
      </c>
      <c r="C130" s="57">
        <f t="shared" si="2"/>
        <v>-0.51389759592711926</v>
      </c>
      <c r="D130" s="51">
        <f>IF('34c'!D130&gt;0,'34c'!D130/$K$42,#N/A)</f>
        <v>0.99911334738559865</v>
      </c>
      <c r="E130" s="51" t="e">
        <f>IF('34c'!E130&gt;0,'34c'!E130/$K$42,#N/A)</f>
        <v>#N/A</v>
      </c>
      <c r="F130" s="51" t="e">
        <f>IF('34c'!F130&gt;0,'34c'!F130/$K$42,#N/A)</f>
        <v>#N/A</v>
      </c>
      <c r="G130" s="51" t="e">
        <f>IF('34c'!G130&gt;0,'34c'!G130/$K$42,#N/A)</f>
        <v>#N/A</v>
      </c>
      <c r="H130" s="55"/>
    </row>
    <row r="131" spans="2:8">
      <c r="B131" s="50">
        <v>2459230.6015908616</v>
      </c>
      <c r="C131" s="57">
        <f t="shared" ref="C131:C194" si="3">B131-$K$30</f>
        <v>-0.5069530326873064</v>
      </c>
      <c r="D131" s="51">
        <f>IF('34c'!D131&gt;0,'34c'!D131/$K$42,#N/A)</f>
        <v>0.9978723736995988</v>
      </c>
      <c r="E131" s="51" t="e">
        <f>IF('34c'!E131&gt;0,'34c'!E131/$K$42,#N/A)</f>
        <v>#N/A</v>
      </c>
      <c r="F131" s="51" t="e">
        <f>IF('34c'!F131&gt;0,'34c'!F131/$K$42,#N/A)</f>
        <v>#N/A</v>
      </c>
      <c r="G131" s="51" t="e">
        <f>IF('34c'!G131&gt;0,'34c'!G131/$K$42,#N/A)</f>
        <v>#N/A</v>
      </c>
      <c r="H131" s="55"/>
    </row>
    <row r="132" spans="2:8">
      <c r="B132" s="50">
        <v>2459230.6085354253</v>
      </c>
      <c r="C132" s="57">
        <f t="shared" si="3"/>
        <v>-0.50000846898183227</v>
      </c>
      <c r="D132" s="51">
        <f>IF('34c'!D132&gt;0,'34c'!D132/$K$42,#N/A)</f>
        <v>1.0019764737879922</v>
      </c>
      <c r="E132" s="51" t="e">
        <f>IF('34c'!E132&gt;0,'34c'!E132/$K$42,#N/A)</f>
        <v>#N/A</v>
      </c>
      <c r="F132" s="51" t="e">
        <f>IF('34c'!F132&gt;0,'34c'!F132/$K$42,#N/A)</f>
        <v>#N/A</v>
      </c>
      <c r="G132" s="51" t="e">
        <f>IF('34c'!G132&gt;0,'34c'!G132/$K$42,#N/A)</f>
        <v>#N/A</v>
      </c>
      <c r="H132" s="55"/>
    </row>
    <row r="133" spans="2:8">
      <c r="B133" s="50">
        <v>2459230.6154799885</v>
      </c>
      <c r="C133" s="57">
        <f t="shared" si="3"/>
        <v>-0.49306390574201941</v>
      </c>
      <c r="D133" s="51">
        <f>IF('34c'!D133&gt;0,'34c'!D133/$K$42,#N/A)</f>
        <v>1.0019768137621541</v>
      </c>
      <c r="E133" s="51" t="e">
        <f>IF('34c'!E133&gt;0,'34c'!E133/$K$42,#N/A)</f>
        <v>#N/A</v>
      </c>
      <c r="F133" s="51" t="e">
        <f>IF('34c'!F133&gt;0,'34c'!F133/$K$42,#N/A)</f>
        <v>#N/A</v>
      </c>
      <c r="G133" s="51" t="e">
        <f>IF('34c'!G133&gt;0,'34c'!G133/$K$42,#N/A)</f>
        <v>#N/A</v>
      </c>
      <c r="H133" s="55"/>
    </row>
    <row r="134" spans="2:8">
      <c r="B134" s="50">
        <v>2459230.6224245518</v>
      </c>
      <c r="C134" s="57">
        <f t="shared" si="3"/>
        <v>-0.48611934250220656</v>
      </c>
      <c r="D134" s="51">
        <f>IF('34c'!D134&gt;0,'34c'!D134/$K$42,#N/A)</f>
        <v>1.0001192629360167</v>
      </c>
      <c r="E134" s="51" t="e">
        <f>IF('34c'!E134&gt;0,'34c'!E134/$K$42,#N/A)</f>
        <v>#N/A</v>
      </c>
      <c r="F134" s="51" t="e">
        <f>IF('34c'!F134&gt;0,'34c'!F134/$K$42,#N/A)</f>
        <v>#N/A</v>
      </c>
      <c r="G134" s="51" t="e">
        <f>IF('34c'!G134&gt;0,'34c'!G134/$K$42,#N/A)</f>
        <v>#N/A</v>
      </c>
      <c r="H134" s="55"/>
    </row>
    <row r="135" spans="2:8">
      <c r="B135" s="50">
        <v>2459230.629369115</v>
      </c>
      <c r="C135" s="57">
        <f t="shared" si="3"/>
        <v>-0.47917477926239371</v>
      </c>
      <c r="D135" s="51">
        <f>IF('34c'!D135&gt;0,'34c'!D135/$K$42,#N/A)</f>
        <v>1.0014246277282925</v>
      </c>
      <c r="E135" s="51" t="e">
        <f>IF('34c'!E135&gt;0,'34c'!E135/$K$42,#N/A)</f>
        <v>#N/A</v>
      </c>
      <c r="F135" s="51" t="e">
        <f>IF('34c'!F135&gt;0,'34c'!F135/$K$42,#N/A)</f>
        <v>#N/A</v>
      </c>
      <c r="G135" s="51" t="e">
        <f>IF('34c'!G135&gt;0,'34c'!G135/$K$42,#N/A)</f>
        <v>#N/A</v>
      </c>
      <c r="H135" s="55"/>
    </row>
    <row r="136" spans="2:8">
      <c r="B136" s="50">
        <v>2459230.6363136782</v>
      </c>
      <c r="C136" s="57">
        <f t="shared" si="3"/>
        <v>-0.47223021602258086</v>
      </c>
      <c r="D136" s="51">
        <f>IF('34c'!D136&gt;0,'34c'!D136/$K$42,#N/A)</f>
        <v>1.0023943700278777</v>
      </c>
      <c r="E136" s="51" t="e">
        <f>IF('34c'!E136&gt;0,'34c'!E136/$K$42,#N/A)</f>
        <v>#N/A</v>
      </c>
      <c r="F136" s="51" t="e">
        <f>IF('34c'!F136&gt;0,'34c'!F136/$K$42,#N/A)</f>
        <v>#N/A</v>
      </c>
      <c r="G136" s="51" t="e">
        <f>IF('34c'!G136&gt;0,'34c'!G136/$K$42,#N/A)</f>
        <v>#N/A</v>
      </c>
      <c r="H136" s="55"/>
    </row>
    <row r="137" spans="2:8">
      <c r="B137" s="50">
        <v>2459230.6432582415</v>
      </c>
      <c r="C137" s="57">
        <f t="shared" si="3"/>
        <v>-0.46528565278276801</v>
      </c>
      <c r="D137" s="51">
        <f>IF('34c'!D137&gt;0,'34c'!D137/$K$42,#N/A)</f>
        <v>1.0004325831236824</v>
      </c>
      <c r="E137" s="51" t="e">
        <f>IF('34c'!E137&gt;0,'34c'!E137/$K$42,#N/A)</f>
        <v>#N/A</v>
      </c>
      <c r="F137" s="51" t="e">
        <f>IF('34c'!F137&gt;0,'34c'!F137/$K$42,#N/A)</f>
        <v>#N/A</v>
      </c>
      <c r="G137" s="51" t="e">
        <f>IF('34c'!G137&gt;0,'34c'!G137/$K$42,#N/A)</f>
        <v>#N/A</v>
      </c>
      <c r="H137" s="55"/>
    </row>
    <row r="138" spans="2:8">
      <c r="B138" s="50">
        <v>2459230.6502028047</v>
      </c>
      <c r="C138" s="57">
        <f t="shared" si="3"/>
        <v>-0.45834108954295516</v>
      </c>
      <c r="D138" s="51">
        <f>IF('34c'!D138&gt;0,'34c'!D138/$K$42,#N/A)</f>
        <v>1.0020381451009723</v>
      </c>
      <c r="E138" s="51" t="e">
        <f>IF('34c'!E138&gt;0,'34c'!E138/$K$42,#N/A)</f>
        <v>#N/A</v>
      </c>
      <c r="F138" s="51" t="e">
        <f>IF('34c'!F138&gt;0,'34c'!F138/$K$42,#N/A)</f>
        <v>#N/A</v>
      </c>
      <c r="G138" s="51" t="e">
        <f>IF('34c'!G138&gt;0,'34c'!G138/$K$42,#N/A)</f>
        <v>#N/A</v>
      </c>
      <c r="H138" s="55"/>
    </row>
    <row r="139" spans="2:8">
      <c r="B139" s="50">
        <v>2459230.657147368</v>
      </c>
      <c r="C139" s="57">
        <f t="shared" si="3"/>
        <v>-0.45139652630314231</v>
      </c>
      <c r="D139" s="51">
        <f>IF('34c'!D139&gt;0,'34c'!D139/$K$42,#N/A)</f>
        <v>1.0022303664921466</v>
      </c>
      <c r="E139" s="51" t="e">
        <f>IF('34c'!E139&gt;0,'34c'!E139/$K$42,#N/A)</f>
        <v>#N/A</v>
      </c>
      <c r="F139" s="51" t="e">
        <f>IF('34c'!F139&gt;0,'34c'!F139/$K$42,#N/A)</f>
        <v>#N/A</v>
      </c>
      <c r="G139" s="51" t="e">
        <f>IF('34c'!G139&gt;0,'34c'!G139/$K$42,#N/A)</f>
        <v>#N/A</v>
      </c>
      <c r="H139" s="55"/>
    </row>
    <row r="140" spans="2:8">
      <c r="B140" s="50">
        <v>2459230.6640919307</v>
      </c>
      <c r="C140" s="57">
        <f t="shared" si="3"/>
        <v>-0.44445196352899075</v>
      </c>
      <c r="D140" s="51">
        <f>IF('34c'!D140&gt;0,'34c'!D140/$K$42,#N/A)</f>
        <v>1.00211735908071</v>
      </c>
      <c r="E140" s="51" t="e">
        <f>IF('34c'!E140&gt;0,'34c'!E140/$K$42,#N/A)</f>
        <v>#N/A</v>
      </c>
      <c r="F140" s="51" t="e">
        <f>IF('34c'!F140&gt;0,'34c'!F140/$K$42,#N/A)</f>
        <v>#N/A</v>
      </c>
      <c r="G140" s="51" t="e">
        <f>IF('34c'!G140&gt;0,'34c'!G140/$K$42,#N/A)</f>
        <v>#N/A</v>
      </c>
      <c r="H140" s="55"/>
    </row>
    <row r="141" spans="2:8">
      <c r="B141" s="50">
        <v>2459230.671036494</v>
      </c>
      <c r="C141" s="57">
        <f t="shared" si="3"/>
        <v>-0.43750740028917789</v>
      </c>
      <c r="D141" s="51">
        <f>IF('34c'!D141&gt;0,'34c'!D141/$K$42,#N/A)</f>
        <v>0.99967294485619096</v>
      </c>
      <c r="E141" s="51" t="e">
        <f>IF('34c'!E141&gt;0,'34c'!E141/$K$42,#N/A)</f>
        <v>#N/A</v>
      </c>
      <c r="F141" s="51" t="e">
        <f>IF('34c'!F141&gt;0,'34c'!F141/$K$42,#N/A)</f>
        <v>#N/A</v>
      </c>
      <c r="G141" s="51" t="e">
        <f>IF('34c'!G141&gt;0,'34c'!G141/$K$42,#N/A)</f>
        <v>#N/A</v>
      </c>
      <c r="H141" s="55"/>
    </row>
    <row r="142" spans="2:8">
      <c r="B142" s="50">
        <v>2459230.6779810572</v>
      </c>
      <c r="C142" s="57">
        <f t="shared" si="3"/>
        <v>-0.43056283704936504</v>
      </c>
      <c r="D142" s="51">
        <f>IF('34c'!D142&gt;0,'34c'!D142/$K$42,#N/A)</f>
        <v>0.9990149588631263</v>
      </c>
      <c r="E142" s="51" t="e">
        <f>IF('34c'!E142&gt;0,'34c'!E142/$K$42,#N/A)</f>
        <v>#N/A</v>
      </c>
      <c r="F142" s="51" t="e">
        <f>IF('34c'!F142&gt;0,'34c'!F142/$K$42,#N/A)</f>
        <v>#N/A</v>
      </c>
      <c r="G142" s="51" t="e">
        <f>IF('34c'!G142&gt;0,'34c'!G142/$K$42,#N/A)</f>
        <v>#N/A</v>
      </c>
      <c r="H142" s="55"/>
    </row>
    <row r="143" spans="2:8">
      <c r="B143" s="50">
        <v>2459230.68492562</v>
      </c>
      <c r="C143" s="57">
        <f t="shared" si="3"/>
        <v>-0.42361827427521348</v>
      </c>
      <c r="D143" s="51">
        <f>IF('34c'!D143&gt;0,'34c'!D143/$K$42,#N/A)</f>
        <v>1.0006578500033998</v>
      </c>
      <c r="E143" s="51" t="e">
        <f>IF('34c'!E143&gt;0,'34c'!E143/$K$42,#N/A)</f>
        <v>#N/A</v>
      </c>
      <c r="F143" s="51" t="e">
        <f>IF('34c'!F143&gt;0,'34c'!F143/$K$42,#N/A)</f>
        <v>#N/A</v>
      </c>
      <c r="G143" s="51" t="e">
        <f>IF('34c'!G143&gt;0,'34c'!G143/$K$42,#N/A)</f>
        <v>#N/A</v>
      </c>
      <c r="H143" s="55"/>
    </row>
    <row r="144" spans="2:8">
      <c r="B144" s="50">
        <v>2459230.6918701828</v>
      </c>
      <c r="C144" s="57">
        <f t="shared" si="3"/>
        <v>-0.41667371150106192</v>
      </c>
      <c r="D144" s="51">
        <f>IF('34c'!D144&gt;0,'34c'!D144/$K$42,#N/A)</f>
        <v>1.0008537431155231</v>
      </c>
      <c r="E144" s="51" t="e">
        <f>IF('34c'!E144&gt;0,'34c'!E144/$K$42,#N/A)</f>
        <v>#N/A</v>
      </c>
      <c r="F144" s="51" t="e">
        <f>IF('34c'!F144&gt;0,'34c'!F144/$K$42,#N/A)</f>
        <v>#N/A</v>
      </c>
      <c r="G144" s="51" t="e">
        <f>IF('34c'!G144&gt;0,'34c'!G144/$K$42,#N/A)</f>
        <v>#N/A</v>
      </c>
      <c r="H144" s="55"/>
    </row>
    <row r="145" spans="2:8">
      <c r="B145" s="50">
        <v>2459230.698814746</v>
      </c>
      <c r="C145" s="57">
        <f t="shared" si="3"/>
        <v>-0.40972914826124907</v>
      </c>
      <c r="D145" s="51">
        <f>IF('34c'!D145&gt;0,'34c'!D145/$K$42,#N/A)</f>
        <v>1.0019042632759911</v>
      </c>
      <c r="E145" s="51" t="e">
        <f>IF('34c'!E145&gt;0,'34c'!E145/$K$42,#N/A)</f>
        <v>#N/A</v>
      </c>
      <c r="F145" s="51" t="e">
        <f>IF('34c'!F145&gt;0,'34c'!F145/$K$42,#N/A)</f>
        <v>#N/A</v>
      </c>
      <c r="G145" s="51" t="e">
        <f>IF('34c'!G145&gt;0,'34c'!G145/$K$42,#N/A)</f>
        <v>#N/A</v>
      </c>
      <c r="H145" s="55"/>
    </row>
    <row r="146" spans="2:8">
      <c r="B146" s="50">
        <v>2459230.7057593088</v>
      </c>
      <c r="C146" s="57">
        <f t="shared" si="3"/>
        <v>-0.4027845854870975</v>
      </c>
      <c r="D146" s="51">
        <f>IF('34c'!D146&gt;0,'34c'!D146/$K$42,#N/A)</f>
        <v>0.99864289114027327</v>
      </c>
      <c r="E146" s="51" t="e">
        <f>IF('34c'!E146&gt;0,'34c'!E146/$K$42,#N/A)</f>
        <v>#N/A</v>
      </c>
      <c r="F146" s="51" t="e">
        <f>IF('34c'!F146&gt;0,'34c'!F146/$K$42,#N/A)</f>
        <v>#N/A</v>
      </c>
      <c r="G146" s="51" t="e">
        <f>IF('34c'!G146&gt;0,'34c'!G146/$K$42,#N/A)</f>
        <v>#N/A</v>
      </c>
      <c r="H146" s="55"/>
    </row>
    <row r="147" spans="2:8">
      <c r="B147" s="50">
        <v>2459230.7127038715</v>
      </c>
      <c r="C147" s="57">
        <f t="shared" si="3"/>
        <v>-0.39584002271294594</v>
      </c>
      <c r="D147" s="51">
        <f>IF('34c'!D147&gt;0,'34c'!D147/$K$42,#N/A)</f>
        <v>1.0003066566940912</v>
      </c>
      <c r="E147" s="51" t="e">
        <f>IF('34c'!E147&gt;0,'34c'!E147/$K$42,#N/A)</f>
        <v>#N/A</v>
      </c>
      <c r="F147" s="51" t="e">
        <f>IF('34c'!F147&gt;0,'34c'!F147/$K$42,#N/A)</f>
        <v>#N/A</v>
      </c>
      <c r="G147" s="51" t="e">
        <f>IF('34c'!G147&gt;0,'34c'!G147/$K$42,#N/A)</f>
        <v>#N/A</v>
      </c>
      <c r="H147" s="55"/>
    </row>
    <row r="148" spans="2:8">
      <c r="B148" s="50">
        <v>2459230.7196484343</v>
      </c>
      <c r="C148" s="57">
        <f t="shared" si="3"/>
        <v>-0.38889545993879437</v>
      </c>
      <c r="D148" s="51">
        <f>IF('34c'!D148&gt;0,'34c'!D148/$K$42,#N/A)</f>
        <v>1.0014393826069219</v>
      </c>
      <c r="E148" s="51" t="e">
        <f>IF('34c'!E148&gt;0,'34c'!E148/$K$42,#N/A)</f>
        <v>#N/A</v>
      </c>
      <c r="F148" s="51" t="e">
        <f>IF('34c'!F148&gt;0,'34c'!F148/$K$42,#N/A)</f>
        <v>#N/A</v>
      </c>
      <c r="G148" s="51" t="e">
        <f>IF('34c'!G148&gt;0,'34c'!G148/$K$42,#N/A)</f>
        <v>#N/A</v>
      </c>
      <c r="H148" s="55"/>
    </row>
    <row r="149" spans="2:8">
      <c r="B149" s="50">
        <v>2459230.7265929971</v>
      </c>
      <c r="C149" s="57">
        <f t="shared" si="3"/>
        <v>-0.38195089716464281</v>
      </c>
      <c r="D149" s="51">
        <f>IF('34c'!D149&gt;0,'34c'!D149/$K$42,#N/A)</f>
        <v>0.99966247365200245</v>
      </c>
      <c r="E149" s="51" t="e">
        <f>IF('34c'!E149&gt;0,'34c'!E149/$K$42,#N/A)</f>
        <v>#N/A</v>
      </c>
      <c r="F149" s="51" t="e">
        <f>IF('34c'!F149&gt;0,'34c'!F149/$K$42,#N/A)</f>
        <v>#N/A</v>
      </c>
      <c r="G149" s="51" t="e">
        <f>IF('34c'!G149&gt;0,'34c'!G149/$K$42,#N/A)</f>
        <v>#N/A</v>
      </c>
      <c r="H149" s="55"/>
    </row>
    <row r="150" spans="2:8">
      <c r="B150" s="50">
        <v>2459230.7335375599</v>
      </c>
      <c r="C150" s="57">
        <f t="shared" si="3"/>
        <v>-0.37500633439049125</v>
      </c>
      <c r="D150" s="51">
        <f>IF('34c'!D150&gt;0,'34c'!D150/$K$42,#N/A)</f>
        <v>0.99949908206976257</v>
      </c>
      <c r="E150" s="51" t="e">
        <f>IF('34c'!E150&gt;0,'34c'!E150/$K$42,#N/A)</f>
        <v>#N/A</v>
      </c>
      <c r="F150" s="51" t="e">
        <f>IF('34c'!F150&gt;0,'34c'!F150/$K$42,#N/A)</f>
        <v>#N/A</v>
      </c>
      <c r="G150" s="51" t="e">
        <f>IF('34c'!G150&gt;0,'34c'!G150/$K$42,#N/A)</f>
        <v>#N/A</v>
      </c>
      <c r="H150" s="55"/>
    </row>
    <row r="151" spans="2:8">
      <c r="B151" s="50">
        <v>2459230.7404821226</v>
      </c>
      <c r="C151" s="57">
        <f t="shared" si="3"/>
        <v>-0.36806177161633968</v>
      </c>
      <c r="D151" s="51">
        <f>IF('34c'!D151&gt;0,'34c'!D151/$K$42,#N/A)</f>
        <v>0.99818902563405176</v>
      </c>
      <c r="E151" s="51" t="e">
        <f>IF('34c'!E151&gt;0,'34c'!E151/$K$42,#N/A)</f>
        <v>#N/A</v>
      </c>
      <c r="F151" s="51" t="e">
        <f>IF('34c'!F151&gt;0,'34c'!F151/$K$42,#N/A)</f>
        <v>#N/A</v>
      </c>
      <c r="G151" s="51" t="e">
        <f>IF('34c'!G151&gt;0,'34c'!G151/$K$42,#N/A)</f>
        <v>#N/A</v>
      </c>
      <c r="H151" s="55"/>
    </row>
    <row r="152" spans="2:8">
      <c r="B152" s="50">
        <v>2459230.7474266854</v>
      </c>
      <c r="C152" s="57">
        <f t="shared" si="3"/>
        <v>-0.36111720884218812</v>
      </c>
      <c r="D152" s="51">
        <f>IF('34c'!D152&gt;0,'34c'!D152/$K$42,#N/A)</f>
        <v>1.0011538723057047</v>
      </c>
      <c r="E152" s="51" t="e">
        <f>IF('34c'!E152&gt;0,'34c'!E152/$K$42,#N/A)</f>
        <v>#N/A</v>
      </c>
      <c r="F152" s="51" t="e">
        <f>IF('34c'!F152&gt;0,'34c'!F152/$K$42,#N/A)</f>
        <v>#N/A</v>
      </c>
      <c r="G152" s="51" t="e">
        <f>IF('34c'!G152&gt;0,'34c'!G152/$K$42,#N/A)</f>
        <v>#N/A</v>
      </c>
      <c r="H152" s="55"/>
    </row>
    <row r="153" spans="2:8">
      <c r="B153" s="50">
        <v>2459230.7543712477</v>
      </c>
      <c r="C153" s="57">
        <f t="shared" si="3"/>
        <v>-0.35417264653369784</v>
      </c>
      <c r="D153" s="51">
        <f>IF('34c'!D153&gt;0,'34c'!D153/$K$42,#N/A)</f>
        <v>1.0014070850615353</v>
      </c>
      <c r="E153" s="51" t="e">
        <f>IF('34c'!E153&gt;0,'34c'!E153/$K$42,#N/A)</f>
        <v>#N/A</v>
      </c>
      <c r="F153" s="51" t="e">
        <f>IF('34c'!F153&gt;0,'34c'!F153/$K$42,#N/A)</f>
        <v>#N/A</v>
      </c>
      <c r="G153" s="51" t="e">
        <f>IF('34c'!G153&gt;0,'34c'!G153/$K$42,#N/A)</f>
        <v>#N/A</v>
      </c>
      <c r="H153" s="55"/>
    </row>
    <row r="154" spans="2:8">
      <c r="B154" s="50">
        <v>2459230.7613158105</v>
      </c>
      <c r="C154" s="57">
        <f t="shared" si="3"/>
        <v>-0.34722808375954628</v>
      </c>
      <c r="D154" s="51">
        <f>IF('34c'!D154&gt;0,'34c'!D154/$K$42,#N/A)</f>
        <v>1.0034680764261916</v>
      </c>
      <c r="E154" s="51" t="e">
        <f>IF('34c'!E154&gt;0,'34c'!E154/$K$42,#N/A)</f>
        <v>#N/A</v>
      </c>
      <c r="F154" s="51" t="e">
        <f>IF('34c'!F154&gt;0,'34c'!F154/$K$42,#N/A)</f>
        <v>#N/A</v>
      </c>
      <c r="G154" s="51" t="e">
        <f>IF('34c'!G154&gt;0,'34c'!G154/$K$42,#N/A)</f>
        <v>#N/A</v>
      </c>
      <c r="H154" s="55"/>
    </row>
    <row r="155" spans="2:8">
      <c r="B155" s="50">
        <v>2459230.7682603733</v>
      </c>
      <c r="C155" s="57">
        <f t="shared" si="3"/>
        <v>-0.34028352098539472</v>
      </c>
      <c r="D155" s="51">
        <f>IF('34c'!D155&gt;0,'34c'!D155/$K$42,#N/A)</f>
        <v>0.99830182906099141</v>
      </c>
      <c r="E155" s="51" t="e">
        <f>IF('34c'!E155&gt;0,'34c'!E155/$K$42,#N/A)</f>
        <v>#N/A</v>
      </c>
      <c r="F155" s="51" t="e">
        <f>IF('34c'!F155&gt;0,'34c'!F155/$K$42,#N/A)</f>
        <v>#N/A</v>
      </c>
      <c r="G155" s="51" t="e">
        <f>IF('34c'!G155&gt;0,'34c'!G155/$K$42,#N/A)</f>
        <v>#N/A</v>
      </c>
      <c r="H155" s="55"/>
    </row>
    <row r="156" spans="2:8">
      <c r="B156" s="50">
        <v>2459230.7752049356</v>
      </c>
      <c r="C156" s="57">
        <f t="shared" si="3"/>
        <v>-0.33333895867690444</v>
      </c>
      <c r="D156" s="51">
        <f>IF('34c'!D156&gt;0,'34c'!D156/$K$42,#N/A)</f>
        <v>1.0039377167335282</v>
      </c>
      <c r="E156" s="51" t="e">
        <f>IF('34c'!E156&gt;0,'34c'!E156/$K$42,#N/A)</f>
        <v>#N/A</v>
      </c>
      <c r="F156" s="51" t="e">
        <f>IF('34c'!F156&gt;0,'34c'!F156/$K$42,#N/A)</f>
        <v>#N/A</v>
      </c>
      <c r="G156" s="51" t="e">
        <f>IF('34c'!G156&gt;0,'34c'!G156/$K$42,#N/A)</f>
        <v>#N/A</v>
      </c>
      <c r="H156" s="55"/>
    </row>
    <row r="157" spans="2:8">
      <c r="B157" s="50">
        <v>2459230.7821494979</v>
      </c>
      <c r="C157" s="57">
        <f t="shared" si="3"/>
        <v>-0.32639439636841416</v>
      </c>
      <c r="D157" s="51">
        <f>IF('34c'!D157&gt;0,'34c'!D157/$K$42,#N/A)</f>
        <v>1.0049281974569932</v>
      </c>
      <c r="E157" s="51" t="e">
        <f>IF('34c'!E157&gt;0,'34c'!E157/$K$42,#N/A)</f>
        <v>#N/A</v>
      </c>
      <c r="F157" s="51" t="e">
        <f>IF('34c'!F157&gt;0,'34c'!F157/$K$42,#N/A)</f>
        <v>#N/A</v>
      </c>
      <c r="G157" s="51" t="e">
        <f>IF('34c'!G157&gt;0,'34c'!G157/$K$42,#N/A)</f>
        <v>#N/A</v>
      </c>
      <c r="H157" s="55"/>
    </row>
    <row r="158" spans="2:8">
      <c r="B158" s="50">
        <v>2459230.7890940607</v>
      </c>
      <c r="C158" s="57">
        <f t="shared" si="3"/>
        <v>-0.3194498335942626</v>
      </c>
      <c r="D158" s="51">
        <f>IF('34c'!D158&gt;0,'34c'!D158/$K$42,#N/A)</f>
        <v>0.99896226286802203</v>
      </c>
      <c r="E158" s="51" t="e">
        <f>IF('34c'!E158&gt;0,'34c'!E158/$K$42,#N/A)</f>
        <v>#N/A</v>
      </c>
      <c r="F158" s="51" t="e">
        <f>IF('34c'!F158&gt;0,'34c'!F158/$K$42,#N/A)</f>
        <v>#N/A</v>
      </c>
      <c r="G158" s="51" t="e">
        <f>IF('34c'!G158&gt;0,'34c'!G158/$K$42,#N/A)</f>
        <v>#N/A</v>
      </c>
      <c r="H158" s="55"/>
    </row>
    <row r="159" spans="2:8">
      <c r="B159" s="50">
        <v>2459230.796038623</v>
      </c>
      <c r="C159" s="57">
        <f t="shared" si="3"/>
        <v>-0.31250527128577232</v>
      </c>
      <c r="D159" s="51">
        <f>IF('34c'!D159&gt;0,'34c'!D159/$K$42,#N/A)</f>
        <v>0.99968776772965251</v>
      </c>
      <c r="E159" s="51" t="e">
        <f>IF('34c'!E159&gt;0,'34c'!E159/$K$42,#N/A)</f>
        <v>#N/A</v>
      </c>
      <c r="F159" s="51" t="e">
        <f>IF('34c'!F159&gt;0,'34c'!F159/$K$42,#N/A)</f>
        <v>#N/A</v>
      </c>
      <c r="G159" s="51" t="e">
        <f>IF('34c'!G159&gt;0,'34c'!G159/$K$42,#N/A)</f>
        <v>#N/A</v>
      </c>
      <c r="H159" s="55"/>
    </row>
    <row r="160" spans="2:8">
      <c r="B160" s="50">
        <v>2459230.8029831853</v>
      </c>
      <c r="C160" s="57">
        <f t="shared" si="3"/>
        <v>-0.30556070897728205</v>
      </c>
      <c r="D160" s="51">
        <f>IF('34c'!D160&gt;0,'34c'!D160/$K$42,#N/A)</f>
        <v>0.99775549058271562</v>
      </c>
      <c r="E160" s="51" t="e">
        <f>IF('34c'!E160&gt;0,'34c'!E160/$K$42,#N/A)</f>
        <v>#N/A</v>
      </c>
      <c r="F160" s="51" t="e">
        <f>IF('34c'!F160&gt;0,'34c'!F160/$K$42,#N/A)</f>
        <v>#N/A</v>
      </c>
      <c r="G160" s="51" t="e">
        <f>IF('34c'!G160&gt;0,'34c'!G160/$K$42,#N/A)</f>
        <v>#N/A</v>
      </c>
      <c r="H160" s="55"/>
    </row>
    <row r="161" spans="2:8">
      <c r="B161" s="50">
        <v>2459230.8099277476</v>
      </c>
      <c r="C161" s="57">
        <f t="shared" si="3"/>
        <v>-0.29861614666879177</v>
      </c>
      <c r="D161" s="51">
        <f>IF('34c'!D161&gt;0,'34c'!D161/$K$42,#N/A)</f>
        <v>1.0008109743659481</v>
      </c>
      <c r="E161" s="51" t="e">
        <f>IF('34c'!E161&gt;0,'34c'!E161/$K$42,#N/A)</f>
        <v>#N/A</v>
      </c>
      <c r="F161" s="51" t="e">
        <f>IF('34c'!F161&gt;0,'34c'!F161/$K$42,#N/A)</f>
        <v>#N/A</v>
      </c>
      <c r="G161" s="51" t="e">
        <f>IF('34c'!G161&gt;0,'34c'!G161/$K$42,#N/A)</f>
        <v>#N/A</v>
      </c>
      <c r="H161" s="55"/>
    </row>
    <row r="162" spans="2:8">
      <c r="B162" s="50">
        <v>2459230.8168723099</v>
      </c>
      <c r="C162" s="57">
        <f t="shared" si="3"/>
        <v>-0.29167158436030149</v>
      </c>
      <c r="D162" s="51">
        <f>IF('34c'!D162&gt;0,'34c'!D162/$K$42,#N/A)</f>
        <v>0.99828911402733389</v>
      </c>
      <c r="E162" s="51" t="e">
        <f>IF('34c'!E162&gt;0,'34c'!E162/$K$42,#N/A)</f>
        <v>#N/A</v>
      </c>
      <c r="F162" s="51" t="e">
        <f>IF('34c'!F162&gt;0,'34c'!F162/$K$42,#N/A)</f>
        <v>#N/A</v>
      </c>
      <c r="G162" s="51" t="e">
        <f>IF('34c'!G162&gt;0,'34c'!G162/$K$42,#N/A)</f>
        <v>#N/A</v>
      </c>
      <c r="H162" s="55"/>
    </row>
    <row r="163" spans="2:8">
      <c r="B163" s="50">
        <v>2459230.8238168722</v>
      </c>
      <c r="C163" s="57">
        <f t="shared" si="3"/>
        <v>-0.28472702205181122</v>
      </c>
      <c r="D163" s="51">
        <f>IF('34c'!D163&gt;0,'34c'!D163/$K$42,#N/A)</f>
        <v>1.002621540762902</v>
      </c>
      <c r="E163" s="51" t="e">
        <f>IF('34c'!E163&gt;0,'34c'!E163/$K$42,#N/A)</f>
        <v>#N/A</v>
      </c>
      <c r="F163" s="51" t="e">
        <f>IF('34c'!F163&gt;0,'34c'!F163/$K$42,#N/A)</f>
        <v>#N/A</v>
      </c>
      <c r="G163" s="51" t="e">
        <f>IF('34c'!G163&gt;0,'34c'!G163/$K$42,#N/A)</f>
        <v>#N/A</v>
      </c>
      <c r="H163" s="55"/>
    </row>
    <row r="164" spans="2:8">
      <c r="B164" s="50">
        <v>2459230.8307614345</v>
      </c>
      <c r="C164" s="57">
        <f t="shared" si="3"/>
        <v>-0.27778245974332094</v>
      </c>
      <c r="D164" s="51">
        <f>IF('34c'!D164&gt;0,'34c'!D164/$K$42,#N/A)</f>
        <v>0.99798191337458353</v>
      </c>
      <c r="E164" s="51" t="e">
        <f>IF('34c'!E164&gt;0,'34c'!E164/$K$42,#N/A)</f>
        <v>#N/A</v>
      </c>
      <c r="F164" s="51" t="e">
        <f>IF('34c'!F164&gt;0,'34c'!F164/$K$42,#N/A)</f>
        <v>#N/A</v>
      </c>
      <c r="G164" s="51" t="e">
        <f>IF('34c'!G164&gt;0,'34c'!G164/$K$42,#N/A)</f>
        <v>#N/A</v>
      </c>
      <c r="H164" s="55"/>
    </row>
    <row r="165" spans="2:8">
      <c r="B165" s="50">
        <v>2459230.8377059964</v>
      </c>
      <c r="C165" s="57">
        <f t="shared" si="3"/>
        <v>-0.27083789790049195</v>
      </c>
      <c r="D165" s="51">
        <f>IF('34c'!D165&gt;0,'34c'!D165/$K$42,#N/A)</f>
        <v>0.99942911538723056</v>
      </c>
      <c r="E165" s="51" t="e">
        <f>IF('34c'!E165&gt;0,'34c'!E165/$K$42,#N/A)</f>
        <v>#N/A</v>
      </c>
      <c r="F165" s="51" t="e">
        <f>IF('34c'!F165&gt;0,'34c'!F165/$K$42,#N/A)</f>
        <v>#N/A</v>
      </c>
      <c r="G165" s="51" t="e">
        <f>IF('34c'!G165&gt;0,'34c'!G165/$K$42,#N/A)</f>
        <v>#N/A</v>
      </c>
      <c r="H165" s="55"/>
    </row>
    <row r="166" spans="2:8">
      <c r="B166" s="50">
        <v>2459230.8446505587</v>
      </c>
      <c r="C166" s="57">
        <f t="shared" si="3"/>
        <v>-0.26389333559200168</v>
      </c>
      <c r="D166" s="51">
        <f>IF('34c'!D166&gt;0,'34c'!D166/$K$42,#N/A)</f>
        <v>1.0001892296185491</v>
      </c>
      <c r="E166" s="51" t="e">
        <f>IF('34c'!E166&gt;0,'34c'!E166/$K$42,#N/A)</f>
        <v>#N/A</v>
      </c>
      <c r="F166" s="51" t="e">
        <f>IF('34c'!F166&gt;0,'34c'!F166/$K$42,#N/A)</f>
        <v>#N/A</v>
      </c>
      <c r="G166" s="51" t="e">
        <f>IF('34c'!G166&gt;0,'34c'!G166/$K$42,#N/A)</f>
        <v>#N/A</v>
      </c>
      <c r="H166" s="55"/>
    </row>
    <row r="167" spans="2:8">
      <c r="B167" s="50">
        <v>2459230.851595121</v>
      </c>
      <c r="C167" s="57">
        <f t="shared" si="3"/>
        <v>-0.2569487732835114</v>
      </c>
      <c r="D167" s="51">
        <f>IF('34c'!D167&gt;0,'34c'!D167/$K$42,#N/A)</f>
        <v>1.0006133133881825</v>
      </c>
      <c r="E167" s="51" t="e">
        <f>IF('34c'!E167&gt;0,'34c'!E167/$K$42,#N/A)</f>
        <v>#N/A</v>
      </c>
      <c r="F167" s="51" t="e">
        <f>IF('34c'!F167&gt;0,'34c'!F167/$K$42,#N/A)</f>
        <v>#N/A</v>
      </c>
      <c r="G167" s="51" t="e">
        <f>IF('34c'!G167&gt;0,'34c'!G167/$K$42,#N/A)</f>
        <v>#N/A</v>
      </c>
      <c r="H167" s="55"/>
    </row>
    <row r="168" spans="2:8">
      <c r="B168" s="50">
        <v>2459230.8585396828</v>
      </c>
      <c r="C168" s="57">
        <f t="shared" si="3"/>
        <v>-0.25000421144068241</v>
      </c>
      <c r="D168" s="51">
        <f>IF('34c'!D168&gt;0,'34c'!D168/$K$42,#N/A)</f>
        <v>0.99525103692119399</v>
      </c>
      <c r="E168" s="51" t="e">
        <f>IF('34c'!E168&gt;0,'34c'!E168/$K$42,#N/A)</f>
        <v>#N/A</v>
      </c>
      <c r="F168" s="51" t="e">
        <f>IF('34c'!F168&gt;0,'34c'!F168/$K$42,#N/A)</f>
        <v>#N/A</v>
      </c>
      <c r="G168" s="51" t="e">
        <f>IF('34c'!G168&gt;0,'34c'!G168/$K$42,#N/A)</f>
        <v>#N/A</v>
      </c>
      <c r="H168" s="55"/>
    </row>
    <row r="169" spans="2:8">
      <c r="B169" s="50">
        <v>2459230.8654842451</v>
      </c>
      <c r="C169" s="57">
        <f t="shared" si="3"/>
        <v>-0.24305964913219213</v>
      </c>
      <c r="D169" s="51">
        <f>IF('34c'!D169&gt;0,'34c'!D169/$K$42,#N/A)</f>
        <v>1.0020811178350446</v>
      </c>
      <c r="E169" s="51" t="e">
        <f>IF('34c'!E169&gt;0,'34c'!E169/$K$42,#N/A)</f>
        <v>#N/A</v>
      </c>
      <c r="F169" s="51" t="e">
        <f>IF('34c'!F169&gt;0,'34c'!F169/$K$42,#N/A)</f>
        <v>#N/A</v>
      </c>
      <c r="G169" s="51" t="e">
        <f>IF('34c'!G169&gt;0,'34c'!G169/$K$42,#N/A)</f>
        <v>#N/A</v>
      </c>
      <c r="H169" s="55"/>
    </row>
    <row r="170" spans="2:8">
      <c r="B170" s="50">
        <v>2459230.872428807</v>
      </c>
      <c r="C170" s="57">
        <f t="shared" si="3"/>
        <v>-0.23611508728936315</v>
      </c>
      <c r="D170" s="51">
        <f>IF('34c'!D170&gt;0,'34c'!D170/$K$42,#N/A)</f>
        <v>0.99797980553477939</v>
      </c>
      <c r="E170" s="51" t="e">
        <f>IF('34c'!E170&gt;0,'34c'!E170/$K$42,#N/A)</f>
        <v>#N/A</v>
      </c>
      <c r="F170" s="51" t="e">
        <f>IF('34c'!F170&gt;0,'34c'!F170/$K$42,#N/A)</f>
        <v>#N/A</v>
      </c>
      <c r="G170" s="51" t="e">
        <f>IF('34c'!G170&gt;0,'34c'!G170/$K$42,#N/A)</f>
        <v>#N/A</v>
      </c>
      <c r="H170" s="55"/>
    </row>
    <row r="171" spans="2:8">
      <c r="B171" s="50">
        <v>2459230.8793733688</v>
      </c>
      <c r="C171" s="57">
        <f t="shared" si="3"/>
        <v>-0.22917052544653416</v>
      </c>
      <c r="D171" s="51">
        <f>IF('34c'!D171&gt;0,'34c'!D171/$K$42,#N/A)</f>
        <v>0.9989218739375807</v>
      </c>
      <c r="E171" s="51" t="e">
        <f>IF('34c'!E171&gt;0,'34c'!E171/$K$42,#N/A)</f>
        <v>#N/A</v>
      </c>
      <c r="F171" s="51" t="e">
        <f>IF('34c'!F171&gt;0,'34c'!F171/$K$42,#N/A)</f>
        <v>#N/A</v>
      </c>
      <c r="G171" s="51" t="e">
        <f>IF('34c'!G171&gt;0,'34c'!G171/$K$42,#N/A)</f>
        <v>#N/A</v>
      </c>
      <c r="H171" s="55"/>
    </row>
    <row r="172" spans="2:8">
      <c r="B172" s="50">
        <v>2459230.8863179306</v>
      </c>
      <c r="C172" s="57">
        <f t="shared" si="3"/>
        <v>-0.22222596360370517</v>
      </c>
      <c r="D172" s="51">
        <f>IF('34c'!D172&gt;0,'34c'!D172/$K$42,#N/A)</f>
        <v>1.0012294825593255</v>
      </c>
      <c r="E172" s="51" t="e">
        <f>IF('34c'!E172&gt;0,'34c'!E172/$K$42,#N/A)</f>
        <v>#N/A</v>
      </c>
      <c r="F172" s="51" t="e">
        <f>IF('34c'!F172&gt;0,'34c'!F172/$K$42,#N/A)</f>
        <v>#N/A</v>
      </c>
      <c r="G172" s="51" t="e">
        <f>IF('34c'!G172&gt;0,'34c'!G172/$K$42,#N/A)</f>
        <v>#N/A</v>
      </c>
      <c r="H172" s="55"/>
    </row>
    <row r="173" spans="2:8">
      <c r="B173" s="50">
        <v>2459230.893262493</v>
      </c>
      <c r="C173" s="57">
        <f t="shared" si="3"/>
        <v>-0.21528140129521489</v>
      </c>
      <c r="D173" s="51">
        <f>IF('34c'!D173&gt;0,'34c'!D173/$K$42,#N/A)</f>
        <v>0.99812803426939545</v>
      </c>
      <c r="E173" s="51" t="e">
        <f>IF('34c'!E173&gt;0,'34c'!E173/$K$42,#N/A)</f>
        <v>#N/A</v>
      </c>
      <c r="F173" s="51" t="e">
        <f>IF('34c'!F173&gt;0,'34c'!F173/$K$42,#N/A)</f>
        <v>#N/A</v>
      </c>
      <c r="G173" s="51" t="e">
        <f>IF('34c'!G173&gt;0,'34c'!G173/$K$42,#N/A)</f>
        <v>#N/A</v>
      </c>
      <c r="H173" s="55"/>
    </row>
    <row r="174" spans="2:8">
      <c r="B174" s="50">
        <v>2459230.9002070548</v>
      </c>
      <c r="C174" s="57">
        <f t="shared" si="3"/>
        <v>-0.2083368394523859</v>
      </c>
      <c r="D174" s="51">
        <f>IF('34c'!D174&gt;0,'34c'!D174/$K$42,#N/A)</f>
        <v>1.0033788672060924</v>
      </c>
      <c r="E174" s="51" t="e">
        <f>IF('34c'!E174&gt;0,'34c'!E174/$K$42,#N/A)</f>
        <v>#N/A</v>
      </c>
      <c r="F174" s="51" t="e">
        <f>IF('34c'!F174&gt;0,'34c'!F174/$K$42,#N/A)</f>
        <v>#N/A</v>
      </c>
      <c r="G174" s="51" t="e">
        <f>IF('34c'!G174&gt;0,'34c'!G174/$K$42,#N/A)</f>
        <v>#N/A</v>
      </c>
      <c r="H174" s="55"/>
    </row>
    <row r="175" spans="2:8">
      <c r="B175" s="50">
        <v>2459230.9071516166</v>
      </c>
      <c r="C175" s="57">
        <f t="shared" si="3"/>
        <v>-0.20139227760955691</v>
      </c>
      <c r="D175" s="51">
        <f>IF('34c'!D175&gt;0,'34c'!D175/$K$42,#N/A)</f>
        <v>0.99856836880397082</v>
      </c>
      <c r="E175" s="51" t="e">
        <f>IF('34c'!E175&gt;0,'34c'!E175/$K$42,#N/A)</f>
        <v>#N/A</v>
      </c>
      <c r="F175" s="51" t="e">
        <f>IF('34c'!F175&gt;0,'34c'!F175/$K$42,#N/A)</f>
        <v>#N/A</v>
      </c>
      <c r="G175" s="51" t="e">
        <f>IF('34c'!G175&gt;0,'34c'!G175/$K$42,#N/A)</f>
        <v>#N/A</v>
      </c>
      <c r="H175" s="55"/>
    </row>
    <row r="176" spans="2:8">
      <c r="B176" s="50">
        <v>2459230.9140961785</v>
      </c>
      <c r="C176" s="57">
        <f t="shared" si="3"/>
        <v>-0.19444771576672792</v>
      </c>
      <c r="D176" s="51">
        <f>IF('34c'!D176&gt;0,'34c'!D176/$K$42,#N/A)</f>
        <v>0.99912470252260832</v>
      </c>
      <c r="E176" s="51" t="e">
        <f>IF('34c'!E176&gt;0,'34c'!E176/$K$42,#N/A)</f>
        <v>#N/A</v>
      </c>
      <c r="F176" s="51" t="e">
        <f>IF('34c'!F176&gt;0,'34c'!F176/$K$42,#N/A)</f>
        <v>#N/A</v>
      </c>
      <c r="G176" s="51" t="e">
        <f>IF('34c'!G176&gt;0,'34c'!G176/$K$42,#N/A)</f>
        <v>#N/A</v>
      </c>
      <c r="H176" s="55"/>
    </row>
    <row r="177" spans="1:8">
      <c r="B177" s="50">
        <v>2459230.9210407399</v>
      </c>
      <c r="C177" s="57">
        <f t="shared" si="3"/>
        <v>-0.18750315438956022</v>
      </c>
      <c r="D177" s="51">
        <f>IF('34c'!D177&gt;0,'34c'!D177/$K$42,#N/A)</f>
        <v>1.001280818657782</v>
      </c>
      <c r="E177" s="51" t="e">
        <f>IF('34c'!E177&gt;0,'34c'!E177/$K$42,#N/A)</f>
        <v>#N/A</v>
      </c>
      <c r="F177" s="51" t="e">
        <f>IF('34c'!F177&gt;0,'34c'!F177/$K$42,#N/A)</f>
        <v>#N/A</v>
      </c>
      <c r="G177" s="51" t="e">
        <f>IF('34c'!G177&gt;0,'34c'!G177/$K$42,#N/A)</f>
        <v>#N/A</v>
      </c>
      <c r="H177" s="55"/>
    </row>
    <row r="178" spans="1:8">
      <c r="B178" s="50">
        <v>2459230.9279853017</v>
      </c>
      <c r="C178" s="57">
        <f t="shared" si="3"/>
        <v>-0.18055859254673123</v>
      </c>
      <c r="D178" s="51">
        <f>IF('34c'!D178&gt;0,'34c'!D178/$K$42,#N/A)</f>
        <v>1.001509349289454</v>
      </c>
      <c r="E178" s="51" t="e">
        <f>IF('34c'!E178&gt;0,'34c'!E178/$K$42,#N/A)</f>
        <v>#N/A</v>
      </c>
      <c r="F178" s="51" t="e">
        <f>IF('34c'!F178&gt;0,'34c'!F178/$K$42,#N/A)</f>
        <v>#N/A</v>
      </c>
      <c r="G178" s="51" t="e">
        <f>IF('34c'!G178&gt;0,'34c'!G178/$K$42,#N/A)</f>
        <v>#N/A</v>
      </c>
      <c r="H178" s="55"/>
    </row>
    <row r="179" spans="1:8">
      <c r="B179" s="50">
        <v>2459230.9349298635</v>
      </c>
      <c r="C179" s="57">
        <f t="shared" si="3"/>
        <v>-0.17361403070390224</v>
      </c>
      <c r="D179" s="51">
        <f>IF('34c'!D179&gt;0,'34c'!D179/$K$42,#N/A)</f>
        <v>0.99878581627796281</v>
      </c>
      <c r="E179" s="51" t="e">
        <f>IF('34c'!E179&gt;0,'34c'!E179/$K$42,#N/A)</f>
        <v>#N/A</v>
      </c>
      <c r="F179" s="51" t="e">
        <f>IF('34c'!F179&gt;0,'34c'!F179/$K$42,#N/A)</f>
        <v>#N/A</v>
      </c>
      <c r="G179" s="51" t="e">
        <f>IF('34c'!G179&gt;0,'34c'!G179/$K$42,#N/A)</f>
        <v>#N/A</v>
      </c>
      <c r="H179" s="55"/>
    </row>
    <row r="180" spans="1:8">
      <c r="B180" s="50">
        <v>2459230.9418744249</v>
      </c>
      <c r="C180" s="57">
        <f t="shared" si="3"/>
        <v>-0.16666946932673454</v>
      </c>
      <c r="D180" s="51">
        <f>IF('34c'!D180&gt;0,'34c'!D180/$K$42,#N/A)</f>
        <v>1.0011166111375536</v>
      </c>
      <c r="E180" s="51" t="e">
        <f>IF('34c'!E180&gt;0,'34c'!E180/$K$42,#N/A)</f>
        <v>#N/A</v>
      </c>
      <c r="F180" s="51" t="e">
        <f>IF('34c'!F180&gt;0,'34c'!F180/$K$42,#N/A)</f>
        <v>#N/A</v>
      </c>
      <c r="G180" s="51" t="e">
        <f>IF('34c'!G180&gt;0,'34c'!G180/$K$42,#N/A)</f>
        <v>#N/A</v>
      </c>
      <c r="H180" s="55"/>
    </row>
    <row r="181" spans="1:8">
      <c r="B181" s="50">
        <v>2459230.9488189868</v>
      </c>
      <c r="C181" s="57">
        <f t="shared" si="3"/>
        <v>-0.15972490748390555</v>
      </c>
      <c r="D181" s="51">
        <f>IF('34c'!D181&gt;0,'34c'!D181/$K$42,#N/A)</f>
        <v>0.999883320867614</v>
      </c>
      <c r="E181" s="51" t="e">
        <f>IF('34c'!E181&gt;0,'34c'!E181/$K$42,#N/A)</f>
        <v>#N/A</v>
      </c>
      <c r="F181" s="51" t="e">
        <f>IF('34c'!F181&gt;0,'34c'!F181/$K$42,#N/A)</f>
        <v>#N/A</v>
      </c>
      <c r="G181" s="51" t="e">
        <f>IF('34c'!G181&gt;0,'34c'!G181/$K$42,#N/A)</f>
        <v>#N/A</v>
      </c>
      <c r="H181" s="55"/>
    </row>
    <row r="182" spans="1:8">
      <c r="B182" s="50">
        <v>2459230.9557635481</v>
      </c>
      <c r="C182" s="57">
        <f t="shared" si="3"/>
        <v>-0.15278034610673785</v>
      </c>
      <c r="D182" s="51">
        <f>IF('34c'!D182&gt;0,'34c'!D182/$K$42,#N/A)</f>
        <v>1.0001807302644998</v>
      </c>
      <c r="E182" s="51" t="e">
        <f>IF('34c'!E182&gt;0,'34c'!E182/$K$42,#N/A)</f>
        <v>#N/A</v>
      </c>
      <c r="F182" s="51" t="e">
        <f>IF('34c'!F182&gt;0,'34c'!F182/$K$42,#N/A)</f>
        <v>#N/A</v>
      </c>
      <c r="G182" s="51" t="e">
        <f>IF('34c'!G182&gt;0,'34c'!G182/$K$42,#N/A)</f>
        <v>#N/A</v>
      </c>
      <c r="H182" s="55"/>
    </row>
    <row r="183" spans="1:8">
      <c r="A183" s="49" t="s">
        <v>37</v>
      </c>
      <c r="B183" s="50">
        <v>2459230.96270811</v>
      </c>
      <c r="C183" s="57">
        <f t="shared" si="3"/>
        <v>-0.14583578426390886</v>
      </c>
      <c r="D183" s="51" t="e">
        <f>IF('34c'!D183&gt;0,'34c'!D183/$K$42,#N/A)</f>
        <v>#N/A</v>
      </c>
      <c r="E183" s="51">
        <f>IF('34c'!E183&gt;0,'34c'!E183/$K$42,#N/A)</f>
        <v>0.99767178894404029</v>
      </c>
      <c r="F183" s="51" t="e">
        <f>IF('34c'!F183&gt;0,'34c'!F183/$K$42,#N/A)</f>
        <v>#N/A</v>
      </c>
      <c r="G183" s="51" t="e">
        <f>IF('34c'!G183&gt;0,'34c'!G183/$K$42,#N/A)</f>
        <v>#N/A</v>
      </c>
      <c r="H183" s="55"/>
    </row>
    <row r="184" spans="1:8">
      <c r="B184" s="50">
        <v>2459230.9696526714</v>
      </c>
      <c r="C184" s="57">
        <f t="shared" si="3"/>
        <v>-0.13889122288674116</v>
      </c>
      <c r="D184" s="51" t="e">
        <f>IF('34c'!D184&gt;0,'34c'!D184/$K$42,#N/A)</f>
        <v>#N/A</v>
      </c>
      <c r="E184" s="51">
        <f>IF('34c'!E184&gt;0,'34c'!E184/$K$42,#N/A)</f>
        <v>0.99537621540762888</v>
      </c>
      <c r="F184" s="51" t="e">
        <f>IF('34c'!F184&gt;0,'34c'!F184/$K$42,#N/A)</f>
        <v>#N/A</v>
      </c>
      <c r="G184" s="51" t="e">
        <f>IF('34c'!G184&gt;0,'34c'!G184/$K$42,#N/A)</f>
        <v>#N/A</v>
      </c>
      <c r="H184" s="55"/>
    </row>
    <row r="185" spans="1:8">
      <c r="B185" s="50">
        <v>2459230.9765972327</v>
      </c>
      <c r="C185" s="57">
        <f t="shared" si="3"/>
        <v>-0.13194666150957346</v>
      </c>
      <c r="D185" s="51" t="e">
        <f>IF('34c'!D185&gt;0,'34c'!D185/$K$42,#N/A)</f>
        <v>#N/A</v>
      </c>
      <c r="E185" s="51">
        <f>IF('34c'!E185&gt;0,'34c'!E185/$K$42,#N/A)</f>
        <v>0.99763588767253686</v>
      </c>
      <c r="F185" s="51" t="e">
        <f>IF('34c'!F185&gt;0,'34c'!F185/$K$42,#N/A)</f>
        <v>#N/A</v>
      </c>
      <c r="G185" s="51" t="e">
        <f>IF('34c'!G185&gt;0,'34c'!G185/$K$42,#N/A)</f>
        <v>#N/A</v>
      </c>
      <c r="H185" s="55"/>
    </row>
    <row r="186" spans="1:8">
      <c r="B186" s="50">
        <v>2459230.9835417941</v>
      </c>
      <c r="C186" s="57">
        <f t="shared" si="3"/>
        <v>-0.12500210013240576</v>
      </c>
      <c r="D186" s="51" t="e">
        <f>IF('34c'!D186&gt;0,'34c'!D186/$K$42,#N/A)</f>
        <v>#N/A</v>
      </c>
      <c r="E186" s="51">
        <f>IF('34c'!E186&gt;0,'34c'!E186/$K$42,#N/A)</f>
        <v>0.99051988848847483</v>
      </c>
      <c r="F186" s="51" t="e">
        <f>IF('34c'!F186&gt;0,'34c'!F186/$K$42,#N/A)</f>
        <v>#N/A</v>
      </c>
      <c r="G186" s="51" t="e">
        <f>IF('34c'!G186&gt;0,'34c'!G186/$K$42,#N/A)</f>
        <v>#N/A</v>
      </c>
      <c r="H186" s="55"/>
    </row>
    <row r="187" spans="1:8">
      <c r="B187" s="50">
        <v>2459230.9904863555</v>
      </c>
      <c r="C187" s="57">
        <f t="shared" si="3"/>
        <v>-0.11805753875523806</v>
      </c>
      <c r="D187" s="51" t="e">
        <f>IF('34c'!D187&gt;0,'34c'!D187/$K$42,#N/A)</f>
        <v>#N/A</v>
      </c>
      <c r="E187" s="51">
        <f>IF('34c'!E187&gt;0,'34c'!E187/$K$42,#N/A)</f>
        <v>0.98895485143129114</v>
      </c>
      <c r="F187" s="51" t="e">
        <f>IF('34c'!F187&gt;0,'34c'!F187/$K$42,#N/A)</f>
        <v>#N/A</v>
      </c>
      <c r="G187" s="51" t="e">
        <f>IF('34c'!G187&gt;0,'34c'!G187/$K$42,#N/A)</f>
        <v>#N/A</v>
      </c>
      <c r="H187" s="55"/>
    </row>
    <row r="188" spans="1:8">
      <c r="A188" s="49" t="s">
        <v>38</v>
      </c>
      <c r="B188" s="50">
        <v>2459230.9974309169</v>
      </c>
      <c r="C188" s="57">
        <f t="shared" si="3"/>
        <v>-0.11111297737807035</v>
      </c>
      <c r="D188" s="51" t="e">
        <f>IF('34c'!D188&gt;0,'34c'!D188/$K$42,#N/A)</f>
        <v>#N/A</v>
      </c>
      <c r="E188" s="51" t="e">
        <f>IF('34c'!E188&gt;0,'34c'!E188/$K$42,#N/A)</f>
        <v>#N/A</v>
      </c>
      <c r="F188" s="51">
        <f>IF('34c'!F188&gt;0,'34c'!F188/$K$42,#N/A)</f>
        <v>0.98964207520228453</v>
      </c>
      <c r="G188" s="51" t="e">
        <f>IF('34c'!G188&gt;0,'34c'!G188/$K$42,#N/A)</f>
        <v>#N/A</v>
      </c>
      <c r="H188" s="55"/>
    </row>
    <row r="189" spans="1:8">
      <c r="B189" s="50">
        <v>2459231.0043754783</v>
      </c>
      <c r="C189" s="57">
        <f t="shared" si="3"/>
        <v>-0.10416841600090265</v>
      </c>
      <c r="D189" s="51" t="e">
        <f>IF('34c'!D189&gt;0,'34c'!D189/$K$42,#N/A)</f>
        <v>#N/A</v>
      </c>
      <c r="E189" s="51" t="e">
        <f>IF('34c'!E189&gt;0,'34c'!E189/$K$42,#N/A)</f>
        <v>#N/A</v>
      </c>
      <c r="F189" s="51">
        <f>IF('34c'!F189&gt;0,'34c'!F189/$K$42,#N/A)</f>
        <v>0.98896749847011622</v>
      </c>
      <c r="G189" s="51" t="e">
        <f>IF('34c'!G189&gt;0,'34c'!G189/$K$42,#N/A)</f>
        <v>#N/A</v>
      </c>
      <c r="H189" s="55"/>
    </row>
    <row r="190" spans="1:8">
      <c r="B190" s="50">
        <v>2459231.0113200396</v>
      </c>
      <c r="C190" s="57">
        <f t="shared" si="3"/>
        <v>-9.7223854623734951E-2</v>
      </c>
      <c r="D190" s="51" t="e">
        <f>IF('34c'!D190&gt;0,'34c'!D190/$K$42,#N/A)</f>
        <v>#N/A</v>
      </c>
      <c r="E190" s="51" t="e">
        <f>IF('34c'!E190&gt;0,'34c'!E190/$K$42,#N/A)</f>
        <v>#N/A</v>
      </c>
      <c r="F190" s="51">
        <f>IF('34c'!F190&gt;0,'34c'!F190/$K$42,#N/A)</f>
        <v>0.98499245257360446</v>
      </c>
      <c r="G190" s="51" t="e">
        <f>IF('34c'!G190&gt;0,'34c'!G190/$K$42,#N/A)</f>
        <v>#N/A</v>
      </c>
      <c r="H190" s="55"/>
    </row>
    <row r="191" spans="1:8">
      <c r="B191" s="50">
        <v>2459231.018264601</v>
      </c>
      <c r="C191" s="57">
        <f t="shared" si="3"/>
        <v>-9.0279293246567249E-2</v>
      </c>
      <c r="D191" s="51" t="e">
        <f>IF('34c'!D191&gt;0,'34c'!D191/$K$42,#N/A)</f>
        <v>#N/A</v>
      </c>
      <c r="E191" s="51" t="e">
        <f>IF('34c'!E191&gt;0,'34c'!E191/$K$42,#N/A)</f>
        <v>#N/A</v>
      </c>
      <c r="F191" s="51">
        <f>IF('34c'!F191&gt;0,'34c'!F191/$K$42,#N/A)</f>
        <v>0.98617665057455628</v>
      </c>
      <c r="G191" s="51" t="e">
        <f>IF('34c'!G191&gt;0,'34c'!G191/$K$42,#N/A)</f>
        <v>#N/A</v>
      </c>
      <c r="H191" s="55"/>
    </row>
    <row r="192" spans="1:8">
      <c r="B192" s="50">
        <v>2459231.0252091624</v>
      </c>
      <c r="C192" s="57">
        <f t="shared" si="3"/>
        <v>-8.3334731869399548E-2</v>
      </c>
      <c r="D192" s="51" t="e">
        <f>IF('34c'!D192&gt;0,'34c'!D192/$K$42,#N/A)</f>
        <v>#N/A</v>
      </c>
      <c r="E192" s="51" t="e">
        <f>IF('34c'!E192&gt;0,'34c'!E192/$K$42,#N/A)</f>
        <v>#N/A</v>
      </c>
      <c r="F192" s="51">
        <f>IF('34c'!F192&gt;0,'34c'!F192/$K$42,#N/A)</f>
        <v>0.98718243013530971</v>
      </c>
      <c r="G192" s="51" t="e">
        <f>IF('34c'!G192&gt;0,'34c'!G192/$K$42,#N/A)</f>
        <v>#N/A</v>
      </c>
      <c r="H192" s="55"/>
    </row>
    <row r="193" spans="1:8">
      <c r="B193" s="50">
        <v>2459231.0321537233</v>
      </c>
      <c r="C193" s="57">
        <f t="shared" si="3"/>
        <v>-7.6390170957893133E-2</v>
      </c>
      <c r="D193" s="51" t="e">
        <f>IF('34c'!D193&gt;0,'34c'!D193/$K$42,#N/A)</f>
        <v>#N/A</v>
      </c>
      <c r="E193" s="51" t="e">
        <f>IF('34c'!E193&gt;0,'34c'!E193/$K$42,#N/A)</f>
        <v>#N/A</v>
      </c>
      <c r="F193" s="51">
        <f>IF('34c'!F193&gt;0,'34c'!F193/$K$42,#N/A)</f>
        <v>0.98534677364520296</v>
      </c>
      <c r="G193" s="51" t="e">
        <f>IF('34c'!G193&gt;0,'34c'!G193/$K$42,#N/A)</f>
        <v>#N/A</v>
      </c>
      <c r="H193" s="55"/>
    </row>
    <row r="194" spans="1:8">
      <c r="B194" s="50">
        <v>2459231.0390982847</v>
      </c>
      <c r="C194" s="57">
        <f t="shared" si="3"/>
        <v>-6.9445609580725431E-2</v>
      </c>
      <c r="D194" s="51" t="e">
        <f>IF('34c'!D194&gt;0,'34c'!D194/$K$42,#N/A)</f>
        <v>#N/A</v>
      </c>
      <c r="E194" s="51" t="e">
        <f>IF('34c'!E194&gt;0,'34c'!E194/$K$42,#N/A)</f>
        <v>#N/A</v>
      </c>
      <c r="F194" s="51">
        <f>IF('34c'!F194&gt;0,'34c'!F194/$K$42,#N/A)</f>
        <v>0.98970558237573936</v>
      </c>
      <c r="G194" s="51" t="e">
        <f>IF('34c'!G194&gt;0,'34c'!G194/$K$42,#N/A)</f>
        <v>#N/A</v>
      </c>
      <c r="H194" s="55"/>
    </row>
    <row r="195" spans="1:8">
      <c r="B195" s="50">
        <v>2459231.0460428456</v>
      </c>
      <c r="C195" s="57">
        <f t="shared" ref="C195:C258" si="4">B195-$K$30</f>
        <v>-6.2501048669219017E-2</v>
      </c>
      <c r="D195" s="51" t="e">
        <f>IF('34c'!D195&gt;0,'34c'!D195/$K$42,#N/A)</f>
        <v>#N/A</v>
      </c>
      <c r="E195" s="51" t="e">
        <f>IF('34c'!E195&gt;0,'34c'!E195/$K$42,#N/A)</f>
        <v>#N/A</v>
      </c>
      <c r="F195" s="51">
        <f>IF('34c'!F195&gt;0,'34c'!F195/$K$42,#N/A)</f>
        <v>0.98772312504249671</v>
      </c>
      <c r="G195" s="51" t="e">
        <f>IF('34c'!G195&gt;0,'34c'!G195/$K$42,#N/A)</f>
        <v>#N/A</v>
      </c>
      <c r="H195" s="55"/>
    </row>
    <row r="196" spans="1:8">
      <c r="B196" s="50">
        <v>2459231.052987407</v>
      </c>
      <c r="C196" s="57">
        <f t="shared" si="4"/>
        <v>-5.5556487292051315E-2</v>
      </c>
      <c r="D196" s="51" t="e">
        <f>IF('34c'!D196&gt;0,'34c'!D196/$K$42,#N/A)</f>
        <v>#N/A</v>
      </c>
      <c r="E196" s="51" t="e">
        <f>IF('34c'!E196&gt;0,'34c'!E196/$K$42,#N/A)</f>
        <v>#N/A</v>
      </c>
      <c r="F196" s="51">
        <f>IF('34c'!F196&gt;0,'34c'!F196/$K$42,#N/A)</f>
        <v>0.98767491670633023</v>
      </c>
      <c r="G196" s="51" t="e">
        <f>IF('34c'!G196&gt;0,'34c'!G196/$K$42,#N/A)</f>
        <v>#N/A</v>
      </c>
      <c r="H196" s="55"/>
    </row>
    <row r="197" spans="1:8">
      <c r="B197" s="50">
        <v>2459231.0599319679</v>
      </c>
      <c r="C197" s="57">
        <f t="shared" si="4"/>
        <v>-4.8611926380544901E-2</v>
      </c>
      <c r="D197" s="51" t="e">
        <f>IF('34c'!D197&gt;0,'34c'!D197/$K$42,#N/A)</f>
        <v>#N/A</v>
      </c>
      <c r="E197" s="51" t="e">
        <f>IF('34c'!E197&gt;0,'34c'!E197/$K$42,#N/A)</f>
        <v>#N/A</v>
      </c>
      <c r="F197" s="51">
        <f>IF('34c'!F197&gt;0,'34c'!F197/$K$42,#N/A)</f>
        <v>0.98756177330522865</v>
      </c>
      <c r="G197" s="51" t="e">
        <f>IF('34c'!G197&gt;0,'34c'!G197/$K$42,#N/A)</f>
        <v>#N/A</v>
      </c>
      <c r="H197" s="55"/>
    </row>
    <row r="198" spans="1:8">
      <c r="B198" s="50">
        <v>2459231.0668765288</v>
      </c>
      <c r="C198" s="57">
        <f t="shared" si="4"/>
        <v>-4.1667365469038486E-2</v>
      </c>
      <c r="D198" s="51" t="e">
        <f>IF('34c'!D198&gt;0,'34c'!D198/$K$42,#N/A)</f>
        <v>#N/A</v>
      </c>
      <c r="E198" s="51" t="e">
        <f>IF('34c'!E198&gt;0,'34c'!E198/$K$42,#N/A)</f>
        <v>#N/A</v>
      </c>
      <c r="F198" s="51">
        <f>IF('34c'!F198&gt;0,'34c'!F198/$K$42,#N/A)</f>
        <v>0.9866663493574489</v>
      </c>
      <c r="G198" s="51" t="e">
        <f>IF('34c'!G198&gt;0,'34c'!G198/$K$42,#N/A)</f>
        <v>#N/A</v>
      </c>
      <c r="H198" s="55"/>
    </row>
    <row r="199" spans="1:8">
      <c r="B199" s="50">
        <v>2459231.0738210897</v>
      </c>
      <c r="C199" s="57">
        <f t="shared" si="4"/>
        <v>-3.4722804557532072E-2</v>
      </c>
      <c r="D199" s="51" t="e">
        <f>IF('34c'!D199&gt;0,'34c'!D199/$K$42,#N/A)</f>
        <v>#N/A</v>
      </c>
      <c r="E199" s="51" t="e">
        <f>IF('34c'!E199&gt;0,'34c'!E199/$K$42,#N/A)</f>
        <v>#N/A</v>
      </c>
      <c r="F199" s="51">
        <f>IF('34c'!F199&gt;0,'34c'!F199/$K$42,#N/A)</f>
        <v>0.98911314340110146</v>
      </c>
      <c r="G199" s="51" t="e">
        <f>IF('34c'!G199&gt;0,'34c'!G199/$K$42,#N/A)</f>
        <v>#N/A</v>
      </c>
      <c r="H199" s="55"/>
    </row>
    <row r="200" spans="1:8">
      <c r="B200" s="50">
        <v>2459231.0807656506</v>
      </c>
      <c r="C200" s="57">
        <f t="shared" si="4"/>
        <v>-2.7778243646025658E-2</v>
      </c>
      <c r="D200" s="51" t="e">
        <f>IF('34c'!D200&gt;0,'34c'!D200/$K$42,#N/A)</f>
        <v>#N/A</v>
      </c>
      <c r="E200" s="51" t="e">
        <f>IF('34c'!E200&gt;0,'34c'!E200/$K$42,#N/A)</f>
        <v>#N/A</v>
      </c>
      <c r="F200" s="51">
        <f>IF('34c'!F200&gt;0,'34c'!F200/$K$42,#N/A)</f>
        <v>0.98224138165499419</v>
      </c>
      <c r="G200" s="51" t="e">
        <f>IF('34c'!G200&gt;0,'34c'!G200/$K$42,#N/A)</f>
        <v>#N/A</v>
      </c>
      <c r="H200" s="55"/>
    </row>
    <row r="201" spans="1:8">
      <c r="B201" s="50">
        <v>2459231.0877102115</v>
      </c>
      <c r="C201" s="57">
        <f t="shared" si="4"/>
        <v>-2.0833682734519243E-2</v>
      </c>
      <c r="D201" s="51" t="e">
        <f>IF('34c'!D201&gt;0,'34c'!D201/$K$42,#N/A)</f>
        <v>#N/A</v>
      </c>
      <c r="E201" s="51" t="e">
        <f>IF('34c'!E201&gt;0,'34c'!E201/$K$42,#N/A)</f>
        <v>#N/A</v>
      </c>
      <c r="F201" s="51">
        <f>IF('34c'!F201&gt;0,'34c'!F201/$K$42,#N/A)</f>
        <v>0.98817658257972396</v>
      </c>
      <c r="G201" s="51" t="e">
        <f>IF('34c'!G201&gt;0,'34c'!G201/$K$42,#N/A)</f>
        <v>#N/A</v>
      </c>
      <c r="H201" s="55"/>
    </row>
    <row r="202" spans="1:8">
      <c r="B202" s="50">
        <v>2459231.0946547724</v>
      </c>
      <c r="C202" s="57">
        <f t="shared" si="4"/>
        <v>-1.3889121823012829E-2</v>
      </c>
      <c r="D202" s="51" t="e">
        <f>IF('34c'!D202&gt;0,'34c'!D202/$K$42,#N/A)</f>
        <v>#N/A</v>
      </c>
      <c r="E202" s="51" t="e">
        <f>IF('34c'!E202&gt;0,'34c'!E202/$K$42,#N/A)</f>
        <v>#N/A</v>
      </c>
      <c r="F202" s="51">
        <f>IF('34c'!F202&gt;0,'34c'!F202/$K$42,#N/A)</f>
        <v>0.98707261848099537</v>
      </c>
      <c r="G202" s="51" t="e">
        <f>IF('34c'!G202&gt;0,'34c'!G202/$K$42,#N/A)</f>
        <v>#N/A</v>
      </c>
      <c r="H202" s="55"/>
    </row>
    <row r="203" spans="1:8">
      <c r="B203" s="50">
        <v>2459231.1015993333</v>
      </c>
      <c r="C203" s="57">
        <f t="shared" si="4"/>
        <v>-6.9445609115064144E-3</v>
      </c>
      <c r="D203" s="51" t="e">
        <f>IF('34c'!D203&gt;0,'34c'!D203/$K$42,#N/A)</f>
        <v>#N/A</v>
      </c>
      <c r="E203" s="51" t="e">
        <f>IF('34c'!E203&gt;0,'34c'!E203/$K$42,#N/A)</f>
        <v>#N/A</v>
      </c>
      <c r="F203" s="51">
        <f>IF('34c'!F203&gt;0,'34c'!F203/$K$42,#N/A)</f>
        <v>0.98711606717889444</v>
      </c>
      <c r="G203" s="51" t="e">
        <f>IF('34c'!G203&gt;0,'34c'!G203/$K$42,#N/A)</f>
        <v>#N/A</v>
      </c>
      <c r="H203" s="55"/>
    </row>
    <row r="204" spans="1:8">
      <c r="A204" s="49" t="s">
        <v>72</v>
      </c>
      <c r="B204" s="50">
        <v>2459231.1085438943</v>
      </c>
      <c r="C204" s="57">
        <f t="shared" si="4"/>
        <v>0</v>
      </c>
      <c r="D204" s="51" t="e">
        <f>IF('34c'!D204&gt;0,'34c'!D204/$K$42,#N/A)</f>
        <v>#N/A</v>
      </c>
      <c r="E204" s="51" t="e">
        <f>IF('34c'!E204&gt;0,'34c'!E204/$K$42,#N/A)</f>
        <v>#N/A</v>
      </c>
      <c r="F204" s="51">
        <f>IF('34c'!F204&gt;0,'34c'!F204/$K$42,#N/A)</f>
        <v>0.98590725504861632</v>
      </c>
      <c r="G204" s="51" t="e">
        <f>IF('34c'!G204&gt;0,'34c'!G204/$K$42,#N/A)</f>
        <v>#N/A</v>
      </c>
      <c r="H204" s="55"/>
    </row>
    <row r="205" spans="1:8">
      <c r="B205" s="50">
        <v>2459231.1154884552</v>
      </c>
      <c r="C205" s="57">
        <f t="shared" si="4"/>
        <v>6.9445609115064144E-3</v>
      </c>
      <c r="D205" s="51" t="e">
        <f>IF('34c'!D205&gt;0,'34c'!D205/$K$42,#N/A)</f>
        <v>#N/A</v>
      </c>
      <c r="E205" s="51" t="e">
        <f>IF('34c'!E205&gt;0,'34c'!E205/$K$42,#N/A)</f>
        <v>#N/A</v>
      </c>
      <c r="F205" s="51">
        <f>IF('34c'!F205&gt;0,'34c'!F205/$K$42,#N/A)</f>
        <v>0.98823186237845917</v>
      </c>
      <c r="G205" s="51" t="e">
        <f>IF('34c'!G205&gt;0,'34c'!G205/$K$42,#N/A)</f>
        <v>#N/A</v>
      </c>
      <c r="H205" s="55"/>
    </row>
    <row r="206" spans="1:8">
      <c r="B206" s="50">
        <v>2459231.1224330156</v>
      </c>
      <c r="C206" s="57">
        <f t="shared" si="4"/>
        <v>1.3889121357351542E-2</v>
      </c>
      <c r="D206" s="51" t="e">
        <f>IF('34c'!D206&gt;0,'34c'!D206/$K$42,#N/A)</f>
        <v>#N/A</v>
      </c>
      <c r="E206" s="51" t="e">
        <f>IF('34c'!E206&gt;0,'34c'!E206/$K$42,#N/A)</f>
        <v>#N/A</v>
      </c>
      <c r="F206" s="51">
        <f>IF('34c'!F206&gt;0,'34c'!F206/$K$42,#N/A)</f>
        <v>0.98642149996600259</v>
      </c>
      <c r="G206" s="51" t="e">
        <f>IF('34c'!G206&gt;0,'34c'!G206/$K$42,#N/A)</f>
        <v>#N/A</v>
      </c>
      <c r="H206" s="55"/>
    </row>
    <row r="207" spans="1:8">
      <c r="B207" s="50">
        <v>2459231.1293775765</v>
      </c>
      <c r="C207" s="57">
        <f t="shared" si="4"/>
        <v>2.0833682268857956E-2</v>
      </c>
      <c r="D207" s="51" t="e">
        <f>IF('34c'!D207&gt;0,'34c'!D207/$K$42,#N/A)</f>
        <v>#N/A</v>
      </c>
      <c r="E207" s="51" t="e">
        <f>IF('34c'!E207&gt;0,'34c'!E207/$K$42,#N/A)</f>
        <v>#N/A</v>
      </c>
      <c r="F207" s="51">
        <f>IF('34c'!F207&gt;0,'34c'!F207/$K$42,#N/A)</f>
        <v>0.98736703610525589</v>
      </c>
      <c r="G207" s="51" t="e">
        <f>IF('34c'!G207&gt;0,'34c'!G207/$K$42,#N/A)</f>
        <v>#N/A</v>
      </c>
      <c r="H207" s="55"/>
    </row>
    <row r="208" spans="1:8">
      <c r="B208" s="50">
        <v>2459231.1363221374</v>
      </c>
      <c r="C208" s="57">
        <f t="shared" si="4"/>
        <v>2.777824318036437E-2</v>
      </c>
      <c r="D208" s="51" t="e">
        <f>IF('34c'!D208&gt;0,'34c'!D208/$K$42,#N/A)</f>
        <v>#N/A</v>
      </c>
      <c r="E208" s="51" t="e">
        <f>IF('34c'!E208&gt;0,'34c'!E208/$K$42,#N/A)</f>
        <v>#N/A</v>
      </c>
      <c r="F208" s="51">
        <f>IF('34c'!F208&gt;0,'34c'!F208/$K$42,#N/A)</f>
        <v>0.98512681036241245</v>
      </c>
      <c r="G208" s="51" t="e">
        <f>IF('34c'!G208&gt;0,'34c'!G208/$K$42,#N/A)</f>
        <v>#N/A</v>
      </c>
      <c r="H208" s="55"/>
    </row>
    <row r="209" spans="1:8">
      <c r="B209" s="50">
        <v>2459231.1432666979</v>
      </c>
      <c r="C209" s="57">
        <f t="shared" si="4"/>
        <v>3.4722803626209497E-2</v>
      </c>
      <c r="D209" s="51" t="e">
        <f>IF('34c'!D209&gt;0,'34c'!D209/$K$42,#N/A)</f>
        <v>#N/A</v>
      </c>
      <c r="E209" s="51" t="e">
        <f>IF('34c'!E209&gt;0,'34c'!E209/$K$42,#N/A)</f>
        <v>#N/A</v>
      </c>
      <c r="F209" s="51">
        <f>IF('34c'!F209&gt;0,'34c'!F209/$K$42,#N/A)</f>
        <v>0.98571571360576593</v>
      </c>
      <c r="G209" s="51" t="e">
        <f>IF('34c'!G209&gt;0,'34c'!G209/$K$42,#N/A)</f>
        <v>#N/A</v>
      </c>
      <c r="H209" s="55"/>
    </row>
    <row r="210" spans="1:8">
      <c r="B210" s="50">
        <v>2459231.1502112583</v>
      </c>
      <c r="C210" s="57">
        <f t="shared" si="4"/>
        <v>4.1667364072054625E-2</v>
      </c>
      <c r="D210" s="51" t="e">
        <f>IF('34c'!D210&gt;0,'34c'!D210/$K$42,#N/A)</f>
        <v>#N/A</v>
      </c>
      <c r="E210" s="51" t="e">
        <f>IF('34c'!E210&gt;0,'34c'!E210/$K$42,#N/A)</f>
        <v>#N/A</v>
      </c>
      <c r="F210" s="51">
        <f>IF('34c'!F210&gt;0,'34c'!F210/$K$42,#N/A)</f>
        <v>0.98682538927041541</v>
      </c>
      <c r="G210" s="51" t="e">
        <f>IF('34c'!G210&gt;0,'34c'!G210/$K$42,#N/A)</f>
        <v>#N/A</v>
      </c>
      <c r="H210" s="55"/>
    </row>
    <row r="211" spans="1:8">
      <c r="B211" s="50">
        <v>2459231.1571558192</v>
      </c>
      <c r="C211" s="57">
        <f t="shared" si="4"/>
        <v>4.8611924983561039E-2</v>
      </c>
      <c r="D211" s="51" t="e">
        <f>IF('34c'!D211&gt;0,'34c'!D211/$K$42,#N/A)</f>
        <v>#N/A</v>
      </c>
      <c r="E211" s="51" t="e">
        <f>IF('34c'!E211&gt;0,'34c'!E211/$K$42,#N/A)</f>
        <v>#N/A</v>
      </c>
      <c r="F211" s="51">
        <f>IF('34c'!F211&gt;0,'34c'!F211/$K$42,#N/A)</f>
        <v>0.98526565581015835</v>
      </c>
      <c r="G211" s="51" t="e">
        <f>IF('34c'!G211&gt;0,'34c'!G211/$K$42,#N/A)</f>
        <v>#N/A</v>
      </c>
      <c r="H211" s="55"/>
    </row>
    <row r="212" spans="1:8">
      <c r="B212" s="50">
        <v>2459231.1641003797</v>
      </c>
      <c r="C212" s="57">
        <f t="shared" si="4"/>
        <v>5.5556485429406166E-2</v>
      </c>
      <c r="D212" s="51" t="e">
        <f>IF('34c'!D212&gt;0,'34c'!D212/$K$42,#N/A)</f>
        <v>#N/A</v>
      </c>
      <c r="E212" s="51" t="e">
        <f>IF('34c'!E212&gt;0,'34c'!E212/$K$42,#N/A)</f>
        <v>#N/A</v>
      </c>
      <c r="F212" s="51">
        <f>IF('34c'!F212&gt;0,'34c'!F212/$K$42,#N/A)</f>
        <v>0.98681491806622701</v>
      </c>
      <c r="G212" s="51" t="e">
        <f>IF('34c'!G212&gt;0,'34c'!G212/$K$42,#N/A)</f>
        <v>#N/A</v>
      </c>
      <c r="H212" s="55"/>
    </row>
    <row r="213" spans="1:8">
      <c r="B213" s="50">
        <v>2459231.1710449401</v>
      </c>
      <c r="C213" s="57">
        <f t="shared" si="4"/>
        <v>6.2501045875251293E-2</v>
      </c>
      <c r="D213" s="51" t="e">
        <f>IF('34c'!D213&gt;0,'34c'!D213/$K$42,#N/A)</f>
        <v>#N/A</v>
      </c>
      <c r="E213" s="51" t="e">
        <f>IF('34c'!E213&gt;0,'34c'!E213/$K$42,#N/A)</f>
        <v>#N/A</v>
      </c>
      <c r="F213" s="51">
        <f>IF('34c'!F213&gt;0,'34c'!F213/$K$42,#N/A)</f>
        <v>0.98504100088393287</v>
      </c>
      <c r="G213" s="51" t="e">
        <f>IF('34c'!G213&gt;0,'34c'!G213/$K$42,#N/A)</f>
        <v>#N/A</v>
      </c>
      <c r="H213" s="55"/>
    </row>
    <row r="214" spans="1:8">
      <c r="B214" s="50">
        <v>2459231.1779895006</v>
      </c>
      <c r="C214" s="57">
        <f t="shared" si="4"/>
        <v>6.944560632109642E-2</v>
      </c>
      <c r="D214" s="51" t="e">
        <f>IF('34c'!D214&gt;0,'34c'!D214/$K$42,#N/A)</f>
        <v>#N/A</v>
      </c>
      <c r="E214" s="51" t="e">
        <f>IF('34c'!E214&gt;0,'34c'!E214/$K$42,#N/A)</f>
        <v>#N/A</v>
      </c>
      <c r="F214" s="51">
        <f>IF('34c'!F214&gt;0,'34c'!F214/$K$42,#N/A)</f>
        <v>0.98992948935880876</v>
      </c>
      <c r="G214" s="51" t="e">
        <f>IF('34c'!G214&gt;0,'34c'!G214/$K$42,#N/A)</f>
        <v>#N/A</v>
      </c>
      <c r="H214" s="55"/>
    </row>
    <row r="215" spans="1:8">
      <c r="B215" s="50">
        <v>2459231.184934061</v>
      </c>
      <c r="C215" s="57">
        <f t="shared" si="4"/>
        <v>7.6390166766941547E-2</v>
      </c>
      <c r="D215" s="51" t="e">
        <f>IF('34c'!D215&gt;0,'34c'!D215/$K$42,#N/A)</f>
        <v>#N/A</v>
      </c>
      <c r="E215" s="51" t="e">
        <f>IF('34c'!E215&gt;0,'34c'!E215/$K$42,#N/A)</f>
        <v>#N/A</v>
      </c>
      <c r="F215" s="51">
        <f>IF('34c'!F215&gt;0,'34c'!F215/$K$42,#N/A)</f>
        <v>0.9902371659753858</v>
      </c>
      <c r="G215" s="51" t="e">
        <f>IF('34c'!G215&gt;0,'34c'!G215/$K$42,#N/A)</f>
        <v>#N/A</v>
      </c>
      <c r="H215" s="55"/>
    </row>
    <row r="216" spans="1:8">
      <c r="B216" s="50">
        <v>2459231.1918786215</v>
      </c>
      <c r="C216" s="57">
        <f t="shared" si="4"/>
        <v>8.3334727212786674E-2</v>
      </c>
      <c r="D216" s="51" t="e">
        <f>IF('34c'!D216&gt;0,'34c'!D216/$K$42,#N/A)</f>
        <v>#N/A</v>
      </c>
      <c r="E216" s="51" t="e">
        <f>IF('34c'!E216&gt;0,'34c'!E216/$K$42,#N/A)</f>
        <v>#N/A</v>
      </c>
      <c r="F216" s="51">
        <f>IF('34c'!F216&gt;0,'34c'!F216/$K$42,#N/A)</f>
        <v>0.98709118107023852</v>
      </c>
      <c r="G216" s="51" t="e">
        <f>IF('34c'!G216&gt;0,'34c'!G216/$K$42,#N/A)</f>
        <v>#N/A</v>
      </c>
      <c r="H216" s="55"/>
    </row>
    <row r="217" spans="1:8">
      <c r="B217" s="50">
        <v>2459231.1988231819</v>
      </c>
      <c r="C217" s="57">
        <f t="shared" si="4"/>
        <v>9.0279287658631802E-2</v>
      </c>
      <c r="D217" s="51" t="e">
        <f>IF('34c'!D217&gt;0,'34c'!D217/$K$42,#N/A)</f>
        <v>#N/A</v>
      </c>
      <c r="E217" s="51" t="e">
        <f>IF('34c'!E217&gt;0,'34c'!E217/$K$42,#N/A)</f>
        <v>#N/A</v>
      </c>
      <c r="F217" s="51">
        <f>IF('34c'!F217&gt;0,'34c'!F217/$K$42,#N/A)</f>
        <v>0.98770925409668864</v>
      </c>
      <c r="G217" s="51" t="e">
        <f>IF('34c'!G217&gt;0,'34c'!G217/$K$42,#N/A)</f>
        <v>#N/A</v>
      </c>
      <c r="H217" s="55"/>
    </row>
    <row r="218" spans="1:8">
      <c r="B218" s="50">
        <v>2459231.2057677424</v>
      </c>
      <c r="C218" s="57">
        <f t="shared" si="4"/>
        <v>9.7223848104476929E-2</v>
      </c>
      <c r="D218" s="51" t="e">
        <f>IF('34c'!D218&gt;0,'34c'!D218/$K$42,#N/A)</f>
        <v>#N/A</v>
      </c>
      <c r="E218" s="51" t="e">
        <f>IF('34c'!E218&gt;0,'34c'!E218/$K$42,#N/A)</f>
        <v>#N/A</v>
      </c>
      <c r="F218" s="51">
        <f>IF('34c'!F218&gt;0,'34c'!F218/$K$42,#N/A)</f>
        <v>0.99004324471340166</v>
      </c>
      <c r="G218" s="51" t="e">
        <f>IF('34c'!G218&gt;0,'34c'!G218/$K$42,#N/A)</f>
        <v>#N/A</v>
      </c>
      <c r="H218" s="55"/>
    </row>
    <row r="219" spans="1:8">
      <c r="B219" s="50">
        <v>2459231.2127123023</v>
      </c>
      <c r="C219" s="57">
        <f t="shared" si="4"/>
        <v>0.10416840808466077</v>
      </c>
      <c r="D219" s="51" t="e">
        <f>IF('34c'!D219&gt;0,'34c'!D219/$K$42,#N/A)</f>
        <v>#N/A</v>
      </c>
      <c r="E219" s="51" t="e">
        <f>IF('34c'!E219&gt;0,'34c'!E219/$K$42,#N/A)</f>
        <v>#N/A</v>
      </c>
      <c r="F219" s="51">
        <f>IF('34c'!F219&gt;0,'34c'!F219/$K$42,#N/A)</f>
        <v>0.98690317535867267</v>
      </c>
      <c r="G219" s="51" t="e">
        <f>IF('34c'!G219&gt;0,'34c'!G219/$K$42,#N/A)</f>
        <v>#N/A</v>
      </c>
      <c r="H219" s="55"/>
    </row>
    <row r="220" spans="1:8">
      <c r="A220" s="49" t="s">
        <v>39</v>
      </c>
      <c r="B220" s="50">
        <v>2459231.2196568628</v>
      </c>
      <c r="C220" s="57">
        <f t="shared" si="4"/>
        <v>0.1111129685305059</v>
      </c>
      <c r="D220" s="51" t="e">
        <f>IF('34c'!D220&gt;0,'34c'!D220/$K$42,#N/A)</f>
        <v>#N/A</v>
      </c>
      <c r="E220" s="51" t="e">
        <f>IF('34c'!E220&gt;0,'34c'!E220/$K$42,#N/A)</f>
        <v>#N/A</v>
      </c>
      <c r="F220" s="51">
        <f>IF('34c'!F220&gt;0,'34c'!F220/$K$42,#N/A)</f>
        <v>0.98639708982117347</v>
      </c>
      <c r="G220" s="51" t="e">
        <f>IF('34c'!G220&gt;0,'34c'!G220/$K$42,#N/A)</f>
        <v>#N/A</v>
      </c>
      <c r="H220" s="55"/>
    </row>
    <row r="221" spans="1:8">
      <c r="B221" s="50">
        <v>2459231.2266014232</v>
      </c>
      <c r="C221" s="57">
        <f t="shared" si="4"/>
        <v>0.11805752897635102</v>
      </c>
      <c r="D221" s="51" t="e">
        <f>IF('34c'!D221&gt;0,'34c'!D221/$K$42,#N/A)</f>
        <v>#N/A</v>
      </c>
      <c r="E221" s="51" t="e">
        <f>IF('34c'!E221&gt;0,'34c'!E221/$K$42,#N/A)</f>
        <v>#N/A</v>
      </c>
      <c r="F221" s="51" t="e">
        <f>IF('34c'!F221&gt;0,'34c'!F221/$K$42,#N/A)</f>
        <v>#N/A</v>
      </c>
      <c r="G221" s="51">
        <f>IF('34c'!G221&gt;0,'34c'!G221/$K$42,#N/A)</f>
        <v>0.99142231590399132</v>
      </c>
      <c r="H221" s="55"/>
    </row>
    <row r="222" spans="1:8">
      <c r="B222" s="50">
        <v>2459231.2335459832</v>
      </c>
      <c r="C222" s="57">
        <f t="shared" si="4"/>
        <v>0.12500208895653486</v>
      </c>
      <c r="D222" s="51" t="e">
        <f>IF('34c'!D222&gt;0,'34c'!D222/$K$42,#N/A)</f>
        <v>#N/A</v>
      </c>
      <c r="E222" s="51" t="e">
        <f>IF('34c'!E222&gt;0,'34c'!E222/$K$42,#N/A)</f>
        <v>#N/A</v>
      </c>
      <c r="F222" s="51" t="e">
        <f>IF('34c'!F222&gt;0,'34c'!F222/$K$42,#N/A)</f>
        <v>#N/A</v>
      </c>
      <c r="G222" s="51">
        <f>IF('34c'!G222&gt;0,'34c'!G222/$K$42,#N/A)</f>
        <v>0.98888223295029565</v>
      </c>
      <c r="H222" s="55"/>
    </row>
    <row r="223" spans="1:8">
      <c r="B223" s="50">
        <v>2459231.2404905432</v>
      </c>
      <c r="C223" s="57">
        <f t="shared" si="4"/>
        <v>0.1319466489367187</v>
      </c>
      <c r="D223" s="51" t="e">
        <f>IF('34c'!D223&gt;0,'34c'!D223/$K$42,#N/A)</f>
        <v>#N/A</v>
      </c>
      <c r="E223" s="51" t="e">
        <f>IF('34c'!E223&gt;0,'34c'!E223/$K$42,#N/A)</f>
        <v>#N/A</v>
      </c>
      <c r="F223" s="51" t="e">
        <f>IF('34c'!F223&gt;0,'34c'!F223/$K$42,#N/A)</f>
        <v>#N/A</v>
      </c>
      <c r="G223" s="51">
        <f>IF('34c'!G223&gt;0,'34c'!G223/$K$42,#N/A)</f>
        <v>0.98907486231046438</v>
      </c>
      <c r="H223" s="55"/>
    </row>
    <row r="224" spans="1:8">
      <c r="B224" s="50">
        <v>2459231.2474351036</v>
      </c>
      <c r="C224" s="57">
        <f t="shared" si="4"/>
        <v>0.13889120938256383</v>
      </c>
      <c r="D224" s="51" t="e">
        <f>IF('34c'!D224&gt;0,'34c'!D224/$K$42,#N/A)</f>
        <v>#N/A</v>
      </c>
      <c r="E224" s="51" t="e">
        <f>IF('34c'!E224&gt;0,'34c'!E224/$K$42,#N/A)</f>
        <v>#N/A</v>
      </c>
      <c r="F224" s="51" t="e">
        <f>IF('34c'!F224&gt;0,'34c'!F224/$K$42,#N/A)</f>
        <v>#N/A</v>
      </c>
      <c r="G224" s="51">
        <f>IF('34c'!G224&gt;0,'34c'!G224/$K$42,#N/A)</f>
        <v>0.99192268987556942</v>
      </c>
      <c r="H224" s="55"/>
    </row>
    <row r="225" spans="1:8">
      <c r="A225" s="49" t="s">
        <v>71</v>
      </c>
      <c r="B225" s="50">
        <v>2459231.2543796636</v>
      </c>
      <c r="C225" s="57">
        <f t="shared" si="4"/>
        <v>0.14583576936274767</v>
      </c>
      <c r="D225" s="51" t="e">
        <f>IF('34c'!D225&gt;0,'34c'!D225/$K$42,#N/A)</f>
        <v>#N/A</v>
      </c>
      <c r="E225" s="51" t="e">
        <f>IF('34c'!E225&gt;0,'34c'!E225/$K$42,#N/A)</f>
        <v>#N/A</v>
      </c>
      <c r="F225" s="51" t="e">
        <f>IF('34c'!F225&gt;0,'34c'!F225/$K$42,#N/A)</f>
        <v>#N/A</v>
      </c>
      <c r="G225" s="51">
        <f>IF('34c'!G225&gt;0,'34c'!G225/$K$42,#N/A)</f>
        <v>0.99580866254164691</v>
      </c>
      <c r="H225" s="55"/>
    </row>
    <row r="226" spans="1:8">
      <c r="B226" s="50">
        <v>2459231.2613242236</v>
      </c>
      <c r="C226" s="57">
        <f t="shared" si="4"/>
        <v>0.15278032934293151</v>
      </c>
      <c r="D226" s="51">
        <f>IF('34c'!D226&gt;0,'34c'!D226/$K$42,#N/A)</f>
        <v>0.99494064051132114</v>
      </c>
      <c r="E226" s="51" t="e">
        <f>IF('34c'!E226&gt;0,'34c'!E226/$K$42,#N/A)</f>
        <v>#N/A</v>
      </c>
      <c r="F226" s="51" t="e">
        <f>IF('34c'!F226&gt;0,'34c'!F226/$K$42,#N/A)</f>
        <v>#N/A</v>
      </c>
      <c r="G226" s="51" t="e">
        <f>IF('34c'!G226&gt;0,'34c'!G226/$K$42,#N/A)</f>
        <v>#N/A</v>
      </c>
      <c r="H226" s="55"/>
    </row>
    <row r="227" spans="1:8">
      <c r="B227" s="50">
        <v>2459231.2682687836</v>
      </c>
      <c r="C227" s="57">
        <f t="shared" si="4"/>
        <v>0.15972488932311535</v>
      </c>
      <c r="D227" s="51">
        <f>IF('34c'!D227&gt;0,'34c'!D227/$K$42,#N/A)</f>
        <v>0.9978330726864757</v>
      </c>
      <c r="E227" s="51" t="e">
        <f>IF('34c'!E227&gt;0,'34c'!E227/$K$42,#N/A)</f>
        <v>#N/A</v>
      </c>
      <c r="F227" s="51" t="e">
        <f>IF('34c'!F227&gt;0,'34c'!F227/$K$42,#N/A)</f>
        <v>#N/A</v>
      </c>
      <c r="G227" s="51" t="e">
        <f>IF('34c'!G227&gt;0,'34c'!G227/$K$42,#N/A)</f>
        <v>#N/A</v>
      </c>
      <c r="H227" s="55"/>
    </row>
    <row r="228" spans="1:8">
      <c r="B228" s="50">
        <v>2459231.2752133436</v>
      </c>
      <c r="C228" s="57">
        <f t="shared" si="4"/>
        <v>0.16666944930329919</v>
      </c>
      <c r="D228" s="51">
        <f>IF('34c'!D228&gt;0,'34c'!D228/$K$42,#N/A)</f>
        <v>1.0011674712721832</v>
      </c>
      <c r="E228" s="51" t="e">
        <f>IF('34c'!E228&gt;0,'34c'!E228/$K$42,#N/A)</f>
        <v>#N/A</v>
      </c>
      <c r="F228" s="51" t="e">
        <f>IF('34c'!F228&gt;0,'34c'!F228/$K$42,#N/A)</f>
        <v>#N/A</v>
      </c>
      <c r="G228" s="51" t="e">
        <f>IF('34c'!G228&gt;0,'34c'!G228/$K$42,#N/A)</f>
        <v>#N/A</v>
      </c>
      <c r="H228" s="55"/>
    </row>
    <row r="229" spans="1:8">
      <c r="B229" s="50">
        <v>2459231.2821579035</v>
      </c>
      <c r="C229" s="57">
        <f t="shared" si="4"/>
        <v>0.17361400928348303</v>
      </c>
      <c r="D229" s="51">
        <f>IF('34c'!D229&gt;0,'34c'!D229/$K$42,#N/A)</f>
        <v>0.99712735432107158</v>
      </c>
      <c r="E229" s="51" t="e">
        <f>IF('34c'!E229&gt;0,'34c'!E229/$K$42,#N/A)</f>
        <v>#N/A</v>
      </c>
      <c r="F229" s="51" t="e">
        <f>IF('34c'!F229&gt;0,'34c'!F229/$K$42,#N/A)</f>
        <v>#N/A</v>
      </c>
      <c r="G229" s="51" t="e">
        <f>IF('34c'!G229&gt;0,'34c'!G229/$K$42,#N/A)</f>
        <v>#N/A</v>
      </c>
      <c r="H229" s="55"/>
    </row>
    <row r="230" spans="1:8">
      <c r="B230" s="50">
        <v>2459231.2891024635</v>
      </c>
      <c r="C230" s="57">
        <f t="shared" si="4"/>
        <v>0.18055856926366687</v>
      </c>
      <c r="D230" s="51">
        <f>IF('34c'!D230&gt;0,'34c'!D230/$K$42,#N/A)</f>
        <v>0.99993635683688031</v>
      </c>
      <c r="E230" s="51" t="e">
        <f>IF('34c'!E230&gt;0,'34c'!E230/$K$42,#N/A)</f>
        <v>#N/A</v>
      </c>
      <c r="F230" s="51" t="e">
        <f>IF('34c'!F230&gt;0,'34c'!F230/$K$42,#N/A)</f>
        <v>#N/A</v>
      </c>
      <c r="G230" s="51" t="e">
        <f>IF('34c'!G230&gt;0,'34c'!G230/$K$42,#N/A)</f>
        <v>#N/A</v>
      </c>
      <c r="H230" s="55"/>
    </row>
    <row r="231" spans="1:8">
      <c r="B231" s="50">
        <v>2459231.2960470235</v>
      </c>
      <c r="C231" s="57">
        <f t="shared" si="4"/>
        <v>0.18750312924385071</v>
      </c>
      <c r="D231" s="51">
        <f>IF('34c'!D231&gt;0,'34c'!D231/$K$42,#N/A)</f>
        <v>1.0002045964506696</v>
      </c>
      <c r="E231" s="51" t="e">
        <f>IF('34c'!E231&gt;0,'34c'!E231/$K$42,#N/A)</f>
        <v>#N/A</v>
      </c>
      <c r="F231" s="51" t="e">
        <f>IF('34c'!F231&gt;0,'34c'!F231/$K$42,#N/A)</f>
        <v>#N/A</v>
      </c>
      <c r="G231" s="51" t="e">
        <f>IF('34c'!G231&gt;0,'34c'!G231/$K$42,#N/A)</f>
        <v>#N/A</v>
      </c>
      <c r="H231" s="55"/>
    </row>
    <row r="232" spans="1:8">
      <c r="B232" s="50">
        <v>2459231.3029915835</v>
      </c>
      <c r="C232" s="57">
        <f t="shared" si="4"/>
        <v>0.19444768922403455</v>
      </c>
      <c r="D232" s="51">
        <f>IF('34c'!D232&gt;0,'34c'!D232/$K$42,#N/A)</f>
        <v>0.99978445638131497</v>
      </c>
      <c r="E232" s="51" t="e">
        <f>IF('34c'!E232&gt;0,'34c'!E232/$K$42,#N/A)</f>
        <v>#N/A</v>
      </c>
      <c r="F232" s="51" t="e">
        <f>IF('34c'!F232&gt;0,'34c'!F232/$K$42,#N/A)</f>
        <v>#N/A</v>
      </c>
      <c r="G232" s="51" t="e">
        <f>IF('34c'!G232&gt;0,'34c'!G232/$K$42,#N/A)</f>
        <v>#N/A</v>
      </c>
      <c r="H232" s="55"/>
    </row>
    <row r="233" spans="1:8">
      <c r="B233" s="50">
        <v>2459231.3099361435</v>
      </c>
      <c r="C233" s="57">
        <f t="shared" si="4"/>
        <v>0.20139224920421839</v>
      </c>
      <c r="D233" s="51">
        <f>IF('34c'!D233&gt;0,'34c'!D233/$K$42,#N/A)</f>
        <v>0.99902223431019233</v>
      </c>
      <c r="E233" s="51" t="e">
        <f>IF('34c'!E233&gt;0,'34c'!E233/$K$42,#N/A)</f>
        <v>#N/A</v>
      </c>
      <c r="F233" s="51" t="e">
        <f>IF('34c'!F233&gt;0,'34c'!F233/$K$42,#N/A)</f>
        <v>#N/A</v>
      </c>
      <c r="G233" s="51" t="e">
        <f>IF('34c'!G233&gt;0,'34c'!G233/$K$42,#N/A)</f>
        <v>#N/A</v>
      </c>
      <c r="H233" s="55"/>
    </row>
    <row r="234" spans="1:8">
      <c r="B234" s="50">
        <v>2459231.316880703</v>
      </c>
      <c r="C234" s="57">
        <f t="shared" si="4"/>
        <v>0.20833680871874094</v>
      </c>
      <c r="D234" s="51">
        <f>IF('34c'!D234&gt;0,'34c'!D234/$K$42,#N/A)</f>
        <v>1.0018968518392601</v>
      </c>
      <c r="E234" s="51" t="e">
        <f>IF('34c'!E234&gt;0,'34c'!E234/$K$42,#N/A)</f>
        <v>#N/A</v>
      </c>
      <c r="F234" s="51" t="e">
        <f>IF('34c'!F234&gt;0,'34c'!F234/$K$42,#N/A)</f>
        <v>#N/A</v>
      </c>
      <c r="G234" s="51" t="e">
        <f>IF('34c'!G234&gt;0,'34c'!G234/$K$42,#N/A)</f>
        <v>#N/A</v>
      </c>
      <c r="H234" s="55"/>
    </row>
    <row r="235" spans="1:8">
      <c r="B235" s="50">
        <v>2459231.323825263</v>
      </c>
      <c r="C235" s="57">
        <f t="shared" si="4"/>
        <v>0.21528136869892478</v>
      </c>
      <c r="D235" s="51">
        <f>IF('34c'!D235&gt;0,'34c'!D235/$K$42,#N/A)</f>
        <v>1.0008251852859182</v>
      </c>
      <c r="E235" s="51" t="e">
        <f>IF('34c'!E235&gt;0,'34c'!E235/$K$42,#N/A)</f>
        <v>#N/A</v>
      </c>
      <c r="F235" s="51" t="e">
        <f>IF('34c'!F235&gt;0,'34c'!F235/$K$42,#N/A)</f>
        <v>#N/A</v>
      </c>
      <c r="G235" s="51" t="e">
        <f>IF('34c'!G235&gt;0,'34c'!G235/$K$42,#N/A)</f>
        <v>#N/A</v>
      </c>
      <c r="H235" s="55"/>
    </row>
    <row r="236" spans="1:8">
      <c r="B236" s="50">
        <v>2459231.3307698225</v>
      </c>
      <c r="C236" s="57">
        <f t="shared" si="4"/>
        <v>0.22222592821344733</v>
      </c>
      <c r="D236" s="51">
        <f>IF('34c'!D236&gt;0,'34c'!D236/$K$42,#N/A)</f>
        <v>1.0029101788264092</v>
      </c>
      <c r="E236" s="51" t="e">
        <f>IF('34c'!E236&gt;0,'34c'!E236/$K$42,#N/A)</f>
        <v>#N/A</v>
      </c>
      <c r="F236" s="51" t="e">
        <f>IF('34c'!F236&gt;0,'34c'!F236/$K$42,#N/A)</f>
        <v>#N/A</v>
      </c>
      <c r="G236" s="51" t="e">
        <f>IF('34c'!G236&gt;0,'34c'!G236/$K$42,#N/A)</f>
        <v>#N/A</v>
      </c>
      <c r="H236" s="55"/>
    </row>
    <row r="237" spans="1:8">
      <c r="B237" s="50">
        <v>2459231.3377143824</v>
      </c>
      <c r="C237" s="57">
        <f t="shared" si="4"/>
        <v>0.22917048819363117</v>
      </c>
      <c r="D237" s="51">
        <f>IF('34c'!D237&gt;0,'34c'!D237/$K$42,#N/A)</f>
        <v>1.002457401237506</v>
      </c>
      <c r="E237" s="51" t="e">
        <f>IF('34c'!E237&gt;0,'34c'!E237/$K$42,#N/A)</f>
        <v>#N/A</v>
      </c>
      <c r="F237" s="51" t="e">
        <f>IF('34c'!F237&gt;0,'34c'!F237/$K$42,#N/A)</f>
        <v>#N/A</v>
      </c>
      <c r="G237" s="51" t="e">
        <f>IF('34c'!G237&gt;0,'34c'!G237/$K$42,#N/A)</f>
        <v>#N/A</v>
      </c>
      <c r="H237" s="55"/>
    </row>
    <row r="238" spans="1:8">
      <c r="B238" s="50">
        <v>2459231.344658942</v>
      </c>
      <c r="C238" s="57">
        <f t="shared" si="4"/>
        <v>0.23611504770815372</v>
      </c>
      <c r="D238" s="51">
        <f>IF('34c'!D238&gt;0,'34c'!D238/$K$42,#N/A)</f>
        <v>1.0006483987216972</v>
      </c>
      <c r="E238" s="51" t="e">
        <f>IF('34c'!E238&gt;0,'34c'!E238/$K$42,#N/A)</f>
        <v>#N/A</v>
      </c>
      <c r="F238" s="51" t="e">
        <f>IF('34c'!F238&gt;0,'34c'!F238/$K$42,#N/A)</f>
        <v>#N/A</v>
      </c>
      <c r="G238" s="51" t="e">
        <f>IF('34c'!G238&gt;0,'34c'!G238/$K$42,#N/A)</f>
        <v>#N/A</v>
      </c>
      <c r="H238" s="55"/>
    </row>
    <row r="239" spans="1:8">
      <c r="B239" s="50">
        <v>2459231.3516035015</v>
      </c>
      <c r="C239" s="57">
        <f t="shared" si="4"/>
        <v>0.24305960722267628</v>
      </c>
      <c r="D239" s="51">
        <f>IF('34c'!D239&gt;0,'34c'!D239/$K$42,#N/A)</f>
        <v>1.0030620792819747</v>
      </c>
      <c r="E239" s="51" t="e">
        <f>IF('34c'!E239&gt;0,'34c'!E239/$K$42,#N/A)</f>
        <v>#N/A</v>
      </c>
      <c r="F239" s="51" t="e">
        <f>IF('34c'!F239&gt;0,'34c'!F239/$K$42,#N/A)</f>
        <v>#N/A</v>
      </c>
      <c r="G239" s="51" t="e">
        <f>IF('34c'!G239&gt;0,'34c'!G239/$K$42,#N/A)</f>
        <v>#N/A</v>
      </c>
      <c r="H239" s="55"/>
    </row>
    <row r="240" spans="1:8">
      <c r="B240" s="50">
        <v>2459231.3585480615</v>
      </c>
      <c r="C240" s="57">
        <f t="shared" si="4"/>
        <v>0.25000416720286012</v>
      </c>
      <c r="D240" s="51">
        <f>IF('34c'!D240&gt;0,'34c'!D240/$K$42,#N/A)</f>
        <v>0.99852852383218882</v>
      </c>
      <c r="E240" s="51" t="e">
        <f>IF('34c'!E240&gt;0,'34c'!E240/$K$42,#N/A)</f>
        <v>#N/A</v>
      </c>
      <c r="F240" s="51" t="e">
        <f>IF('34c'!F240&gt;0,'34c'!F240/$K$42,#N/A)</f>
        <v>#N/A</v>
      </c>
      <c r="G240" s="51" t="e">
        <f>IF('34c'!G240&gt;0,'34c'!G240/$K$42,#N/A)</f>
        <v>#N/A</v>
      </c>
      <c r="H240" s="55"/>
    </row>
    <row r="241" spans="2:8">
      <c r="B241" s="50">
        <v>2459231.365492621</v>
      </c>
      <c r="C241" s="57">
        <f t="shared" si="4"/>
        <v>0.25694872671738267</v>
      </c>
      <c r="D241" s="51">
        <f>IF('34c'!D241&gt;0,'34c'!D241/$K$42,#N/A)</f>
        <v>0.99957707214251712</v>
      </c>
      <c r="E241" s="51" t="e">
        <f>IF('34c'!E241&gt;0,'34c'!E241/$K$42,#N/A)</f>
        <v>#N/A</v>
      </c>
      <c r="F241" s="51" t="e">
        <f>IF('34c'!F241&gt;0,'34c'!F241/$K$42,#N/A)</f>
        <v>#N/A</v>
      </c>
      <c r="G241" s="51" t="e">
        <f>IF('34c'!G241&gt;0,'34c'!G241/$K$42,#N/A)</f>
        <v>#N/A</v>
      </c>
      <c r="H241" s="55"/>
    </row>
    <row r="242" spans="2:8">
      <c r="B242" s="50">
        <v>2459231.3724371805</v>
      </c>
      <c r="C242" s="57">
        <f t="shared" si="4"/>
        <v>0.26389328623190522</v>
      </c>
      <c r="D242" s="51">
        <f>IF('34c'!D242&gt;0,'34c'!D242/$K$42,#N/A)</f>
        <v>0.99919052152036436</v>
      </c>
      <c r="E242" s="51" t="e">
        <f>IF('34c'!E242&gt;0,'34c'!E242/$K$42,#N/A)</f>
        <v>#N/A</v>
      </c>
      <c r="F242" s="51" t="e">
        <f>IF('34c'!F242&gt;0,'34c'!F242/$K$42,#N/A)</f>
        <v>#N/A</v>
      </c>
      <c r="G242" s="51" t="e">
        <f>IF('34c'!G242&gt;0,'34c'!G242/$K$42,#N/A)</f>
        <v>#N/A</v>
      </c>
      <c r="H242" s="55"/>
    </row>
    <row r="243" spans="2:8">
      <c r="B243" s="50">
        <v>2459231.37938174</v>
      </c>
      <c r="C243" s="57">
        <f t="shared" si="4"/>
        <v>0.27083784574642777</v>
      </c>
      <c r="D243" s="51">
        <f>IF('34c'!D243&gt;0,'34c'!D243/$K$42,#N/A)</f>
        <v>0.99994716801523076</v>
      </c>
      <c r="E243" s="51" t="e">
        <f>IF('34c'!E243&gt;0,'34c'!E243/$K$42,#N/A)</f>
        <v>#N/A</v>
      </c>
      <c r="F243" s="51" t="e">
        <f>IF('34c'!F243&gt;0,'34c'!F243/$K$42,#N/A)</f>
        <v>#N/A</v>
      </c>
      <c r="G243" s="51" t="e">
        <f>IF('34c'!G243&gt;0,'34c'!G243/$K$42,#N/A)</f>
        <v>#N/A</v>
      </c>
      <c r="H243" s="55"/>
    </row>
    <row r="244" spans="2:8">
      <c r="B244" s="50">
        <v>2459231.3863262995</v>
      </c>
      <c r="C244" s="57">
        <f t="shared" si="4"/>
        <v>0.27778240526095033</v>
      </c>
      <c r="D244" s="51">
        <f>IF('34c'!D244&gt;0,'34c'!D244/$K$42,#N/A)</f>
        <v>0.99973114843271904</v>
      </c>
      <c r="E244" s="51" t="e">
        <f>IF('34c'!E244&gt;0,'34c'!E244/$K$42,#N/A)</f>
        <v>#N/A</v>
      </c>
      <c r="F244" s="51" t="e">
        <f>IF('34c'!F244&gt;0,'34c'!F244/$K$42,#N/A)</f>
        <v>#N/A</v>
      </c>
      <c r="G244" s="51" t="e">
        <f>IF('34c'!G244&gt;0,'34c'!G244/$K$42,#N/A)</f>
        <v>#N/A</v>
      </c>
      <c r="H244" s="55"/>
    </row>
    <row r="245" spans="2:8">
      <c r="B245" s="50">
        <v>2459231.393270859</v>
      </c>
      <c r="C245" s="57">
        <f t="shared" si="4"/>
        <v>0.28472696477547288</v>
      </c>
      <c r="D245" s="51">
        <f>IF('34c'!D245&gt;0,'34c'!D245/$K$42,#N/A)</f>
        <v>1.0022086081457808</v>
      </c>
      <c r="E245" s="51" t="e">
        <f>IF('34c'!E245&gt;0,'34c'!E245/$K$42,#N/A)</f>
        <v>#N/A</v>
      </c>
      <c r="F245" s="51" t="e">
        <f>IF('34c'!F245&gt;0,'34c'!F245/$K$42,#N/A)</f>
        <v>#N/A</v>
      </c>
      <c r="G245" s="51" t="e">
        <f>IF('34c'!G245&gt;0,'34c'!G245/$K$42,#N/A)</f>
        <v>#N/A</v>
      </c>
      <c r="H245" s="55"/>
    </row>
    <row r="246" spans="2:8">
      <c r="B246" s="50">
        <v>2459231.4002154181</v>
      </c>
      <c r="C246" s="57">
        <f t="shared" si="4"/>
        <v>0.29167152382433414</v>
      </c>
      <c r="D246" s="51">
        <f>IF('34c'!D246&gt;0,'34c'!D246/$K$42,#N/A)</f>
        <v>0.99657748011151148</v>
      </c>
      <c r="E246" s="51" t="e">
        <f>IF('34c'!E246&gt;0,'34c'!E246/$K$42,#N/A)</f>
        <v>#N/A</v>
      </c>
      <c r="F246" s="51" t="e">
        <f>IF('34c'!F246&gt;0,'34c'!F246/$K$42,#N/A)</f>
        <v>#N/A</v>
      </c>
      <c r="G246" s="51" t="e">
        <f>IF('34c'!G246&gt;0,'34c'!G246/$K$42,#N/A)</f>
        <v>#N/A</v>
      </c>
      <c r="H246" s="55"/>
    </row>
    <row r="247" spans="2:8">
      <c r="B247" s="50">
        <v>2459231.4071599776</v>
      </c>
      <c r="C247" s="57">
        <f t="shared" si="4"/>
        <v>0.2986160833388567</v>
      </c>
      <c r="D247" s="51">
        <f>IF('34c'!D247&gt;0,'34c'!D247/$K$42,#N/A)</f>
        <v>1.002168287210172</v>
      </c>
      <c r="E247" s="51" t="e">
        <f>IF('34c'!E247&gt;0,'34c'!E247/$K$42,#N/A)</f>
        <v>#N/A</v>
      </c>
      <c r="F247" s="51" t="e">
        <f>IF('34c'!F247&gt;0,'34c'!F247/$K$42,#N/A)</f>
        <v>#N/A</v>
      </c>
      <c r="G247" s="51" t="e">
        <f>IF('34c'!G247&gt;0,'34c'!G247/$K$42,#N/A)</f>
        <v>#N/A</v>
      </c>
      <c r="H247" s="55"/>
    </row>
    <row r="248" spans="2:8">
      <c r="B248" s="50">
        <v>2459231.4141045371</v>
      </c>
      <c r="C248" s="57">
        <f t="shared" si="4"/>
        <v>0.30556064285337925</v>
      </c>
      <c r="D248" s="51">
        <f>IF('34c'!D248&gt;0,'34c'!D248/$K$42,#N/A)</f>
        <v>0.99662004487658939</v>
      </c>
      <c r="E248" s="51" t="e">
        <f>IF('34c'!E248&gt;0,'34c'!E248/$K$42,#N/A)</f>
        <v>#N/A</v>
      </c>
      <c r="F248" s="51" t="e">
        <f>IF('34c'!F248&gt;0,'34c'!F248/$K$42,#N/A)</f>
        <v>#N/A</v>
      </c>
      <c r="G248" s="51" t="e">
        <f>IF('34c'!G248&gt;0,'34c'!G248/$K$42,#N/A)</f>
        <v>#N/A</v>
      </c>
      <c r="H248" s="55"/>
    </row>
    <row r="249" spans="2:8">
      <c r="B249" s="50">
        <v>2459231.4210490962</v>
      </c>
      <c r="C249" s="57">
        <f t="shared" si="4"/>
        <v>0.31250520190224051</v>
      </c>
      <c r="D249" s="51">
        <f>IF('34c'!D249&gt;0,'34c'!D249/$K$42,#N/A)</f>
        <v>1.0007681376215407</v>
      </c>
      <c r="E249" s="51" t="e">
        <f>IF('34c'!E249&gt;0,'34c'!E249/$K$42,#N/A)</f>
        <v>#N/A</v>
      </c>
      <c r="F249" s="51" t="e">
        <f>IF('34c'!F249&gt;0,'34c'!F249/$K$42,#N/A)</f>
        <v>#N/A</v>
      </c>
      <c r="G249" s="51" t="e">
        <f>IF('34c'!G249&gt;0,'34c'!G249/$K$42,#N/A)</f>
        <v>#N/A</v>
      </c>
      <c r="H249" s="55"/>
    </row>
    <row r="250" spans="2:8">
      <c r="B250" s="50">
        <v>2459231.4279936557</v>
      </c>
      <c r="C250" s="57">
        <f t="shared" si="4"/>
        <v>0.31944976141676307</v>
      </c>
      <c r="D250" s="51">
        <f>IF('34c'!D250&gt;0,'34c'!D250/$K$42,#N/A)</f>
        <v>0.99865710206024327</v>
      </c>
      <c r="E250" s="51" t="e">
        <f>IF('34c'!E250&gt;0,'34c'!E250/$K$42,#N/A)</f>
        <v>#N/A</v>
      </c>
      <c r="F250" s="51" t="e">
        <f>IF('34c'!F250&gt;0,'34c'!F250/$K$42,#N/A)</f>
        <v>#N/A</v>
      </c>
      <c r="G250" s="51" t="e">
        <f>IF('34c'!G250&gt;0,'34c'!G250/$K$42,#N/A)</f>
        <v>#N/A</v>
      </c>
      <c r="H250" s="55"/>
    </row>
    <row r="251" spans="2:8">
      <c r="B251" s="50">
        <v>2459231.4349382147</v>
      </c>
      <c r="C251" s="57">
        <f t="shared" si="4"/>
        <v>0.32639432046562433</v>
      </c>
      <c r="D251" s="51">
        <f>IF('34c'!D251&gt;0,'34c'!D251/$K$42,#N/A)</f>
        <v>0.99971877337322357</v>
      </c>
      <c r="E251" s="51" t="e">
        <f>IF('34c'!E251&gt;0,'34c'!E251/$K$42,#N/A)</f>
        <v>#N/A</v>
      </c>
      <c r="F251" s="51" t="e">
        <f>IF('34c'!F251&gt;0,'34c'!F251/$K$42,#N/A)</f>
        <v>#N/A</v>
      </c>
      <c r="G251" s="51" t="e">
        <f>IF('34c'!G251&gt;0,'34c'!G251/$K$42,#N/A)</f>
        <v>#N/A</v>
      </c>
      <c r="H251" s="55"/>
    </row>
    <row r="252" spans="2:8">
      <c r="B252" s="50">
        <v>2459231.4418827742</v>
      </c>
      <c r="C252" s="57">
        <f t="shared" si="4"/>
        <v>0.33333887998014688</v>
      </c>
      <c r="D252" s="51">
        <f>IF('34c'!D252&gt;0,'34c'!D252/$K$42,#N/A)</f>
        <v>1.0016936152852383</v>
      </c>
      <c r="E252" s="51" t="e">
        <f>IF('34c'!E252&gt;0,'34c'!E252/$K$42,#N/A)</f>
        <v>#N/A</v>
      </c>
      <c r="F252" s="51" t="e">
        <f>IF('34c'!F252&gt;0,'34c'!F252/$K$42,#N/A)</f>
        <v>#N/A</v>
      </c>
      <c r="G252" s="51" t="e">
        <f>IF('34c'!G252&gt;0,'34c'!G252/$K$42,#N/A)</f>
        <v>#N/A</v>
      </c>
      <c r="H252" s="55"/>
    </row>
    <row r="253" spans="2:8">
      <c r="B253" s="50">
        <v>2459231.4488273333</v>
      </c>
      <c r="C253" s="57">
        <f t="shared" si="4"/>
        <v>0.34028343902900815</v>
      </c>
      <c r="D253" s="51">
        <f>IF('34c'!D253&gt;0,'34c'!D253/$K$42,#N/A)</f>
        <v>1.002199428843408</v>
      </c>
      <c r="E253" s="51" t="e">
        <f>IF('34c'!E253&gt;0,'34c'!E253/$K$42,#N/A)</f>
        <v>#N/A</v>
      </c>
      <c r="F253" s="51" t="e">
        <f>IF('34c'!F253&gt;0,'34c'!F253/$K$42,#N/A)</f>
        <v>#N/A</v>
      </c>
      <c r="G253" s="51" t="e">
        <f>IF('34c'!G253&gt;0,'34c'!G253/$K$42,#N/A)</f>
        <v>#N/A</v>
      </c>
      <c r="H253" s="55"/>
    </row>
    <row r="254" spans="2:8">
      <c r="B254" s="50">
        <v>2459231.4557718923</v>
      </c>
      <c r="C254" s="57">
        <f t="shared" si="4"/>
        <v>0.34722799807786942</v>
      </c>
      <c r="D254" s="51">
        <f>IF('34c'!D254&gt;0,'34c'!D254/$K$42,#N/A)</f>
        <v>0.9981542802746991</v>
      </c>
      <c r="E254" s="51" t="e">
        <f>IF('34c'!E254&gt;0,'34c'!E254/$K$42,#N/A)</f>
        <v>#N/A</v>
      </c>
      <c r="F254" s="51" t="e">
        <f>IF('34c'!F254&gt;0,'34c'!F254/$K$42,#N/A)</f>
        <v>#N/A</v>
      </c>
      <c r="G254" s="51" t="e">
        <f>IF('34c'!G254&gt;0,'34c'!G254/$K$42,#N/A)</f>
        <v>#N/A</v>
      </c>
      <c r="H254" s="55"/>
    </row>
    <row r="255" spans="2:8">
      <c r="B255" s="50">
        <v>2459231.4627164514</v>
      </c>
      <c r="C255" s="57">
        <f t="shared" si="4"/>
        <v>0.35417255712673068</v>
      </c>
      <c r="D255" s="51">
        <f>IF('34c'!D255&gt;0,'34c'!D255/$K$42,#N/A)</f>
        <v>1.0000053715917592</v>
      </c>
      <c r="E255" s="51" t="e">
        <f>IF('34c'!E255&gt;0,'34c'!E255/$K$42,#N/A)</f>
        <v>#N/A</v>
      </c>
      <c r="F255" s="51" t="e">
        <f>IF('34c'!F255&gt;0,'34c'!F255/$K$42,#N/A)</f>
        <v>#N/A</v>
      </c>
      <c r="G255" s="51" t="e">
        <f>IF('34c'!G255&gt;0,'34c'!G255/$K$42,#N/A)</f>
        <v>#N/A</v>
      </c>
      <c r="H255" s="55"/>
    </row>
    <row r="256" spans="2:8">
      <c r="B256" s="50">
        <v>2459231.4696610104</v>
      </c>
      <c r="C256" s="57">
        <f t="shared" si="4"/>
        <v>0.36111711617559195</v>
      </c>
      <c r="D256" s="51">
        <f>IF('34c'!D256&gt;0,'34c'!D256/$K$42,#N/A)</f>
        <v>0.99902468212415851</v>
      </c>
      <c r="E256" s="51" t="e">
        <f>IF('34c'!E256&gt;0,'34c'!E256/$K$42,#N/A)</f>
        <v>#N/A</v>
      </c>
      <c r="F256" s="51" t="e">
        <f>IF('34c'!F256&gt;0,'34c'!F256/$K$42,#N/A)</f>
        <v>#N/A</v>
      </c>
      <c r="G256" s="51" t="e">
        <f>IF('34c'!G256&gt;0,'34c'!G256/$K$42,#N/A)</f>
        <v>#N/A</v>
      </c>
      <c r="H256" s="55"/>
    </row>
    <row r="257" spans="2:8">
      <c r="B257" s="50">
        <v>2459231.4766055695</v>
      </c>
      <c r="C257" s="57">
        <f t="shared" si="4"/>
        <v>0.36806167522445321</v>
      </c>
      <c r="D257" s="51">
        <f>IF('34c'!D257&gt;0,'34c'!D257/$K$42,#N/A)</f>
        <v>1.0017533147480793</v>
      </c>
      <c r="E257" s="51" t="e">
        <f>IF('34c'!E257&gt;0,'34c'!E257/$K$42,#N/A)</f>
        <v>#N/A</v>
      </c>
      <c r="F257" s="51" t="e">
        <f>IF('34c'!F257&gt;0,'34c'!F257/$K$42,#N/A)</f>
        <v>#N/A</v>
      </c>
      <c r="G257" s="51" t="e">
        <f>IF('34c'!G257&gt;0,'34c'!G257/$K$42,#N/A)</f>
        <v>#N/A</v>
      </c>
      <c r="H257" s="55"/>
    </row>
    <row r="258" spans="2:8">
      <c r="B258" s="50">
        <v>2459231.4835501285</v>
      </c>
      <c r="C258" s="57">
        <f t="shared" si="4"/>
        <v>0.37500623427331448</v>
      </c>
      <c r="D258" s="51">
        <f>IF('34c'!D258&gt;0,'34c'!D258/$K$42,#N/A)</f>
        <v>1.0020448765893792</v>
      </c>
      <c r="E258" s="51" t="e">
        <f>IF('34c'!E258&gt;0,'34c'!E258/$K$42,#N/A)</f>
        <v>#N/A</v>
      </c>
      <c r="F258" s="51" t="e">
        <f>IF('34c'!F258&gt;0,'34c'!F258/$K$42,#N/A)</f>
        <v>#N/A</v>
      </c>
      <c r="G258" s="51" t="e">
        <f>IF('34c'!G258&gt;0,'34c'!G258/$K$42,#N/A)</f>
        <v>#N/A</v>
      </c>
      <c r="H258" s="55"/>
    </row>
    <row r="259" spans="2:8">
      <c r="B259" s="50">
        <v>2459231.4904946876</v>
      </c>
      <c r="C259" s="57">
        <f t="shared" ref="C259:C322" si="5">B259-$K$30</f>
        <v>0.38195079332217574</v>
      </c>
      <c r="D259" s="51">
        <f>IF('34c'!D259&gt;0,'34c'!D259/$K$42,#N/A)</f>
        <v>1.0003813830148909</v>
      </c>
      <c r="E259" s="51" t="e">
        <f>IF('34c'!E259&gt;0,'34c'!E259/$K$42,#N/A)</f>
        <v>#N/A</v>
      </c>
      <c r="F259" s="51" t="e">
        <f>IF('34c'!F259&gt;0,'34c'!F259/$K$42,#N/A)</f>
        <v>#N/A</v>
      </c>
      <c r="G259" s="51" t="e">
        <f>IF('34c'!G259&gt;0,'34c'!G259/$K$42,#N/A)</f>
        <v>#N/A</v>
      </c>
      <c r="H259" s="55"/>
    </row>
    <row r="260" spans="2:8">
      <c r="B260" s="50">
        <v>2459231.4974392466</v>
      </c>
      <c r="C260" s="57">
        <f t="shared" si="5"/>
        <v>0.38889535237103701</v>
      </c>
      <c r="D260" s="51">
        <f>IF('34c'!D260&gt;0,'34c'!D260/$K$42,#N/A)</f>
        <v>1.0013502413816548</v>
      </c>
      <c r="E260" s="51" t="e">
        <f>IF('34c'!E260&gt;0,'34c'!E260/$K$42,#N/A)</f>
        <v>#N/A</v>
      </c>
      <c r="F260" s="51" t="e">
        <f>IF('34c'!F260&gt;0,'34c'!F260/$K$42,#N/A)</f>
        <v>#N/A</v>
      </c>
      <c r="G260" s="51" t="e">
        <f>IF('34c'!G260&gt;0,'34c'!G260/$K$42,#N/A)</f>
        <v>#N/A</v>
      </c>
      <c r="H260" s="55"/>
    </row>
    <row r="261" spans="2:8">
      <c r="B261" s="50">
        <v>2459231.5043838057</v>
      </c>
      <c r="C261" s="57">
        <f t="shared" si="5"/>
        <v>0.39583991141989827</v>
      </c>
      <c r="D261" s="51">
        <f>IF('34c'!D261&gt;0,'34c'!D261/$K$42,#N/A)</f>
        <v>0.99837771129394171</v>
      </c>
      <c r="E261" s="51" t="e">
        <f>IF('34c'!E261&gt;0,'34c'!E261/$K$42,#N/A)</f>
        <v>#N/A</v>
      </c>
      <c r="F261" s="51" t="e">
        <f>IF('34c'!F261&gt;0,'34c'!F261/$K$42,#N/A)</f>
        <v>#N/A</v>
      </c>
      <c r="G261" s="51" t="e">
        <f>IF('34c'!G261&gt;0,'34c'!G261/$K$42,#N/A)</f>
        <v>#N/A</v>
      </c>
      <c r="H261" s="55"/>
    </row>
    <row r="262" spans="2:8">
      <c r="B262" s="50">
        <v>2459231.5113283647</v>
      </c>
      <c r="C262" s="57">
        <f t="shared" si="5"/>
        <v>0.40278447046875954</v>
      </c>
      <c r="D262" s="51">
        <f>IF('34c'!D262&gt;0,'34c'!D262/$K$42,#N/A)</f>
        <v>1.0023683280070714</v>
      </c>
      <c r="E262" s="51" t="e">
        <f>IF('34c'!E262&gt;0,'34c'!E262/$K$42,#N/A)</f>
        <v>#N/A</v>
      </c>
      <c r="F262" s="51" t="e">
        <f>IF('34c'!F262&gt;0,'34c'!F262/$K$42,#N/A)</f>
        <v>#N/A</v>
      </c>
      <c r="G262" s="51" t="e">
        <f>IF('34c'!G262&gt;0,'34c'!G262/$K$42,#N/A)</f>
        <v>#N/A</v>
      </c>
      <c r="H262" s="55"/>
    </row>
    <row r="263" spans="2:8">
      <c r="B263" s="50">
        <v>2459231.5182729233</v>
      </c>
      <c r="C263" s="57">
        <f t="shared" si="5"/>
        <v>0.40972902905195951</v>
      </c>
      <c r="D263" s="51">
        <f>IF('34c'!D263&gt;0,'34c'!D263/$K$42,#N/A)</f>
        <v>0.99770612633439848</v>
      </c>
      <c r="E263" s="51" t="e">
        <f>IF('34c'!E263&gt;0,'34c'!E263/$K$42,#N/A)</f>
        <v>#N/A</v>
      </c>
      <c r="F263" s="51" t="e">
        <f>IF('34c'!F263&gt;0,'34c'!F263/$K$42,#N/A)</f>
        <v>#N/A</v>
      </c>
      <c r="G263" s="51" t="e">
        <f>IF('34c'!G263&gt;0,'34c'!G263/$K$42,#N/A)</f>
        <v>#N/A</v>
      </c>
      <c r="H263" s="55"/>
    </row>
    <row r="264" spans="2:8">
      <c r="B264" s="50">
        <v>2459231.5252174824</v>
      </c>
      <c r="C264" s="57">
        <f t="shared" si="5"/>
        <v>0.41667358810082078</v>
      </c>
      <c r="D264" s="51">
        <f>IF('34c'!D264&gt;0,'34c'!D264/$K$42,#N/A)</f>
        <v>1.0014765077854082</v>
      </c>
      <c r="E264" s="51" t="e">
        <f>IF('34c'!E264&gt;0,'34c'!E264/$K$42,#N/A)</f>
        <v>#N/A</v>
      </c>
      <c r="F264" s="51" t="e">
        <f>IF('34c'!F264&gt;0,'34c'!F264/$K$42,#N/A)</f>
        <v>#N/A</v>
      </c>
      <c r="G264" s="51" t="e">
        <f>IF('34c'!G264&gt;0,'34c'!G264/$K$42,#N/A)</f>
        <v>#N/A</v>
      </c>
      <c r="H264" s="55"/>
    </row>
    <row r="265" spans="2:8">
      <c r="B265" s="50">
        <v>2459231.5321620409</v>
      </c>
      <c r="C265" s="57">
        <f t="shared" si="5"/>
        <v>0.42361814668402076</v>
      </c>
      <c r="D265" s="51">
        <f>IF('34c'!D265&gt;0,'34c'!D265/$K$42,#N/A)</f>
        <v>1.0003567688855646</v>
      </c>
      <c r="E265" s="51" t="e">
        <f>IF('34c'!E265&gt;0,'34c'!E265/$K$42,#N/A)</f>
        <v>#N/A</v>
      </c>
      <c r="F265" s="51" t="e">
        <f>IF('34c'!F265&gt;0,'34c'!F265/$K$42,#N/A)</f>
        <v>#N/A</v>
      </c>
      <c r="G265" s="51" t="e">
        <f>IF('34c'!G265&gt;0,'34c'!G265/$K$42,#N/A)</f>
        <v>#N/A</v>
      </c>
      <c r="H265" s="55"/>
    </row>
    <row r="266" spans="2:8">
      <c r="B266" s="50">
        <v>2459231.5391066</v>
      </c>
      <c r="C266" s="57">
        <f t="shared" si="5"/>
        <v>0.43056270573288202</v>
      </c>
      <c r="D266" s="51">
        <f>IF('34c'!D266&gt;0,'34c'!D266/$K$42,#N/A)</f>
        <v>1.0027409396885836</v>
      </c>
      <c r="E266" s="51" t="e">
        <f>IF('34c'!E266&gt;0,'34c'!E266/$K$42,#N/A)</f>
        <v>#N/A</v>
      </c>
      <c r="F266" s="51" t="e">
        <f>IF('34c'!F266&gt;0,'34c'!F266/$K$42,#N/A)</f>
        <v>#N/A</v>
      </c>
      <c r="G266" s="51" t="e">
        <f>IF('34c'!G266&gt;0,'34c'!G266/$K$42,#N/A)</f>
        <v>#N/A</v>
      </c>
      <c r="H266" s="55"/>
    </row>
    <row r="267" spans="2:8">
      <c r="B267" s="50">
        <v>2459231.5460511586</v>
      </c>
      <c r="C267" s="57">
        <f t="shared" si="5"/>
        <v>0.437507264316082</v>
      </c>
      <c r="D267" s="51">
        <f>IF('34c'!D267&gt;0,'34c'!D267/$K$42,#N/A)</f>
        <v>0.99908315768001621</v>
      </c>
      <c r="E267" s="51" t="e">
        <f>IF('34c'!E267&gt;0,'34c'!E267/$K$42,#N/A)</f>
        <v>#N/A</v>
      </c>
      <c r="F267" s="51" t="e">
        <f>IF('34c'!F267&gt;0,'34c'!F267/$K$42,#N/A)</f>
        <v>#N/A</v>
      </c>
      <c r="G267" s="51" t="e">
        <f>IF('34c'!G267&gt;0,'34c'!G267/$K$42,#N/A)</f>
        <v>#N/A</v>
      </c>
      <c r="H267" s="55"/>
    </row>
    <row r="268" spans="2:8">
      <c r="B268" s="50">
        <v>2459231.5529957172</v>
      </c>
      <c r="C268" s="57">
        <f t="shared" si="5"/>
        <v>0.44445182289928198</v>
      </c>
      <c r="D268" s="51">
        <f>IF('34c'!D268&gt;0,'34c'!D268/$K$42,#N/A)</f>
        <v>0.99730502481811378</v>
      </c>
      <c r="E268" s="51" t="e">
        <f>IF('34c'!E268&gt;0,'34c'!E268/$K$42,#N/A)</f>
        <v>#N/A</v>
      </c>
      <c r="F268" s="51" t="e">
        <f>IF('34c'!F268&gt;0,'34c'!F268/$K$42,#N/A)</f>
        <v>#N/A</v>
      </c>
      <c r="G268" s="51" t="e">
        <f>IF('34c'!G268&gt;0,'34c'!G268/$K$42,#N/A)</f>
        <v>#N/A</v>
      </c>
      <c r="H268" s="55"/>
    </row>
    <row r="269" spans="2:8">
      <c r="B269" s="50">
        <v>2459231.5599402757</v>
      </c>
      <c r="C269" s="57">
        <f t="shared" si="5"/>
        <v>0.45139638148248196</v>
      </c>
      <c r="D269" s="51">
        <f>IF('34c'!D269&gt;0,'34c'!D269/$K$42,#N/A)</f>
        <v>0.99555456585299518</v>
      </c>
      <c r="E269" s="51" t="e">
        <f>IF('34c'!E269&gt;0,'34c'!E269/$K$42,#N/A)</f>
        <v>#N/A</v>
      </c>
      <c r="F269" s="51" t="e">
        <f>IF('34c'!F269&gt;0,'34c'!F269/$K$42,#N/A)</f>
        <v>#N/A</v>
      </c>
      <c r="G269" s="51" t="e">
        <f>IF('34c'!G269&gt;0,'34c'!G269/$K$42,#N/A)</f>
        <v>#N/A</v>
      </c>
      <c r="H269" s="55"/>
    </row>
    <row r="270" spans="2:8">
      <c r="B270" s="50">
        <v>2459231.5668848343</v>
      </c>
      <c r="C270" s="57">
        <f t="shared" si="5"/>
        <v>0.45834094006568193</v>
      </c>
      <c r="D270" s="51">
        <f>IF('34c'!D270&gt;0,'34c'!D270/$K$42,#N/A)</f>
        <v>0.99934174202760584</v>
      </c>
      <c r="E270" s="51" t="e">
        <f>IF('34c'!E270&gt;0,'34c'!E270/$K$42,#N/A)</f>
        <v>#N/A</v>
      </c>
      <c r="F270" s="51" t="e">
        <f>IF('34c'!F270&gt;0,'34c'!F270/$K$42,#N/A)</f>
        <v>#N/A</v>
      </c>
      <c r="G270" s="51" t="e">
        <f>IF('34c'!G270&gt;0,'34c'!G270/$K$42,#N/A)</f>
        <v>#N/A</v>
      </c>
      <c r="H270" s="55"/>
    </row>
    <row r="271" spans="2:8">
      <c r="B271" s="50">
        <v>2459231.5738293929</v>
      </c>
      <c r="C271" s="57">
        <f t="shared" si="5"/>
        <v>0.46528549864888191</v>
      </c>
      <c r="D271" s="51">
        <f>IF('34c'!D271&gt;0,'34c'!D271/$K$42,#N/A)</f>
        <v>1.0009132385938668</v>
      </c>
      <c r="E271" s="51" t="e">
        <f>IF('34c'!E271&gt;0,'34c'!E271/$K$42,#N/A)</f>
        <v>#N/A</v>
      </c>
      <c r="F271" s="51" t="e">
        <f>IF('34c'!F271&gt;0,'34c'!F271/$K$42,#N/A)</f>
        <v>#N/A</v>
      </c>
      <c r="G271" s="51" t="e">
        <f>IF('34c'!G271&gt;0,'34c'!G271/$K$42,#N/A)</f>
        <v>#N/A</v>
      </c>
      <c r="H271" s="55"/>
    </row>
    <row r="272" spans="2:8">
      <c r="B272" s="50">
        <v>2459231.5807739515</v>
      </c>
      <c r="C272" s="57">
        <f t="shared" si="5"/>
        <v>0.47223005723208189</v>
      </c>
      <c r="D272" s="51">
        <f>IF('34c'!D272&gt;0,'34c'!D272/$K$42,#N/A)</f>
        <v>0.99982239749779012</v>
      </c>
      <c r="E272" s="51" t="e">
        <f>IF('34c'!E272&gt;0,'34c'!E272/$K$42,#N/A)</f>
        <v>#N/A</v>
      </c>
      <c r="F272" s="51" t="e">
        <f>IF('34c'!F272&gt;0,'34c'!F272/$K$42,#N/A)</f>
        <v>#N/A</v>
      </c>
      <c r="G272" s="51" t="e">
        <f>IF('34c'!G272&gt;0,'34c'!G272/$K$42,#N/A)</f>
        <v>#N/A</v>
      </c>
      <c r="H272" s="55"/>
    </row>
    <row r="273" spans="2:8">
      <c r="B273" s="50">
        <v>2459231.5877185101</v>
      </c>
      <c r="C273" s="57">
        <f t="shared" si="5"/>
        <v>0.47917461581528187</v>
      </c>
      <c r="D273" s="51">
        <f>IF('34c'!D273&gt;0,'34c'!D273/$K$42,#N/A)</f>
        <v>1.0009026314000136</v>
      </c>
      <c r="E273" s="51" t="e">
        <f>IF('34c'!E273&gt;0,'34c'!E273/$K$42,#N/A)</f>
        <v>#N/A</v>
      </c>
      <c r="F273" s="51" t="e">
        <f>IF('34c'!F273&gt;0,'34c'!F273/$K$42,#N/A)</f>
        <v>#N/A</v>
      </c>
      <c r="G273" s="51" t="e">
        <f>IF('34c'!G273&gt;0,'34c'!G273/$K$42,#N/A)</f>
        <v>#N/A</v>
      </c>
      <c r="H273" s="55"/>
    </row>
    <row r="274" spans="2:8">
      <c r="B274" s="50">
        <v>2459231.5946630687</v>
      </c>
      <c r="C274" s="57">
        <f t="shared" si="5"/>
        <v>0.48611917439848185</v>
      </c>
      <c r="D274" s="51">
        <f>IF('34c'!D274&gt;0,'34c'!D274/$K$42,#N/A)</f>
        <v>0.99933181478207656</v>
      </c>
      <c r="E274" s="51" t="e">
        <f>IF('34c'!E274&gt;0,'34c'!E274/$K$42,#N/A)</f>
        <v>#N/A</v>
      </c>
      <c r="F274" s="51" t="e">
        <f>IF('34c'!F274&gt;0,'34c'!F274/$K$42,#N/A)</f>
        <v>#N/A</v>
      </c>
      <c r="G274" s="51" t="e">
        <f>IF('34c'!G274&gt;0,'34c'!G274/$K$42,#N/A)</f>
        <v>#N/A</v>
      </c>
      <c r="H274" s="55"/>
    </row>
    <row r="275" spans="2:8">
      <c r="B275" s="50">
        <v>2459231.6016076272</v>
      </c>
      <c r="C275" s="57">
        <f t="shared" si="5"/>
        <v>0.49306373298168182</v>
      </c>
      <c r="D275" s="51">
        <f>IF('34c'!D275&gt;0,'34c'!D275/$K$42,#N/A)</f>
        <v>0.99798497314204115</v>
      </c>
      <c r="E275" s="51" t="e">
        <f>IF('34c'!E275&gt;0,'34c'!E275/$K$42,#N/A)</f>
        <v>#N/A</v>
      </c>
      <c r="F275" s="51" t="e">
        <f>IF('34c'!F275&gt;0,'34c'!F275/$K$42,#N/A)</f>
        <v>#N/A</v>
      </c>
      <c r="G275" s="51" t="e">
        <f>IF('34c'!G275&gt;0,'34c'!G275/$K$42,#N/A)</f>
        <v>#N/A</v>
      </c>
      <c r="H275" s="55"/>
    </row>
    <row r="276" spans="2:8">
      <c r="B276" s="50">
        <v>2459231.6085521858</v>
      </c>
      <c r="C276" s="57">
        <f t="shared" si="5"/>
        <v>0.5000082915648818</v>
      </c>
      <c r="D276" s="51">
        <f>IF('34c'!D276&gt;0,'34c'!D276/$K$42,#N/A)</f>
        <v>0.99884857550826134</v>
      </c>
      <c r="E276" s="51" t="e">
        <f>IF('34c'!E276&gt;0,'34c'!E276/$K$42,#N/A)</f>
        <v>#N/A</v>
      </c>
      <c r="F276" s="51" t="e">
        <f>IF('34c'!F276&gt;0,'34c'!F276/$K$42,#N/A)</f>
        <v>#N/A</v>
      </c>
      <c r="G276" s="51" t="e">
        <f>IF('34c'!G276&gt;0,'34c'!G276/$K$42,#N/A)</f>
        <v>#N/A</v>
      </c>
      <c r="H276" s="55"/>
    </row>
    <row r="277" spans="2:8">
      <c r="B277" s="50">
        <v>2459231.6154967439</v>
      </c>
      <c r="C277" s="57">
        <f t="shared" si="5"/>
        <v>0.50695284968242049</v>
      </c>
      <c r="D277" s="51">
        <f>IF('34c'!D277&gt;0,'34c'!D277/$K$42,#N/A)</f>
        <v>1.0007057863602367</v>
      </c>
      <c r="E277" s="51" t="e">
        <f>IF('34c'!E277&gt;0,'34c'!E277/$K$42,#N/A)</f>
        <v>#N/A</v>
      </c>
      <c r="F277" s="51" t="e">
        <f>IF('34c'!F277&gt;0,'34c'!F277/$K$42,#N/A)</f>
        <v>#N/A</v>
      </c>
      <c r="G277" s="51" t="e">
        <f>IF('34c'!G277&gt;0,'34c'!G277/$K$42,#N/A)</f>
        <v>#N/A</v>
      </c>
      <c r="H277" s="55"/>
    </row>
    <row r="278" spans="2:8">
      <c r="B278" s="50">
        <v>2459231.6224413025</v>
      </c>
      <c r="C278" s="57">
        <f t="shared" si="5"/>
        <v>0.51389740826562047</v>
      </c>
      <c r="D278" s="51">
        <f>IF('34c'!D278&gt;0,'34c'!D278/$K$42,#N/A)</f>
        <v>0.99881090637111569</v>
      </c>
      <c r="E278" s="51" t="e">
        <f>IF('34c'!E278&gt;0,'34c'!E278/$K$42,#N/A)</f>
        <v>#N/A</v>
      </c>
      <c r="F278" s="51" t="e">
        <f>IF('34c'!F278&gt;0,'34c'!F278/$K$42,#N/A)</f>
        <v>#N/A</v>
      </c>
      <c r="G278" s="51" t="e">
        <f>IF('34c'!G278&gt;0,'34c'!G278/$K$42,#N/A)</f>
        <v>#N/A</v>
      </c>
      <c r="H278" s="55"/>
    </row>
    <row r="279" spans="2:8">
      <c r="B279" s="50">
        <v>2459231.6293858606</v>
      </c>
      <c r="C279" s="57">
        <f t="shared" si="5"/>
        <v>0.52084196638315916</v>
      </c>
      <c r="D279" s="51">
        <f>IF('34c'!D279&gt;0,'34c'!D279/$K$42,#N/A)</f>
        <v>0.9995245121370776</v>
      </c>
      <c r="E279" s="51" t="e">
        <f>IF('34c'!E279&gt;0,'34c'!E279/$K$42,#N/A)</f>
        <v>#N/A</v>
      </c>
      <c r="F279" s="51" t="e">
        <f>IF('34c'!F279&gt;0,'34c'!F279/$K$42,#N/A)</f>
        <v>#N/A</v>
      </c>
      <c r="G279" s="51" t="e">
        <f>IF('34c'!G279&gt;0,'34c'!G279/$K$42,#N/A)</f>
        <v>#N/A</v>
      </c>
      <c r="H279" s="55"/>
    </row>
    <row r="280" spans="2:8">
      <c r="B280" s="50">
        <v>2459231.6363304192</v>
      </c>
      <c r="C280" s="57">
        <f t="shared" si="5"/>
        <v>0.52778652496635914</v>
      </c>
      <c r="D280" s="51">
        <f>IF('34c'!D280&gt;0,'34c'!D280/$K$42,#N/A)</f>
        <v>1.0037757530427687</v>
      </c>
      <c r="E280" s="51" t="e">
        <f>IF('34c'!E280&gt;0,'34c'!E280/$K$42,#N/A)</f>
        <v>#N/A</v>
      </c>
      <c r="F280" s="51" t="e">
        <f>IF('34c'!F280&gt;0,'34c'!F280/$K$42,#N/A)</f>
        <v>#N/A</v>
      </c>
      <c r="G280" s="51" t="e">
        <f>IF('34c'!G280&gt;0,'34c'!G280/$K$42,#N/A)</f>
        <v>#N/A</v>
      </c>
      <c r="H280" s="55"/>
    </row>
    <row r="281" spans="2:8">
      <c r="B281" s="50">
        <v>2459231.6432749773</v>
      </c>
      <c r="C281" s="57">
        <f t="shared" si="5"/>
        <v>0.53473108308389783</v>
      </c>
      <c r="D281" s="51">
        <f>IF('34c'!D281&gt;0,'34c'!D281/$K$42,#N/A)</f>
        <v>0.99998864486299033</v>
      </c>
      <c r="E281" s="51" t="e">
        <f>IF('34c'!E281&gt;0,'34c'!E281/$K$42,#N/A)</f>
        <v>#N/A</v>
      </c>
      <c r="F281" s="51" t="e">
        <f>IF('34c'!F281&gt;0,'34c'!F281/$K$42,#N/A)</f>
        <v>#N/A</v>
      </c>
      <c r="G281" s="51" t="e">
        <f>IF('34c'!G281&gt;0,'34c'!G281/$K$42,#N/A)</f>
        <v>#N/A</v>
      </c>
      <c r="H281" s="55"/>
    </row>
    <row r="282" spans="2:8">
      <c r="B282" s="50">
        <v>2459231.6502195359</v>
      </c>
      <c r="C282" s="57">
        <f t="shared" si="5"/>
        <v>0.54167564166709781</v>
      </c>
      <c r="D282" s="51">
        <f>IF('34c'!D282&gt;0,'34c'!D282/$K$42,#N/A)</f>
        <v>1.0010350173386822</v>
      </c>
      <c r="E282" s="51" t="e">
        <f>IF('34c'!E282&gt;0,'34c'!E282/$K$42,#N/A)</f>
        <v>#N/A</v>
      </c>
      <c r="F282" s="51" t="e">
        <f>IF('34c'!F282&gt;0,'34c'!F282/$K$42,#N/A)</f>
        <v>#N/A</v>
      </c>
      <c r="G282" s="51" t="e">
        <f>IF('34c'!G282&gt;0,'34c'!G282/$K$42,#N/A)</f>
        <v>#N/A</v>
      </c>
      <c r="H282" s="55"/>
    </row>
    <row r="283" spans="2:8">
      <c r="B283" s="50">
        <v>2459231.657164094</v>
      </c>
      <c r="C283" s="57">
        <f t="shared" si="5"/>
        <v>0.5486201997846365</v>
      </c>
      <c r="D283" s="51">
        <f>IF('34c'!D283&gt;0,'34c'!D283/$K$42,#N/A)</f>
        <v>0.99679853131162033</v>
      </c>
      <c r="E283" s="51" t="e">
        <f>IF('34c'!E283&gt;0,'34c'!E283/$K$42,#N/A)</f>
        <v>#N/A</v>
      </c>
      <c r="F283" s="51" t="e">
        <f>IF('34c'!F283&gt;0,'34c'!F283/$K$42,#N/A)</f>
        <v>#N/A</v>
      </c>
      <c r="G283" s="51" t="e">
        <f>IF('34c'!G283&gt;0,'34c'!G283/$K$42,#N/A)</f>
        <v>#N/A</v>
      </c>
      <c r="H283" s="55"/>
    </row>
    <row r="284" spans="2:8">
      <c r="B284" s="50">
        <v>2459231.6641086522</v>
      </c>
      <c r="C284" s="57">
        <f t="shared" si="5"/>
        <v>0.55556475790217519</v>
      </c>
      <c r="D284" s="51">
        <f>IF('34c'!D284&gt;0,'34c'!D284/$K$42,#N/A)</f>
        <v>1.0008659141905216</v>
      </c>
      <c r="E284" s="51" t="e">
        <f>IF('34c'!E284&gt;0,'34c'!E284/$K$42,#N/A)</f>
        <v>#N/A</v>
      </c>
      <c r="F284" s="51" t="e">
        <f>IF('34c'!F284&gt;0,'34c'!F284/$K$42,#N/A)</f>
        <v>#N/A</v>
      </c>
      <c r="G284" s="51" t="e">
        <f>IF('34c'!G284&gt;0,'34c'!G284/$K$42,#N/A)</f>
        <v>#N/A</v>
      </c>
      <c r="H284" s="55"/>
    </row>
    <row r="285" spans="2:8">
      <c r="B285" s="50">
        <v>2459231.6710532103</v>
      </c>
      <c r="C285" s="57">
        <f t="shared" si="5"/>
        <v>0.56250931601971388</v>
      </c>
      <c r="D285" s="51">
        <f>IF('34c'!D285&gt;0,'34c'!D285/$K$42,#N/A)</f>
        <v>0.99981396613857343</v>
      </c>
      <c r="E285" s="51" t="e">
        <f>IF('34c'!E285&gt;0,'34c'!E285/$K$42,#N/A)</f>
        <v>#N/A</v>
      </c>
      <c r="F285" s="51" t="e">
        <f>IF('34c'!F285&gt;0,'34c'!F285/$K$42,#N/A)</f>
        <v>#N/A</v>
      </c>
      <c r="G285" s="51" t="e">
        <f>IF('34c'!G285&gt;0,'34c'!G285/$K$42,#N/A)</f>
        <v>#N/A</v>
      </c>
      <c r="H285" s="55"/>
    </row>
    <row r="286" spans="2:8">
      <c r="B286" s="50">
        <v>2459231.6779977684</v>
      </c>
      <c r="C286" s="57">
        <f t="shared" si="5"/>
        <v>0.56945387413725257</v>
      </c>
      <c r="D286" s="51">
        <f>IF('34c'!D286&gt;0,'34c'!D286/$K$42,#N/A)</f>
        <v>1.0014308152580405</v>
      </c>
      <c r="E286" s="51" t="e">
        <f>IF('34c'!E286&gt;0,'34c'!E286/$K$42,#N/A)</f>
        <v>#N/A</v>
      </c>
      <c r="F286" s="51" t="e">
        <f>IF('34c'!F286&gt;0,'34c'!F286/$K$42,#N/A)</f>
        <v>#N/A</v>
      </c>
      <c r="G286" s="51" t="e">
        <f>IF('34c'!G286&gt;0,'34c'!G286/$K$42,#N/A)</f>
        <v>#N/A</v>
      </c>
      <c r="H286" s="55"/>
    </row>
    <row r="287" spans="2:8">
      <c r="B287" s="50">
        <v>2459231.6849423265</v>
      </c>
      <c r="C287" s="57">
        <f t="shared" si="5"/>
        <v>0.57639843225479126</v>
      </c>
      <c r="D287" s="51">
        <f>IF('34c'!D287&gt;0,'34c'!D287/$K$42,#N/A)</f>
        <v>0.99875644251036921</v>
      </c>
      <c r="E287" s="51" t="e">
        <f>IF('34c'!E287&gt;0,'34c'!E287/$K$42,#N/A)</f>
        <v>#N/A</v>
      </c>
      <c r="F287" s="51" t="e">
        <f>IF('34c'!F287&gt;0,'34c'!F287/$K$42,#N/A)</f>
        <v>#N/A</v>
      </c>
      <c r="G287" s="51" t="e">
        <f>IF('34c'!G287&gt;0,'34c'!G287/$K$42,#N/A)</f>
        <v>#N/A</v>
      </c>
      <c r="H287" s="55"/>
    </row>
    <row r="288" spans="2:8">
      <c r="B288" s="50">
        <v>2459231.6918868846</v>
      </c>
      <c r="C288" s="57">
        <f t="shared" si="5"/>
        <v>0.58334299037232995</v>
      </c>
      <c r="D288" s="51">
        <f>IF('34c'!D288&gt;0,'34c'!D288/$K$42,#N/A)</f>
        <v>1.0034045012579045</v>
      </c>
      <c r="E288" s="51" t="e">
        <f>IF('34c'!E288&gt;0,'34c'!E288/$K$42,#N/A)</f>
        <v>#N/A</v>
      </c>
      <c r="F288" s="51" t="e">
        <f>IF('34c'!F288&gt;0,'34c'!F288/$K$42,#N/A)</f>
        <v>#N/A</v>
      </c>
      <c r="G288" s="51" t="e">
        <f>IF('34c'!G288&gt;0,'34c'!G288/$K$42,#N/A)</f>
        <v>#N/A</v>
      </c>
      <c r="H288" s="55"/>
    </row>
    <row r="289" spans="2:8">
      <c r="B289" s="50">
        <v>2459231.6988314427</v>
      </c>
      <c r="C289" s="57">
        <f t="shared" si="5"/>
        <v>0.59028754848986864</v>
      </c>
      <c r="D289" s="51">
        <f>IF('34c'!D289&gt;0,'34c'!D289/$K$42,#N/A)</f>
        <v>0.99838383082885707</v>
      </c>
      <c r="E289" s="51" t="e">
        <f>IF('34c'!E289&gt;0,'34c'!E289/$K$42,#N/A)</f>
        <v>#N/A</v>
      </c>
      <c r="F289" s="51" t="e">
        <f>IF('34c'!F289&gt;0,'34c'!F289/$K$42,#N/A)</f>
        <v>#N/A</v>
      </c>
      <c r="G289" s="51" t="e">
        <f>IF('34c'!G289&gt;0,'34c'!G289/$K$42,#N/A)</f>
        <v>#N/A</v>
      </c>
      <c r="H289" s="55"/>
    </row>
    <row r="290" spans="2:8">
      <c r="B290" s="50">
        <v>2459231.7057760009</v>
      </c>
      <c r="C290" s="57">
        <f t="shared" si="5"/>
        <v>0.59723210660740733</v>
      </c>
      <c r="D290" s="51">
        <f>IF('34c'!D290&gt;0,'34c'!D290/$K$42,#N/A)</f>
        <v>0.99939776976949746</v>
      </c>
      <c r="E290" s="51" t="e">
        <f>IF('34c'!E290&gt;0,'34c'!E290/$K$42,#N/A)</f>
        <v>#N/A</v>
      </c>
      <c r="F290" s="51" t="e">
        <f>IF('34c'!F290&gt;0,'34c'!F290/$K$42,#N/A)</f>
        <v>#N/A</v>
      </c>
      <c r="G290" s="51" t="e">
        <f>IF('34c'!G290&gt;0,'34c'!G290/$K$42,#N/A)</f>
        <v>#N/A</v>
      </c>
      <c r="H290" s="55"/>
    </row>
    <row r="291" spans="2:8">
      <c r="B291" s="50">
        <v>2459231.7127205585</v>
      </c>
      <c r="C291" s="57">
        <f t="shared" si="5"/>
        <v>0.60417666425928473</v>
      </c>
      <c r="D291" s="51">
        <f>IF('34c'!D291&gt;0,'34c'!D291/$K$42,#N/A)</f>
        <v>1.0013894064051132</v>
      </c>
      <c r="E291" s="51" t="e">
        <f>IF('34c'!E291&gt;0,'34c'!E291/$K$42,#N/A)</f>
        <v>#N/A</v>
      </c>
      <c r="F291" s="51" t="e">
        <f>IF('34c'!F291&gt;0,'34c'!F291/$K$42,#N/A)</f>
        <v>#N/A</v>
      </c>
      <c r="G291" s="51" t="e">
        <f>IF('34c'!G291&gt;0,'34c'!G291/$K$42,#N/A)</f>
        <v>#N/A</v>
      </c>
      <c r="H291" s="55"/>
    </row>
    <row r="292" spans="2:8">
      <c r="B292" s="50">
        <v>2459231.7196651166</v>
      </c>
      <c r="C292" s="57">
        <f t="shared" si="5"/>
        <v>0.61112122237682343</v>
      </c>
      <c r="D292" s="51">
        <f>IF('34c'!D292&gt;0,'34c'!D292/$K$42,#N/A)</f>
        <v>0.99919358128782199</v>
      </c>
      <c r="E292" s="51" t="e">
        <f>IF('34c'!E292&gt;0,'34c'!E292/$K$42,#N/A)</f>
        <v>#N/A</v>
      </c>
      <c r="F292" s="51" t="e">
        <f>IF('34c'!F292&gt;0,'34c'!F292/$K$42,#N/A)</f>
        <v>#N/A</v>
      </c>
      <c r="G292" s="51" t="e">
        <f>IF('34c'!G292&gt;0,'34c'!G292/$K$42,#N/A)</f>
        <v>#N/A</v>
      </c>
      <c r="H292" s="55"/>
    </row>
    <row r="293" spans="2:8">
      <c r="B293" s="50">
        <v>2459231.7266096743</v>
      </c>
      <c r="C293" s="57">
        <f t="shared" si="5"/>
        <v>0.61806578002870083</v>
      </c>
      <c r="D293" s="51">
        <f>IF('34c'!D293&gt;0,'34c'!D293/$K$42,#N/A)</f>
        <v>1.0017376079417963</v>
      </c>
      <c r="E293" s="51" t="e">
        <f>IF('34c'!E293&gt;0,'34c'!E293/$K$42,#N/A)</f>
        <v>#N/A</v>
      </c>
      <c r="F293" s="51" t="e">
        <f>IF('34c'!F293&gt;0,'34c'!F293/$K$42,#N/A)</f>
        <v>#N/A</v>
      </c>
      <c r="G293" s="51" t="e">
        <f>IF('34c'!G293&gt;0,'34c'!G293/$K$42,#N/A)</f>
        <v>#N/A</v>
      </c>
      <c r="H293" s="55"/>
    </row>
    <row r="294" spans="2:8">
      <c r="B294" s="50">
        <v>2459231.7335542324</v>
      </c>
      <c r="C294" s="57">
        <f t="shared" si="5"/>
        <v>0.62501033814623952</v>
      </c>
      <c r="D294" s="51">
        <f>IF('34c'!D294&gt;0,'34c'!D294/$K$42,#N/A)</f>
        <v>0.99739831372815668</v>
      </c>
      <c r="E294" s="51" t="e">
        <f>IF('34c'!E294&gt;0,'34c'!E294/$K$42,#N/A)</f>
        <v>#N/A</v>
      </c>
      <c r="F294" s="51" t="e">
        <f>IF('34c'!F294&gt;0,'34c'!F294/$K$42,#N/A)</f>
        <v>#N/A</v>
      </c>
      <c r="G294" s="51" t="e">
        <f>IF('34c'!G294&gt;0,'34c'!G294/$K$42,#N/A)</f>
        <v>#N/A</v>
      </c>
      <c r="H294" s="55"/>
    </row>
    <row r="295" spans="2:8">
      <c r="B295" s="50">
        <v>2459231.7404987901</v>
      </c>
      <c r="C295" s="57">
        <f t="shared" si="5"/>
        <v>0.63195489579811692</v>
      </c>
      <c r="D295" s="51">
        <f>IF('34c'!D295&gt;0,'34c'!D295/$K$42,#N/A)</f>
        <v>0.99925253280750659</v>
      </c>
      <c r="E295" s="51" t="e">
        <f>IF('34c'!E295&gt;0,'34c'!E295/$K$42,#N/A)</f>
        <v>#N/A</v>
      </c>
      <c r="F295" s="51" t="e">
        <f>IF('34c'!F295&gt;0,'34c'!F295/$K$42,#N/A)</f>
        <v>#N/A</v>
      </c>
      <c r="G295" s="51" t="e">
        <f>IF('34c'!G295&gt;0,'34c'!G295/$K$42,#N/A)</f>
        <v>#N/A</v>
      </c>
      <c r="H295" s="55"/>
    </row>
    <row r="296" spans="2:8">
      <c r="B296" s="50">
        <v>2459231.7474433482</v>
      </c>
      <c r="C296" s="57">
        <f t="shared" si="5"/>
        <v>0.63889945391565561</v>
      </c>
      <c r="D296" s="51">
        <f>IF('34c'!D296&gt;0,'34c'!D296/$K$42,#N/A)</f>
        <v>1.0035774121166792</v>
      </c>
      <c r="E296" s="51" t="e">
        <f>IF('34c'!E296&gt;0,'34c'!E296/$K$42,#N/A)</f>
        <v>#N/A</v>
      </c>
      <c r="F296" s="51" t="e">
        <f>IF('34c'!F296&gt;0,'34c'!F296/$K$42,#N/A)</f>
        <v>#N/A</v>
      </c>
      <c r="G296" s="51" t="e">
        <f>IF('34c'!G296&gt;0,'34c'!G296/$K$42,#N/A)</f>
        <v>#N/A</v>
      </c>
      <c r="H296" s="55"/>
    </row>
    <row r="297" spans="2:8">
      <c r="B297" s="50">
        <v>2459231.7543879058</v>
      </c>
      <c r="C297" s="57">
        <f t="shared" si="5"/>
        <v>0.64584401156753302</v>
      </c>
      <c r="D297" s="51">
        <f>IF('34c'!D297&gt;0,'34c'!D297/$K$42,#N/A)</f>
        <v>0.99938614265315828</v>
      </c>
      <c r="E297" s="51" t="e">
        <f>IF('34c'!E297&gt;0,'34c'!E297/$K$42,#N/A)</f>
        <v>#N/A</v>
      </c>
      <c r="F297" s="51" t="e">
        <f>IF('34c'!F297&gt;0,'34c'!F297/$K$42,#N/A)</f>
        <v>#N/A</v>
      </c>
      <c r="G297" s="51" t="e">
        <f>IF('34c'!G297&gt;0,'34c'!G297/$K$42,#N/A)</f>
        <v>#N/A</v>
      </c>
      <c r="H297" s="55"/>
    </row>
    <row r="298" spans="2:8">
      <c r="B298" s="50">
        <v>2459231.7613324635</v>
      </c>
      <c r="C298" s="57">
        <f t="shared" si="5"/>
        <v>0.65278856921941042</v>
      </c>
      <c r="D298" s="51">
        <f>IF('34c'!D298&gt;0,'34c'!D298/$K$42,#N/A)</f>
        <v>0.99992452573604396</v>
      </c>
      <c r="E298" s="51" t="e">
        <f>IF('34c'!E298&gt;0,'34c'!E298/$K$42,#N/A)</f>
        <v>#N/A</v>
      </c>
      <c r="F298" s="51" t="e">
        <f>IF('34c'!F298&gt;0,'34c'!F298/$K$42,#N/A)</f>
        <v>#N/A</v>
      </c>
      <c r="G298" s="51" t="e">
        <f>IF('34c'!G298&gt;0,'34c'!G298/$K$42,#N/A)</f>
        <v>#N/A</v>
      </c>
      <c r="H298" s="55"/>
    </row>
    <row r="299" spans="2:8">
      <c r="B299" s="50">
        <v>2459231.7682770211</v>
      </c>
      <c r="C299" s="57">
        <f t="shared" si="5"/>
        <v>0.65973312687128782</v>
      </c>
      <c r="D299" s="51">
        <f>IF('34c'!D299&gt;0,'34c'!D299/$K$42,#N/A)</f>
        <v>0.99810607193853274</v>
      </c>
      <c r="E299" s="51" t="e">
        <f>IF('34c'!E299&gt;0,'34c'!E299/$K$42,#N/A)</f>
        <v>#N/A</v>
      </c>
      <c r="F299" s="51" t="e">
        <f>IF('34c'!F299&gt;0,'34c'!F299/$K$42,#N/A)</f>
        <v>#N/A</v>
      </c>
      <c r="G299" s="51" t="e">
        <f>IF('34c'!G299&gt;0,'34c'!G299/$K$42,#N/A)</f>
        <v>#N/A</v>
      </c>
      <c r="H299" s="55"/>
    </row>
    <row r="300" spans="2:8">
      <c r="B300" s="50">
        <v>2459231.7752215792</v>
      </c>
      <c r="C300" s="57">
        <f t="shared" si="5"/>
        <v>0.66667768498882651</v>
      </c>
      <c r="D300" s="51">
        <f>IF('34c'!D300&gt;0,'34c'!D300/$K$42,#N/A)</f>
        <v>1.002166723329027</v>
      </c>
      <c r="E300" s="51" t="e">
        <f>IF('34c'!E300&gt;0,'34c'!E300/$K$42,#N/A)</f>
        <v>#N/A</v>
      </c>
      <c r="F300" s="51" t="e">
        <f>IF('34c'!F300&gt;0,'34c'!F300/$K$42,#N/A)</f>
        <v>#N/A</v>
      </c>
      <c r="G300" s="51" t="e">
        <f>IF('34c'!G300&gt;0,'34c'!G300/$K$42,#N/A)</f>
        <v>#N/A</v>
      </c>
      <c r="H300" s="55"/>
    </row>
    <row r="301" spans="2:8">
      <c r="B301" s="50">
        <v>2459231.7821661364</v>
      </c>
      <c r="C301" s="57">
        <f t="shared" si="5"/>
        <v>0.67362224217504263</v>
      </c>
      <c r="D301" s="51">
        <f>IF('34c'!D301&gt;0,'34c'!D301/$K$42,#N/A)</f>
        <v>0.99747902359420682</v>
      </c>
      <c r="E301" s="51" t="e">
        <f>IF('34c'!E301&gt;0,'34c'!E301/$K$42,#N/A)</f>
        <v>#N/A</v>
      </c>
      <c r="F301" s="51" t="e">
        <f>IF('34c'!F301&gt;0,'34c'!F301/$K$42,#N/A)</f>
        <v>#N/A</v>
      </c>
      <c r="G301" s="51" t="e">
        <f>IF('34c'!G301&gt;0,'34c'!G301/$K$42,#N/A)</f>
        <v>#N/A</v>
      </c>
      <c r="H301" s="55"/>
    </row>
    <row r="302" spans="2:8">
      <c r="B302" s="50">
        <v>2459231.7891106941</v>
      </c>
      <c r="C302" s="57">
        <f t="shared" si="5"/>
        <v>0.68056679982692003</v>
      </c>
      <c r="D302" s="51">
        <f>IF('34c'!D302&gt;0,'34c'!D302/$K$42,#N/A)</f>
        <v>0.99855558577548109</v>
      </c>
      <c r="E302" s="51" t="e">
        <f>IF('34c'!E302&gt;0,'34c'!E302/$K$42,#N/A)</f>
        <v>#N/A</v>
      </c>
      <c r="F302" s="51" t="e">
        <f>IF('34c'!F302&gt;0,'34c'!F302/$K$42,#N/A)</f>
        <v>#N/A</v>
      </c>
      <c r="G302" s="51" t="e">
        <f>IF('34c'!G302&gt;0,'34c'!G302/$K$42,#N/A)</f>
        <v>#N/A</v>
      </c>
      <c r="H302" s="55"/>
    </row>
    <row r="303" spans="2:8">
      <c r="B303" s="50">
        <v>2459231.7960552517</v>
      </c>
      <c r="C303" s="57">
        <f t="shared" si="5"/>
        <v>0.68751135747879744</v>
      </c>
      <c r="D303" s="51">
        <f>IF('34c'!D303&gt;0,'34c'!D303/$K$42,#N/A)</f>
        <v>0.99756843679880325</v>
      </c>
      <c r="E303" s="51" t="e">
        <f>IF('34c'!E303&gt;0,'34c'!E303/$K$42,#N/A)</f>
        <v>#N/A</v>
      </c>
      <c r="F303" s="51" t="e">
        <f>IF('34c'!F303&gt;0,'34c'!F303/$K$42,#N/A)</f>
        <v>#N/A</v>
      </c>
      <c r="G303" s="51" t="e">
        <f>IF('34c'!G303&gt;0,'34c'!G303/$K$42,#N/A)</f>
        <v>#N/A</v>
      </c>
      <c r="H303" s="55"/>
    </row>
    <row r="304" spans="2:8">
      <c r="B304" s="50">
        <v>2459231.8029998094</v>
      </c>
      <c r="C304" s="57">
        <f t="shared" si="5"/>
        <v>0.69445591513067484</v>
      </c>
      <c r="D304" s="51">
        <f>IF('34c'!D304&gt;0,'34c'!D304/$K$42,#N/A)</f>
        <v>1.0001189909566872</v>
      </c>
      <c r="E304" s="51" t="e">
        <f>IF('34c'!E304&gt;0,'34c'!E304/$K$42,#N/A)</f>
        <v>#N/A</v>
      </c>
      <c r="F304" s="51" t="e">
        <f>IF('34c'!F304&gt;0,'34c'!F304/$K$42,#N/A)</f>
        <v>#N/A</v>
      </c>
      <c r="G304" s="51" t="e">
        <f>IF('34c'!G304&gt;0,'34c'!G304/$K$42,#N/A)</f>
        <v>#N/A</v>
      </c>
      <c r="H304" s="55"/>
    </row>
    <row r="305" spans="2:8">
      <c r="B305" s="50">
        <v>2459231.809944367</v>
      </c>
      <c r="C305" s="57">
        <f t="shared" si="5"/>
        <v>0.70140047278255224</v>
      </c>
      <c r="D305" s="51">
        <f>IF('34c'!D305&gt;0,'34c'!D305/$K$42,#N/A)</f>
        <v>1.0011787584143605</v>
      </c>
      <c r="E305" s="51" t="e">
        <f>IF('34c'!E305&gt;0,'34c'!E305/$K$42,#N/A)</f>
        <v>#N/A</v>
      </c>
      <c r="F305" s="51" t="e">
        <f>IF('34c'!F305&gt;0,'34c'!F305/$K$42,#N/A)</f>
        <v>#N/A</v>
      </c>
      <c r="G305" s="51" t="e">
        <f>IF('34c'!G305&gt;0,'34c'!G305/$K$42,#N/A)</f>
        <v>#N/A</v>
      </c>
      <c r="H305" s="55"/>
    </row>
    <row r="306" spans="2:8">
      <c r="B306" s="50">
        <v>2459231.8168889247</v>
      </c>
      <c r="C306" s="57">
        <f t="shared" si="5"/>
        <v>0.70834503043442965</v>
      </c>
      <c r="D306" s="51">
        <f>IF('34c'!D306&gt;0,'34c'!D306/$K$42,#N/A)</f>
        <v>0.99935738083905612</v>
      </c>
      <c r="E306" s="51" t="e">
        <f>IF('34c'!E306&gt;0,'34c'!E306/$K$42,#N/A)</f>
        <v>#N/A</v>
      </c>
      <c r="F306" s="51" t="e">
        <f>IF('34c'!F306&gt;0,'34c'!F306/$K$42,#N/A)</f>
        <v>#N/A</v>
      </c>
      <c r="G306" s="51" t="e">
        <f>IF('34c'!G306&gt;0,'34c'!G306/$K$42,#N/A)</f>
        <v>#N/A</v>
      </c>
      <c r="H306" s="55"/>
    </row>
    <row r="307" spans="2:8">
      <c r="B307" s="50">
        <v>2459231.8238334819</v>
      </c>
      <c r="C307" s="57">
        <f t="shared" si="5"/>
        <v>0.71528958762064576</v>
      </c>
      <c r="D307" s="51">
        <f>IF('34c'!D307&gt;0,'34c'!D307/$K$42,#N/A)</f>
        <v>1.0015496702250628</v>
      </c>
      <c r="E307" s="51" t="e">
        <f>IF('34c'!E307&gt;0,'34c'!E307/$K$42,#N/A)</f>
        <v>#N/A</v>
      </c>
      <c r="F307" s="51" t="e">
        <f>IF('34c'!F307&gt;0,'34c'!F307/$K$42,#N/A)</f>
        <v>#N/A</v>
      </c>
      <c r="G307" s="51" t="e">
        <f>IF('34c'!G307&gt;0,'34c'!G307/$K$42,#N/A)</f>
        <v>#N/A</v>
      </c>
      <c r="H307" s="55"/>
    </row>
    <row r="308" spans="2:8">
      <c r="B308" s="50">
        <v>2459231.8307780395</v>
      </c>
      <c r="C308" s="57">
        <f t="shared" si="5"/>
        <v>0.72223414527252316</v>
      </c>
      <c r="D308" s="51">
        <f>IF('34c'!D308&gt;0,'34c'!D308/$K$42,#N/A)</f>
        <v>1.0000492962534848</v>
      </c>
      <c r="E308" s="51" t="e">
        <f>IF('34c'!E308&gt;0,'34c'!E308/$K$42,#N/A)</f>
        <v>#N/A</v>
      </c>
      <c r="F308" s="51" t="e">
        <f>IF('34c'!F308&gt;0,'34c'!F308/$K$42,#N/A)</f>
        <v>#N/A</v>
      </c>
      <c r="G308" s="51" t="e">
        <f>IF('34c'!G308&gt;0,'34c'!G308/$K$42,#N/A)</f>
        <v>#N/A</v>
      </c>
      <c r="H308" s="55"/>
    </row>
    <row r="309" spans="2:8">
      <c r="B309" s="50">
        <v>2459231.8377225967</v>
      </c>
      <c r="C309" s="57">
        <f t="shared" si="5"/>
        <v>0.72917870245873928</v>
      </c>
      <c r="D309" s="51">
        <f>IF('34c'!D309&gt;0,'34c'!D309/$K$42,#N/A)</f>
        <v>0.9995489222819065</v>
      </c>
      <c r="E309" s="51" t="e">
        <f>IF('34c'!E309&gt;0,'34c'!E309/$K$42,#N/A)</f>
        <v>#N/A</v>
      </c>
      <c r="F309" s="51" t="e">
        <f>IF('34c'!F309&gt;0,'34c'!F309/$K$42,#N/A)</f>
        <v>#N/A</v>
      </c>
      <c r="G309" s="51" t="e">
        <f>IF('34c'!G309&gt;0,'34c'!G309/$K$42,#N/A)</f>
        <v>#N/A</v>
      </c>
      <c r="H309" s="55"/>
    </row>
    <row r="310" spans="2:8">
      <c r="B310" s="50">
        <v>2459231.8446671544</v>
      </c>
      <c r="C310" s="57">
        <f t="shared" si="5"/>
        <v>0.73612326011061668</v>
      </c>
      <c r="D310" s="51">
        <f>IF('34c'!D310&gt;0,'34c'!D310/$K$42,#N/A)</f>
        <v>0.99862990412728625</v>
      </c>
      <c r="E310" s="51" t="e">
        <f>IF('34c'!E310&gt;0,'34c'!E310/$K$42,#N/A)</f>
        <v>#N/A</v>
      </c>
      <c r="F310" s="51" t="e">
        <f>IF('34c'!F310&gt;0,'34c'!F310/$K$42,#N/A)</f>
        <v>#N/A</v>
      </c>
      <c r="G310" s="51" t="e">
        <f>IF('34c'!G310&gt;0,'34c'!G310/$K$42,#N/A)</f>
        <v>#N/A</v>
      </c>
      <c r="H310" s="55"/>
    </row>
    <row r="311" spans="2:8">
      <c r="B311" s="50">
        <v>2459231.8516117116</v>
      </c>
      <c r="C311" s="57">
        <f t="shared" si="5"/>
        <v>0.7430678172968328</v>
      </c>
      <c r="D311" s="51">
        <f>IF('34c'!D311&gt;0,'34c'!D311/$K$42,#N/A)</f>
        <v>1.000108383762834</v>
      </c>
      <c r="E311" s="51" t="e">
        <f>IF('34c'!E311&gt;0,'34c'!E311/$K$42,#N/A)</f>
        <v>#N/A</v>
      </c>
      <c r="F311" s="51" t="e">
        <f>IF('34c'!F311&gt;0,'34c'!F311/$K$42,#N/A)</f>
        <v>#N/A</v>
      </c>
      <c r="G311" s="51" t="e">
        <f>IF('34c'!G311&gt;0,'34c'!G311/$K$42,#N/A)</f>
        <v>#N/A</v>
      </c>
      <c r="H311" s="55"/>
    </row>
    <row r="312" spans="2:8">
      <c r="B312" s="50">
        <v>2459231.8585562687</v>
      </c>
      <c r="C312" s="57">
        <f t="shared" si="5"/>
        <v>0.75001237448304892</v>
      </c>
      <c r="D312" s="51">
        <f>IF('34c'!D312&gt;0,'34c'!D312/$K$42,#N/A)</f>
        <v>0.9956613857346841</v>
      </c>
      <c r="E312" s="51" t="e">
        <f>IF('34c'!E312&gt;0,'34c'!E312/$K$42,#N/A)</f>
        <v>#N/A</v>
      </c>
      <c r="F312" s="51" t="e">
        <f>IF('34c'!F312&gt;0,'34c'!F312/$K$42,#N/A)</f>
        <v>#N/A</v>
      </c>
      <c r="G312" s="51" t="e">
        <f>IF('34c'!G312&gt;0,'34c'!G312/$K$42,#N/A)</f>
        <v>#N/A</v>
      </c>
      <c r="H312" s="55"/>
    </row>
    <row r="313" spans="2:8">
      <c r="B313" s="50">
        <v>2459231.8655008264</v>
      </c>
      <c r="C313" s="57">
        <f t="shared" si="5"/>
        <v>0.75695693213492632</v>
      </c>
      <c r="D313" s="51">
        <f>IF('34c'!D313&gt;0,'34c'!D313/$K$42,#N/A)</f>
        <v>1.0000053035969265</v>
      </c>
      <c r="E313" s="51" t="e">
        <f>IF('34c'!E313&gt;0,'34c'!E313/$K$42,#N/A)</f>
        <v>#N/A</v>
      </c>
      <c r="F313" s="51" t="e">
        <f>IF('34c'!F313&gt;0,'34c'!F313/$K$42,#N/A)</f>
        <v>#N/A</v>
      </c>
      <c r="G313" s="51" t="e">
        <f>IF('34c'!G313&gt;0,'34c'!G313/$K$42,#N/A)</f>
        <v>#N/A</v>
      </c>
      <c r="H313" s="55"/>
    </row>
    <row r="314" spans="2:8">
      <c r="B314" s="50">
        <v>2459231.8724453836</v>
      </c>
      <c r="C314" s="57">
        <f t="shared" si="5"/>
        <v>0.76390148932114244</v>
      </c>
      <c r="D314" s="51">
        <f>IF('34c'!D314&gt;0,'34c'!D314/$K$42,#N/A)</f>
        <v>0.99956639695383154</v>
      </c>
      <c r="E314" s="51" t="e">
        <f>IF('34c'!E314&gt;0,'34c'!E314/$K$42,#N/A)</f>
        <v>#N/A</v>
      </c>
      <c r="F314" s="51" t="e">
        <f>IF('34c'!F314&gt;0,'34c'!F314/$K$42,#N/A)</f>
        <v>#N/A</v>
      </c>
      <c r="G314" s="51" t="e">
        <f>IF('34c'!G314&gt;0,'34c'!G314/$K$42,#N/A)</f>
        <v>#N/A</v>
      </c>
      <c r="H314" s="55"/>
    </row>
    <row r="315" spans="2:8">
      <c r="B315" s="50">
        <v>2459231.8793899408</v>
      </c>
      <c r="C315" s="57">
        <f t="shared" si="5"/>
        <v>0.77084604650735855</v>
      </c>
      <c r="D315" s="51">
        <f>IF('34c'!D315&gt;0,'34c'!D315/$K$42,#N/A)</f>
        <v>1.0015360032637519</v>
      </c>
      <c r="E315" s="51" t="e">
        <f>IF('34c'!E315&gt;0,'34c'!E315/$K$42,#N/A)</f>
        <v>#N/A</v>
      </c>
      <c r="F315" s="51" t="e">
        <f>IF('34c'!F315&gt;0,'34c'!F315/$K$42,#N/A)</f>
        <v>#N/A</v>
      </c>
      <c r="G315" s="51" t="e">
        <f>IF('34c'!G315&gt;0,'34c'!G315/$K$42,#N/A)</f>
        <v>#N/A</v>
      </c>
      <c r="H315" s="55"/>
    </row>
    <row r="316" spans="2:8">
      <c r="B316" s="50">
        <v>2459231.8863344979</v>
      </c>
      <c r="C316" s="57">
        <f t="shared" si="5"/>
        <v>0.77779060369357467</v>
      </c>
      <c r="D316" s="51">
        <f>IF('34c'!D316&gt;0,'34c'!D316/$K$42,#N/A)</f>
        <v>0.99597171414972452</v>
      </c>
      <c r="E316" s="51" t="e">
        <f>IF('34c'!E316&gt;0,'34c'!E316/$K$42,#N/A)</f>
        <v>#N/A</v>
      </c>
      <c r="F316" s="51" t="e">
        <f>IF('34c'!F316&gt;0,'34c'!F316/$K$42,#N/A)</f>
        <v>#N/A</v>
      </c>
      <c r="G316" s="51" t="e">
        <f>IF('34c'!G316&gt;0,'34c'!G316/$K$42,#N/A)</f>
        <v>#N/A</v>
      </c>
      <c r="H316" s="55"/>
    </row>
    <row r="317" spans="2:8">
      <c r="B317" s="50">
        <v>2459231.8932790551</v>
      </c>
      <c r="C317" s="57">
        <f t="shared" si="5"/>
        <v>0.78473516087979078</v>
      </c>
      <c r="D317" s="51">
        <f>IF('34c'!D317&gt;0,'34c'!D317/$K$42,#N/A)</f>
        <v>1.0000648670701027</v>
      </c>
      <c r="E317" s="51" t="e">
        <f>IF('34c'!E317&gt;0,'34c'!E317/$K$42,#N/A)</f>
        <v>#N/A</v>
      </c>
      <c r="F317" s="51" t="e">
        <f>IF('34c'!F317&gt;0,'34c'!F317/$K$42,#N/A)</f>
        <v>#N/A</v>
      </c>
      <c r="G317" s="51" t="e">
        <f>IF('34c'!G317&gt;0,'34c'!G317/$K$42,#N/A)</f>
        <v>#N/A</v>
      </c>
      <c r="H317" s="55"/>
    </row>
    <row r="318" spans="2:8">
      <c r="B318" s="50">
        <v>2459231.9002236123</v>
      </c>
      <c r="C318" s="57">
        <f t="shared" si="5"/>
        <v>0.7916797180660069</v>
      </c>
      <c r="D318" s="51">
        <f>IF('34c'!D318&gt;0,'34c'!D318/$K$42,#N/A)</f>
        <v>1.0003909702862583</v>
      </c>
      <c r="E318" s="51" t="e">
        <f>IF('34c'!E318&gt;0,'34c'!E318/$K$42,#N/A)</f>
        <v>#N/A</v>
      </c>
      <c r="F318" s="51" t="e">
        <f>IF('34c'!F318&gt;0,'34c'!F318/$K$42,#N/A)</f>
        <v>#N/A</v>
      </c>
      <c r="G318" s="51" t="e">
        <f>IF('34c'!G318&gt;0,'34c'!G318/$K$42,#N/A)</f>
        <v>#N/A</v>
      </c>
      <c r="H318" s="55"/>
    </row>
    <row r="319" spans="2:8">
      <c r="B319" s="50">
        <v>2459231.9071681695</v>
      </c>
      <c r="C319" s="57">
        <f t="shared" si="5"/>
        <v>0.79862427525222301</v>
      </c>
      <c r="D319" s="51">
        <f>IF('34c'!D319&gt;0,'34c'!D319/$K$42,#N/A)</f>
        <v>1.0003492894540014</v>
      </c>
      <c r="E319" s="51" t="e">
        <f>IF('34c'!E319&gt;0,'34c'!E319/$K$42,#N/A)</f>
        <v>#N/A</v>
      </c>
      <c r="F319" s="51" t="e">
        <f>IF('34c'!F319&gt;0,'34c'!F319/$K$42,#N/A)</f>
        <v>#N/A</v>
      </c>
      <c r="G319" s="51" t="e">
        <f>IF('34c'!G319&gt;0,'34c'!G319/$K$42,#N/A)</f>
        <v>#N/A</v>
      </c>
      <c r="H319" s="55"/>
    </row>
    <row r="320" spans="2:8">
      <c r="B320" s="50">
        <v>2459231.9141127262</v>
      </c>
      <c r="C320" s="57">
        <f t="shared" si="5"/>
        <v>0.80556883197277784</v>
      </c>
      <c r="D320" s="51">
        <f>IF('34c'!D320&gt;0,'34c'!D320/$K$42,#N/A)</f>
        <v>0.99878608825729243</v>
      </c>
      <c r="E320" s="51" t="e">
        <f>IF('34c'!E320&gt;0,'34c'!E320/$K$42,#N/A)</f>
        <v>#N/A</v>
      </c>
      <c r="F320" s="51" t="e">
        <f>IF('34c'!F320&gt;0,'34c'!F320/$K$42,#N/A)</f>
        <v>#N/A</v>
      </c>
      <c r="G320" s="51" t="e">
        <f>IF('34c'!G320&gt;0,'34c'!G320/$K$42,#N/A)</f>
        <v>#N/A</v>
      </c>
      <c r="H320" s="55"/>
    </row>
    <row r="321" spans="2:8">
      <c r="B321" s="50">
        <v>2459231.9210572834</v>
      </c>
      <c r="C321" s="57">
        <f t="shared" si="5"/>
        <v>0.81251338915899396</v>
      </c>
      <c r="D321" s="51">
        <f>IF('34c'!D321&gt;0,'34c'!D321/$K$42,#N/A)</f>
        <v>1.0035882232950295</v>
      </c>
      <c r="E321" s="51" t="e">
        <f>IF('34c'!E321&gt;0,'34c'!E321/$K$42,#N/A)</f>
        <v>#N/A</v>
      </c>
      <c r="F321" s="51" t="e">
        <f>IF('34c'!F321&gt;0,'34c'!F321/$K$42,#N/A)</f>
        <v>#N/A</v>
      </c>
      <c r="G321" s="51" t="e">
        <f>IF('34c'!G321&gt;0,'34c'!G321/$K$42,#N/A)</f>
        <v>#N/A</v>
      </c>
      <c r="H321" s="55"/>
    </row>
    <row r="322" spans="2:8">
      <c r="B322" s="50">
        <v>2459231.9280018406</v>
      </c>
      <c r="C322" s="57">
        <f t="shared" si="5"/>
        <v>0.81945794634521008</v>
      </c>
      <c r="D322" s="51">
        <f>IF('34c'!D322&gt;0,'34c'!D322/$K$42,#N/A)</f>
        <v>0.99747813966138565</v>
      </c>
      <c r="E322" s="51" t="e">
        <f>IF('34c'!E322&gt;0,'34c'!E322/$K$42,#N/A)</f>
        <v>#N/A</v>
      </c>
      <c r="F322" s="51" t="e">
        <f>IF('34c'!F322&gt;0,'34c'!F322/$K$42,#N/A)</f>
        <v>#N/A</v>
      </c>
      <c r="G322" s="51" t="e">
        <f>IF('34c'!G322&gt;0,'34c'!G322/$K$42,#N/A)</f>
        <v>#N/A</v>
      </c>
      <c r="H322" s="55"/>
    </row>
    <row r="323" spans="2:8">
      <c r="B323" s="50">
        <v>2459231.9349463973</v>
      </c>
      <c r="C323" s="57">
        <f t="shared" ref="C323:C386" si="6">B323-$K$30</f>
        <v>0.8264025030657649</v>
      </c>
      <c r="D323" s="51">
        <f>IF('34c'!D323&gt;0,'34c'!D323/$K$42,#N/A)</f>
        <v>0.99732059563473163</v>
      </c>
      <c r="E323" s="51" t="e">
        <f>IF('34c'!E323&gt;0,'34c'!E323/$K$42,#N/A)</f>
        <v>#N/A</v>
      </c>
      <c r="F323" s="51" t="e">
        <f>IF('34c'!F323&gt;0,'34c'!F323/$K$42,#N/A)</f>
        <v>#N/A</v>
      </c>
      <c r="G323" s="51" t="e">
        <f>IF('34c'!G323&gt;0,'34c'!G323/$K$42,#N/A)</f>
        <v>#N/A</v>
      </c>
      <c r="H323" s="55"/>
    </row>
    <row r="324" spans="2:8">
      <c r="B324" s="50">
        <v>2459231.9418909545</v>
      </c>
      <c r="C324" s="57">
        <f t="shared" si="6"/>
        <v>0.83334706025198102</v>
      </c>
      <c r="D324" s="51">
        <f>IF('34c'!D324&gt;0,'34c'!D324/$K$42,#N/A)</f>
        <v>0.99965710206024339</v>
      </c>
      <c r="E324" s="51" t="e">
        <f>IF('34c'!E324&gt;0,'34c'!E324/$K$42,#N/A)</f>
        <v>#N/A</v>
      </c>
      <c r="F324" s="51" t="e">
        <f>IF('34c'!F324&gt;0,'34c'!F324/$K$42,#N/A)</f>
        <v>#N/A</v>
      </c>
      <c r="G324" s="51" t="e">
        <f>IF('34c'!G324&gt;0,'34c'!G324/$K$42,#N/A)</f>
        <v>#N/A</v>
      </c>
      <c r="H324" s="55"/>
    </row>
    <row r="325" spans="2:8">
      <c r="B325" s="50">
        <v>2459231.9488355112</v>
      </c>
      <c r="C325" s="57">
        <f t="shared" si="6"/>
        <v>0.84029161697253585</v>
      </c>
      <c r="D325" s="51">
        <f>IF('34c'!D325&gt;0,'34c'!D325/$K$42,#N/A)</f>
        <v>1.001082749711022</v>
      </c>
      <c r="E325" s="51" t="e">
        <f>IF('34c'!E325&gt;0,'34c'!E325/$K$42,#N/A)</f>
        <v>#N/A</v>
      </c>
      <c r="F325" s="51" t="e">
        <f>IF('34c'!F325&gt;0,'34c'!F325/$K$42,#N/A)</f>
        <v>#N/A</v>
      </c>
      <c r="G325" s="51" t="e">
        <f>IF('34c'!G325&gt;0,'34c'!G325/$K$42,#N/A)</f>
        <v>#N/A</v>
      </c>
      <c r="H325" s="55"/>
    </row>
    <row r="326" spans="2:8">
      <c r="B326" s="50">
        <v>2459231.9557800684</v>
      </c>
      <c r="C326" s="57">
        <f t="shared" si="6"/>
        <v>0.84723617415875196</v>
      </c>
      <c r="D326" s="51">
        <f>IF('34c'!D326&gt;0,'34c'!D326/$K$42,#N/A)</f>
        <v>0.99936186849799413</v>
      </c>
      <c r="E326" s="51" t="e">
        <f>IF('34c'!E326&gt;0,'34c'!E326/$K$42,#N/A)</f>
        <v>#N/A</v>
      </c>
      <c r="F326" s="51" t="e">
        <f>IF('34c'!F326&gt;0,'34c'!F326/$K$42,#N/A)</f>
        <v>#N/A</v>
      </c>
      <c r="G326" s="51" t="e">
        <f>IF('34c'!G326&gt;0,'34c'!G326/$K$42,#N/A)</f>
        <v>#N/A</v>
      </c>
      <c r="H326" s="55"/>
    </row>
    <row r="327" spans="2:8">
      <c r="B327" s="50">
        <v>2459231.9627246251</v>
      </c>
      <c r="C327" s="57">
        <f t="shared" si="6"/>
        <v>0.85418073087930679</v>
      </c>
      <c r="D327" s="51">
        <f>IF('34c'!D327&gt;0,'34c'!D327/$K$42,#N/A)</f>
        <v>1.0033154280274699</v>
      </c>
      <c r="E327" s="51" t="e">
        <f>IF('34c'!E327&gt;0,'34c'!E327/$K$42,#N/A)</f>
        <v>#N/A</v>
      </c>
      <c r="F327" s="51" t="e">
        <f>IF('34c'!F327&gt;0,'34c'!F327/$K$42,#N/A)</f>
        <v>#N/A</v>
      </c>
      <c r="G327" s="51" t="e">
        <f>IF('34c'!G327&gt;0,'34c'!G327/$K$42,#N/A)</f>
        <v>#N/A</v>
      </c>
      <c r="H327" s="55"/>
    </row>
    <row r="328" spans="2:8">
      <c r="B328" s="50">
        <v>2459231.9696691819</v>
      </c>
      <c r="C328" s="57">
        <f t="shared" si="6"/>
        <v>0.86112528759986162</v>
      </c>
      <c r="D328" s="51">
        <f>IF('34c'!D328&gt;0,'34c'!D328/$K$42,#N/A)</f>
        <v>0.99884830352893184</v>
      </c>
      <c r="E328" s="51" t="e">
        <f>IF('34c'!E328&gt;0,'34c'!E328/$K$42,#N/A)</f>
        <v>#N/A</v>
      </c>
      <c r="F328" s="51" t="e">
        <f>IF('34c'!F328&gt;0,'34c'!F328/$K$42,#N/A)</f>
        <v>#N/A</v>
      </c>
      <c r="G328" s="51" t="e">
        <f>IF('34c'!G328&gt;0,'34c'!G328/$K$42,#N/A)</f>
        <v>#N/A</v>
      </c>
      <c r="H328" s="55"/>
    </row>
    <row r="329" spans="2:8">
      <c r="B329" s="50">
        <v>2459231.9766137386</v>
      </c>
      <c r="C329" s="57">
        <f t="shared" si="6"/>
        <v>0.86806984432041645</v>
      </c>
      <c r="D329" s="51">
        <f>IF('34c'!D329&gt;0,'34c'!D329/$K$42,#N/A)</f>
        <v>1.0017452233630244</v>
      </c>
      <c r="E329" s="51" t="e">
        <f>IF('34c'!E329&gt;0,'34c'!E329/$K$42,#N/A)</f>
        <v>#N/A</v>
      </c>
      <c r="F329" s="51" t="e">
        <f>IF('34c'!F329&gt;0,'34c'!F329/$K$42,#N/A)</f>
        <v>#N/A</v>
      </c>
      <c r="G329" s="51" t="e">
        <f>IF('34c'!G329&gt;0,'34c'!G329/$K$42,#N/A)</f>
        <v>#N/A</v>
      </c>
      <c r="H329" s="55"/>
    </row>
    <row r="330" spans="2:8">
      <c r="B330" s="50">
        <v>2459231.9835582958</v>
      </c>
      <c r="C330" s="57">
        <f t="shared" si="6"/>
        <v>0.87501440150663257</v>
      </c>
      <c r="D330" s="51">
        <f>IF('34c'!D330&gt;0,'34c'!D330/$K$42,#N/A)</f>
        <v>0.99868654382266941</v>
      </c>
      <c r="E330" s="51" t="e">
        <f>IF('34c'!E330&gt;0,'34c'!E330/$K$42,#N/A)</f>
        <v>#N/A</v>
      </c>
      <c r="F330" s="51" t="e">
        <f>IF('34c'!F330&gt;0,'34c'!F330/$K$42,#N/A)</f>
        <v>#N/A</v>
      </c>
      <c r="G330" s="51" t="e">
        <f>IF('34c'!G330&gt;0,'34c'!G330/$K$42,#N/A)</f>
        <v>#N/A</v>
      </c>
      <c r="H330" s="55"/>
    </row>
    <row r="331" spans="2:8">
      <c r="B331" s="50">
        <v>2459231.9905028525</v>
      </c>
      <c r="C331" s="57">
        <f t="shared" si="6"/>
        <v>0.8819589582271874</v>
      </c>
      <c r="D331" s="51">
        <f>IF('34c'!D331&gt;0,'34c'!D331/$K$42,#N/A)</f>
        <v>1.0010945128170259</v>
      </c>
      <c r="E331" s="51" t="e">
        <f>IF('34c'!E331&gt;0,'34c'!E331/$K$42,#N/A)</f>
        <v>#N/A</v>
      </c>
      <c r="F331" s="51" t="e">
        <f>IF('34c'!F331&gt;0,'34c'!F331/$K$42,#N/A)</f>
        <v>#N/A</v>
      </c>
      <c r="G331" s="51" t="e">
        <f>IF('34c'!G331&gt;0,'34c'!G331/$K$42,#N/A)</f>
        <v>#N/A</v>
      </c>
      <c r="H331" s="55"/>
    </row>
    <row r="332" spans="2:8">
      <c r="B332" s="50">
        <v>2459231.9974474092</v>
      </c>
      <c r="C332" s="57">
        <f t="shared" si="6"/>
        <v>0.88890351494774222</v>
      </c>
      <c r="D332" s="51">
        <f>IF('34c'!D332&gt;0,'34c'!D332/$K$42,#N/A)</f>
        <v>0.99783871625756448</v>
      </c>
      <c r="E332" s="51" t="e">
        <f>IF('34c'!E332&gt;0,'34c'!E332/$K$42,#N/A)</f>
        <v>#N/A</v>
      </c>
      <c r="F332" s="51" t="e">
        <f>IF('34c'!F332&gt;0,'34c'!F332/$K$42,#N/A)</f>
        <v>#N/A</v>
      </c>
      <c r="G332" s="51" t="e">
        <f>IF('34c'!G332&gt;0,'34c'!G332/$K$42,#N/A)</f>
        <v>#N/A</v>
      </c>
      <c r="H332" s="55"/>
    </row>
    <row r="333" spans="2:8">
      <c r="B333" s="50">
        <v>2459232.0043919659</v>
      </c>
      <c r="C333" s="57">
        <f t="shared" si="6"/>
        <v>0.89584807166829705</v>
      </c>
      <c r="D333" s="51">
        <f>IF('34c'!D333&gt;0,'34c'!D333/$K$42,#N/A)</f>
        <v>1.0003919902087441</v>
      </c>
      <c r="E333" s="51" t="e">
        <f>IF('34c'!E333&gt;0,'34c'!E333/$K$42,#N/A)</f>
        <v>#N/A</v>
      </c>
      <c r="F333" s="51" t="e">
        <f>IF('34c'!F333&gt;0,'34c'!F333/$K$42,#N/A)</f>
        <v>#N/A</v>
      </c>
      <c r="G333" s="51" t="e">
        <f>IF('34c'!G333&gt;0,'34c'!G333/$K$42,#N/A)</f>
        <v>#N/A</v>
      </c>
      <c r="H333" s="55"/>
    </row>
    <row r="334" spans="2:8">
      <c r="B334" s="50">
        <v>2459232.0113365222</v>
      </c>
      <c r="C334" s="57">
        <f t="shared" si="6"/>
        <v>0.90279262792319059</v>
      </c>
      <c r="D334" s="51">
        <f>IF('34c'!D334&gt;0,'34c'!D334/$K$42,#N/A)</f>
        <v>1.0028438158699937</v>
      </c>
      <c r="E334" s="51" t="e">
        <f>IF('34c'!E334&gt;0,'34c'!E334/$K$42,#N/A)</f>
        <v>#N/A</v>
      </c>
      <c r="F334" s="51" t="e">
        <f>IF('34c'!F334&gt;0,'34c'!F334/$K$42,#N/A)</f>
        <v>#N/A</v>
      </c>
      <c r="G334" s="51" t="e">
        <f>IF('34c'!G334&gt;0,'34c'!G334/$K$42,#N/A)</f>
        <v>#N/A</v>
      </c>
      <c r="H334" s="55"/>
    </row>
    <row r="335" spans="2:8">
      <c r="B335" s="50">
        <v>2459232.0182810789</v>
      </c>
      <c r="C335" s="57">
        <f t="shared" si="6"/>
        <v>0.90973718464374542</v>
      </c>
      <c r="D335" s="51">
        <f>IF('34c'!D335&gt;0,'34c'!D335/$K$42,#N/A)</f>
        <v>1.0003040048956278</v>
      </c>
      <c r="E335" s="51" t="e">
        <f>IF('34c'!E335&gt;0,'34c'!E335/$K$42,#N/A)</f>
        <v>#N/A</v>
      </c>
      <c r="F335" s="51" t="e">
        <f>IF('34c'!F335&gt;0,'34c'!F335/$K$42,#N/A)</f>
        <v>#N/A</v>
      </c>
      <c r="G335" s="51" t="e">
        <f>IF('34c'!G335&gt;0,'34c'!G335/$K$42,#N/A)</f>
        <v>#N/A</v>
      </c>
      <c r="H335" s="55"/>
    </row>
    <row r="336" spans="2:8">
      <c r="B336" s="50">
        <v>2459232.0252256356</v>
      </c>
      <c r="C336" s="57">
        <f t="shared" si="6"/>
        <v>0.91668174136430025</v>
      </c>
      <c r="D336" s="51">
        <f>IF('34c'!D336&gt;0,'34c'!D336/$K$42,#N/A)</f>
        <v>0.99965710206024339</v>
      </c>
      <c r="E336" s="51" t="e">
        <f>IF('34c'!E336&gt;0,'34c'!E336/$K$42,#N/A)</f>
        <v>#N/A</v>
      </c>
      <c r="F336" s="51" t="e">
        <f>IF('34c'!F336&gt;0,'34c'!F336/$K$42,#N/A)</f>
        <v>#N/A</v>
      </c>
      <c r="G336" s="51" t="e">
        <f>IF('34c'!G336&gt;0,'34c'!G336/$K$42,#N/A)</f>
        <v>#N/A</v>
      </c>
      <c r="H336" s="55"/>
    </row>
    <row r="337" spans="2:8">
      <c r="B337" s="50">
        <v>2459232.0321701923</v>
      </c>
      <c r="C337" s="57">
        <f t="shared" si="6"/>
        <v>0.92362629808485508</v>
      </c>
      <c r="D337" s="51">
        <f>IF('34c'!D337&gt;0,'34c'!D337/$K$42,#N/A)</f>
        <v>0.99674549534235402</v>
      </c>
      <c r="E337" s="51" t="e">
        <f>IF('34c'!E337&gt;0,'34c'!E337/$K$42,#N/A)</f>
        <v>#N/A</v>
      </c>
      <c r="F337" s="51" t="e">
        <f>IF('34c'!F337&gt;0,'34c'!F337/$K$42,#N/A)</f>
        <v>#N/A</v>
      </c>
      <c r="G337" s="51" t="e">
        <f>IF('34c'!G337&gt;0,'34c'!G337/$K$42,#N/A)</f>
        <v>#N/A</v>
      </c>
      <c r="H337" s="55"/>
    </row>
    <row r="338" spans="2:8">
      <c r="B338" s="50">
        <v>2459232.0391147486</v>
      </c>
      <c r="C338" s="57">
        <f t="shared" si="6"/>
        <v>0.93057085433974862</v>
      </c>
      <c r="D338" s="51">
        <f>IF('34c'!D338&gt;0,'34c'!D338/$K$42,#N/A)</f>
        <v>0.99909893248113146</v>
      </c>
      <c r="E338" s="51" t="e">
        <f>IF('34c'!E338&gt;0,'34c'!E338/$K$42,#N/A)</f>
        <v>#N/A</v>
      </c>
      <c r="F338" s="51" t="e">
        <f>IF('34c'!F338&gt;0,'34c'!F338/$K$42,#N/A)</f>
        <v>#N/A</v>
      </c>
      <c r="G338" s="51" t="e">
        <f>IF('34c'!G338&gt;0,'34c'!G338/$K$42,#N/A)</f>
        <v>#N/A</v>
      </c>
      <c r="H338" s="55"/>
    </row>
    <row r="339" spans="2:8">
      <c r="B339" s="50">
        <v>2459232.0460593053</v>
      </c>
      <c r="C339" s="57">
        <f t="shared" si="6"/>
        <v>0.93751541106030345</v>
      </c>
      <c r="D339" s="51">
        <f>IF('34c'!D339&gt;0,'34c'!D339/$K$42,#N/A)</f>
        <v>1.0007929557353641</v>
      </c>
      <c r="E339" s="51" t="e">
        <f>IF('34c'!E339&gt;0,'34c'!E339/$K$42,#N/A)</f>
        <v>#N/A</v>
      </c>
      <c r="F339" s="51" t="e">
        <f>IF('34c'!F339&gt;0,'34c'!F339/$K$42,#N/A)</f>
        <v>#N/A</v>
      </c>
      <c r="G339" s="51" t="e">
        <f>IF('34c'!G339&gt;0,'34c'!G339/$K$42,#N/A)</f>
        <v>#N/A</v>
      </c>
      <c r="H339" s="55"/>
    </row>
    <row r="340" spans="2:8">
      <c r="B340" s="50">
        <v>2459232.0530038616</v>
      </c>
      <c r="C340" s="57">
        <f t="shared" si="6"/>
        <v>0.94445996731519699</v>
      </c>
      <c r="D340" s="51">
        <f>IF('34c'!D340&gt;0,'34c'!D340/$K$42,#N/A)</f>
        <v>0.99939015434826961</v>
      </c>
      <c r="E340" s="51" t="e">
        <f>IF('34c'!E340&gt;0,'34c'!E340/$K$42,#N/A)</f>
        <v>#N/A</v>
      </c>
      <c r="F340" s="51" t="e">
        <f>IF('34c'!F340&gt;0,'34c'!F340/$K$42,#N/A)</f>
        <v>#N/A</v>
      </c>
      <c r="G340" s="51" t="e">
        <f>IF('34c'!G340&gt;0,'34c'!G340/$K$42,#N/A)</f>
        <v>#N/A</v>
      </c>
      <c r="H340" s="55"/>
    </row>
    <row r="341" spans="2:8">
      <c r="B341" s="50">
        <v>2459232.0599484178</v>
      </c>
      <c r="C341" s="57">
        <f t="shared" si="6"/>
        <v>0.95140452357009053</v>
      </c>
      <c r="D341" s="51">
        <f>IF('34c'!D341&gt;0,'34c'!D341/$K$42,#N/A)</f>
        <v>0.99785551098116543</v>
      </c>
      <c r="E341" s="51" t="e">
        <f>IF('34c'!E341&gt;0,'34c'!E341/$K$42,#N/A)</f>
        <v>#N/A</v>
      </c>
      <c r="F341" s="51" t="e">
        <f>IF('34c'!F341&gt;0,'34c'!F341/$K$42,#N/A)</f>
        <v>#N/A</v>
      </c>
      <c r="G341" s="51" t="e">
        <f>IF('34c'!G341&gt;0,'34c'!G341/$K$42,#N/A)</f>
        <v>#N/A</v>
      </c>
      <c r="H341" s="55"/>
    </row>
    <row r="342" spans="2:8">
      <c r="B342" s="50">
        <v>2459232.0668929745</v>
      </c>
      <c r="C342" s="57">
        <f t="shared" si="6"/>
        <v>0.95834908029064536</v>
      </c>
      <c r="D342" s="51">
        <f>IF('34c'!D342&gt;0,'34c'!D342/$K$42,#N/A)</f>
        <v>1.0006211327939076</v>
      </c>
      <c r="E342" s="51" t="e">
        <f>IF('34c'!E342&gt;0,'34c'!E342/$K$42,#N/A)</f>
        <v>#N/A</v>
      </c>
      <c r="F342" s="51" t="e">
        <f>IF('34c'!F342&gt;0,'34c'!F342/$K$42,#N/A)</f>
        <v>#N/A</v>
      </c>
      <c r="G342" s="51" t="e">
        <f>IF('34c'!G342&gt;0,'34c'!G342/$K$42,#N/A)</f>
        <v>#N/A</v>
      </c>
      <c r="H342" s="55"/>
    </row>
    <row r="343" spans="2:8">
      <c r="B343" s="50">
        <v>2459232.0738375308</v>
      </c>
      <c r="C343" s="57">
        <f t="shared" si="6"/>
        <v>0.9652936365455389</v>
      </c>
      <c r="D343" s="51">
        <f>IF('34c'!D343&gt;0,'34c'!D343/$K$42,#N/A)</f>
        <v>0.99690038757054455</v>
      </c>
      <c r="E343" s="51" t="e">
        <f>IF('34c'!E343&gt;0,'34c'!E343/$K$42,#N/A)</f>
        <v>#N/A</v>
      </c>
      <c r="F343" s="51" t="e">
        <f>IF('34c'!F343&gt;0,'34c'!F343/$K$42,#N/A)</f>
        <v>#N/A</v>
      </c>
      <c r="G343" s="51" t="e">
        <f>IF('34c'!G343&gt;0,'34c'!G343/$K$42,#N/A)</f>
        <v>#N/A</v>
      </c>
      <c r="H343" s="55"/>
    </row>
    <row r="344" spans="2:8">
      <c r="B344" s="50">
        <v>2459232.0807820871</v>
      </c>
      <c r="C344" s="57">
        <f t="shared" si="6"/>
        <v>0.97223819280043244</v>
      </c>
      <c r="D344" s="51">
        <f>IF('34c'!D344&gt;0,'34c'!D344/$K$42,#N/A)</f>
        <v>0.99979717141497237</v>
      </c>
      <c r="E344" s="51" t="e">
        <f>IF('34c'!E344&gt;0,'34c'!E344/$K$42,#N/A)</f>
        <v>#N/A</v>
      </c>
      <c r="F344" s="51" t="e">
        <f>IF('34c'!F344&gt;0,'34c'!F344/$K$42,#N/A)</f>
        <v>#N/A</v>
      </c>
      <c r="G344" s="51" t="e">
        <f>IF('34c'!G344&gt;0,'34c'!G344/$K$42,#N/A)</f>
        <v>#N/A</v>
      </c>
      <c r="H344" s="55"/>
    </row>
    <row r="345" spans="2:8">
      <c r="B345" s="50">
        <v>2459232.0877266433</v>
      </c>
      <c r="C345" s="57">
        <f t="shared" si="6"/>
        <v>0.97918274905532598</v>
      </c>
      <c r="D345" s="51">
        <f>IF('34c'!D345&gt;0,'34c'!D345/$K$42,#N/A)</f>
        <v>0.99953294349629418</v>
      </c>
      <c r="E345" s="51" t="e">
        <f>IF('34c'!E345&gt;0,'34c'!E345/$K$42,#N/A)</f>
        <v>#N/A</v>
      </c>
      <c r="F345" s="51" t="e">
        <f>IF('34c'!F345&gt;0,'34c'!F345/$K$42,#N/A)</f>
        <v>#N/A</v>
      </c>
      <c r="G345" s="51" t="e">
        <f>IF('34c'!G345&gt;0,'34c'!G345/$K$42,#N/A)</f>
        <v>#N/A</v>
      </c>
      <c r="H345" s="55"/>
    </row>
    <row r="346" spans="2:8">
      <c r="B346" s="50">
        <v>2459232.0946712</v>
      </c>
      <c r="C346" s="57">
        <f t="shared" si="6"/>
        <v>0.98612730577588081</v>
      </c>
      <c r="D346" s="51">
        <f>IF('34c'!D346&gt;0,'34c'!D346/$K$42,#N/A)</f>
        <v>0.99919378527231928</v>
      </c>
      <c r="E346" s="51" t="e">
        <f>IF('34c'!E346&gt;0,'34c'!E346/$K$42,#N/A)</f>
        <v>#N/A</v>
      </c>
      <c r="F346" s="51" t="e">
        <f>IF('34c'!F346&gt;0,'34c'!F346/$K$42,#N/A)</f>
        <v>#N/A</v>
      </c>
      <c r="G346" s="51" t="e">
        <f>IF('34c'!G346&gt;0,'34c'!G346/$K$42,#N/A)</f>
        <v>#N/A</v>
      </c>
      <c r="H346" s="55"/>
    </row>
    <row r="347" spans="2:8">
      <c r="B347" s="50">
        <v>2459232.1016157563</v>
      </c>
      <c r="C347" s="57">
        <f t="shared" si="6"/>
        <v>0.99307186203077435</v>
      </c>
      <c r="D347" s="51">
        <f>IF('34c'!D347&gt;0,'34c'!D347/$K$42,#N/A)</f>
        <v>1.0009558033589447</v>
      </c>
      <c r="E347" s="51" t="e">
        <f>IF('34c'!E347&gt;0,'34c'!E347/$K$42,#N/A)</f>
        <v>#N/A</v>
      </c>
      <c r="F347" s="51" t="e">
        <f>IF('34c'!F347&gt;0,'34c'!F347/$K$42,#N/A)</f>
        <v>#N/A</v>
      </c>
      <c r="G347" s="51" t="e">
        <f>IF('34c'!G347&gt;0,'34c'!G347/$K$42,#N/A)</f>
        <v>#N/A</v>
      </c>
      <c r="H347" s="55"/>
    </row>
    <row r="348" spans="2:8">
      <c r="B348" s="51">
        <v>2459232.1085603121</v>
      </c>
      <c r="C348" s="57">
        <f t="shared" si="6"/>
        <v>1.0000164178200066</v>
      </c>
      <c r="D348" s="51">
        <f>IF('34c'!D348&gt;0,'34c'!D348/$K$42,#N/A)</f>
        <v>1.0003396341878017</v>
      </c>
      <c r="E348" s="51" t="e">
        <f>IF('34c'!E348&gt;0,'34c'!E348/$K$42,#N/A)</f>
        <v>#N/A</v>
      </c>
      <c r="F348" s="51" t="e">
        <f>IF('34c'!F348&gt;0,'34c'!F348/$K$42,#N/A)</f>
        <v>#N/A</v>
      </c>
      <c r="G348" s="51" t="e">
        <f>IF('34c'!G348&gt;0,'34c'!G348/$K$42,#N/A)</f>
        <v>#N/A</v>
      </c>
      <c r="H348" s="55"/>
    </row>
    <row r="349" spans="2:8">
      <c r="B349" s="51">
        <v>2459232.1155048683</v>
      </c>
      <c r="C349" s="57">
        <f t="shared" si="6"/>
        <v>1.0069609740749002</v>
      </c>
      <c r="D349" s="51">
        <f>IF('34c'!D349&gt;0,'34c'!D349/$K$42,#N/A)</f>
        <v>0.99899904807234652</v>
      </c>
      <c r="E349" s="51" t="e">
        <f>IF('34c'!E349&gt;0,'34c'!E349/$K$42,#N/A)</f>
        <v>#N/A</v>
      </c>
      <c r="F349" s="51" t="e">
        <f>IF('34c'!F349&gt;0,'34c'!F349/$K$42,#N/A)</f>
        <v>#N/A</v>
      </c>
      <c r="G349" s="51" t="e">
        <f>IF('34c'!G349&gt;0,'34c'!G349/$K$42,#N/A)</f>
        <v>#N/A</v>
      </c>
      <c r="H349" s="55"/>
    </row>
    <row r="350" spans="2:8">
      <c r="B350" s="51">
        <v>2459232.1224494246</v>
      </c>
      <c r="C350" s="57">
        <f t="shared" si="6"/>
        <v>1.0139055303297937</v>
      </c>
      <c r="D350" s="51">
        <f>IF('34c'!D350&gt;0,'34c'!D350/$K$42,#N/A)</f>
        <v>0.99818181818181817</v>
      </c>
      <c r="E350" s="51" t="e">
        <f>IF('34c'!E350&gt;0,'34c'!E350/$K$42,#N/A)</f>
        <v>#N/A</v>
      </c>
      <c r="F350" s="51" t="e">
        <f>IF('34c'!F350&gt;0,'34c'!F350/$K$42,#N/A)</f>
        <v>#N/A</v>
      </c>
      <c r="G350" s="51" t="e">
        <f>IF('34c'!G350&gt;0,'34c'!G350/$K$42,#N/A)</f>
        <v>#N/A</v>
      </c>
      <c r="H350" s="55"/>
    </row>
    <row r="351" spans="2:8">
      <c r="B351" s="51">
        <v>2459232.1293939808</v>
      </c>
      <c r="C351" s="57">
        <f t="shared" si="6"/>
        <v>1.0208500865846872</v>
      </c>
      <c r="D351" s="51">
        <f>IF('34c'!D351&gt;0,'34c'!D351/$K$42,#N/A)</f>
        <v>0.99848011151152505</v>
      </c>
      <c r="E351" s="51" t="e">
        <f>IF('34c'!E351&gt;0,'34c'!E351/$K$42,#N/A)</f>
        <v>#N/A</v>
      </c>
      <c r="F351" s="51" t="e">
        <f>IF('34c'!F351&gt;0,'34c'!F351/$K$42,#N/A)</f>
        <v>#N/A</v>
      </c>
      <c r="G351" s="51" t="e">
        <f>IF('34c'!G351&gt;0,'34c'!G351/$K$42,#N/A)</f>
        <v>#N/A</v>
      </c>
      <c r="H351" s="55"/>
    </row>
    <row r="352" spans="2:8">
      <c r="B352" s="51">
        <v>2459232.1363385371</v>
      </c>
      <c r="C352" s="57">
        <f t="shared" si="6"/>
        <v>1.0277946428395808</v>
      </c>
      <c r="D352" s="51">
        <f>IF('34c'!D352&gt;0,'34c'!D352/$K$42,#N/A)</f>
        <v>0.99844196641055272</v>
      </c>
      <c r="E352" s="51" t="e">
        <f>IF('34c'!E352&gt;0,'34c'!E352/$K$42,#N/A)</f>
        <v>#N/A</v>
      </c>
      <c r="F352" s="51" t="e">
        <f>IF('34c'!F352&gt;0,'34c'!F352/$K$42,#N/A)</f>
        <v>#N/A</v>
      </c>
      <c r="G352" s="51" t="e">
        <f>IF('34c'!G352&gt;0,'34c'!G352/$K$42,#N/A)</f>
        <v>#N/A</v>
      </c>
      <c r="H352" s="55"/>
    </row>
    <row r="353" spans="2:8">
      <c r="B353" s="51">
        <v>2459232.1432830929</v>
      </c>
      <c r="C353" s="57">
        <f t="shared" si="6"/>
        <v>1.034739198628813</v>
      </c>
      <c r="D353" s="51">
        <f>IF('34c'!D353&gt;0,'34c'!D353/$K$42,#N/A)</f>
        <v>1.0003717957435234</v>
      </c>
      <c r="E353" s="51" t="e">
        <f>IF('34c'!E353&gt;0,'34c'!E353/$K$42,#N/A)</f>
        <v>#N/A</v>
      </c>
      <c r="F353" s="51" t="e">
        <f>IF('34c'!F353&gt;0,'34c'!F353/$K$42,#N/A)</f>
        <v>#N/A</v>
      </c>
      <c r="G353" s="51" t="e">
        <f>IF('34c'!G353&gt;0,'34c'!G353/$K$42,#N/A)</f>
        <v>#N/A</v>
      </c>
      <c r="H353" s="55"/>
    </row>
    <row r="354" spans="2:8">
      <c r="B354" s="51">
        <v>2459232.1502276491</v>
      </c>
      <c r="C354" s="57">
        <f t="shared" si="6"/>
        <v>1.0416837548837066</v>
      </c>
      <c r="D354" s="51">
        <f>IF('34c'!D354&gt;0,'34c'!D354/$K$42,#N/A)</f>
        <v>0.99938192697354988</v>
      </c>
      <c r="E354" s="51" t="e">
        <f>IF('34c'!E354&gt;0,'34c'!E354/$K$42,#N/A)</f>
        <v>#N/A</v>
      </c>
      <c r="F354" s="51" t="e">
        <f>IF('34c'!F354&gt;0,'34c'!F354/$K$42,#N/A)</f>
        <v>#N/A</v>
      </c>
      <c r="G354" s="51" t="e">
        <f>IF('34c'!G354&gt;0,'34c'!G354/$K$42,#N/A)</f>
        <v>#N/A</v>
      </c>
      <c r="H354" s="55"/>
    </row>
    <row r="355" spans="2:8">
      <c r="B355" s="51">
        <v>2459232.1571722049</v>
      </c>
      <c r="C355" s="57">
        <f t="shared" si="6"/>
        <v>1.0486283106729388</v>
      </c>
      <c r="D355" s="51">
        <f>IF('34c'!D355&gt;0,'34c'!D355/$K$42,#N/A)</f>
        <v>0.99948017950635748</v>
      </c>
      <c r="E355" s="51" t="e">
        <f>IF('34c'!E355&gt;0,'34c'!E355/$K$42,#N/A)</f>
        <v>#N/A</v>
      </c>
      <c r="F355" s="51" t="e">
        <f>IF('34c'!F355&gt;0,'34c'!F355/$K$42,#N/A)</f>
        <v>#N/A</v>
      </c>
      <c r="G355" s="51" t="e">
        <f>IF('34c'!G355&gt;0,'34c'!G355/$K$42,#N/A)</f>
        <v>#N/A</v>
      </c>
      <c r="H355" s="55"/>
    </row>
    <row r="356" spans="2:8">
      <c r="B356" s="51">
        <v>2459232.1641167612</v>
      </c>
      <c r="C356" s="57">
        <f t="shared" si="6"/>
        <v>1.0555728669278324</v>
      </c>
      <c r="D356" s="51">
        <f>IF('34c'!D356&gt;0,'34c'!D356/$K$42,#N/A)</f>
        <v>1.0009176582579724</v>
      </c>
      <c r="E356" s="51" t="e">
        <f>IF('34c'!E356&gt;0,'34c'!E356/$K$42,#N/A)</f>
        <v>#N/A</v>
      </c>
      <c r="F356" s="51" t="e">
        <f>IF('34c'!F356&gt;0,'34c'!F356/$K$42,#N/A)</f>
        <v>#N/A</v>
      </c>
      <c r="G356" s="51" t="e">
        <f>IF('34c'!G356&gt;0,'34c'!G356/$K$42,#N/A)</f>
        <v>#N/A</v>
      </c>
      <c r="H356" s="55"/>
    </row>
    <row r="357" spans="2:8">
      <c r="B357" s="51">
        <v>2459232.171061317</v>
      </c>
      <c r="C357" s="57">
        <f t="shared" si="6"/>
        <v>1.0625174227170646</v>
      </c>
      <c r="D357" s="51">
        <f>IF('34c'!D357&gt;0,'34c'!D357/$K$42,#N/A)</f>
        <v>0.99831264023934174</v>
      </c>
      <c r="E357" s="51" t="e">
        <f>IF('34c'!E357&gt;0,'34c'!E357/$K$42,#N/A)</f>
        <v>#N/A</v>
      </c>
      <c r="F357" s="51" t="e">
        <f>IF('34c'!F357&gt;0,'34c'!F357/$K$42,#N/A)</f>
        <v>#N/A</v>
      </c>
      <c r="G357" s="51" t="e">
        <f>IF('34c'!G357&gt;0,'34c'!G357/$K$42,#N/A)</f>
        <v>#N/A</v>
      </c>
      <c r="H357" s="55"/>
    </row>
    <row r="358" spans="2:8">
      <c r="B358" s="51">
        <v>2459232.1780058728</v>
      </c>
      <c r="C358" s="57">
        <f t="shared" si="6"/>
        <v>1.0694619785062969</v>
      </c>
      <c r="D358" s="51">
        <f>IF('34c'!D358&gt;0,'34c'!D358/$K$42,#N/A)</f>
        <v>0.99641272863262387</v>
      </c>
      <c r="E358" s="51" t="e">
        <f>IF('34c'!E358&gt;0,'34c'!E358/$K$42,#N/A)</f>
        <v>#N/A</v>
      </c>
      <c r="F358" s="51" t="e">
        <f>IF('34c'!F358&gt;0,'34c'!F358/$K$42,#N/A)</f>
        <v>#N/A</v>
      </c>
      <c r="G358" s="51" t="e">
        <f>IF('34c'!G358&gt;0,'34c'!G358/$K$42,#N/A)</f>
        <v>#N/A</v>
      </c>
      <c r="H358" s="55"/>
    </row>
    <row r="359" spans="2:8">
      <c r="B359" s="51">
        <v>2459232.184950429</v>
      </c>
      <c r="C359" s="57">
        <f t="shared" si="6"/>
        <v>1.0764065347611904</v>
      </c>
      <c r="D359" s="51">
        <f>IF('34c'!D359&gt;0,'34c'!D359/$K$42,#N/A)</f>
        <v>1.0000367172094919</v>
      </c>
      <c r="E359" s="51" t="e">
        <f>IF('34c'!E359&gt;0,'34c'!E359/$K$42,#N/A)</f>
        <v>#N/A</v>
      </c>
      <c r="F359" s="51" t="e">
        <f>IF('34c'!F359&gt;0,'34c'!F359/$K$42,#N/A)</f>
        <v>#N/A</v>
      </c>
      <c r="G359" s="51" t="e">
        <f>IF('34c'!G359&gt;0,'34c'!G359/$K$42,#N/A)</f>
        <v>#N/A</v>
      </c>
      <c r="H359" s="55"/>
    </row>
    <row r="360" spans="2:8">
      <c r="B360" s="51">
        <v>2459232.1918949848</v>
      </c>
      <c r="C360" s="57">
        <f t="shared" si="6"/>
        <v>1.0833510905504227</v>
      </c>
      <c r="D360" s="51">
        <f>IF('34c'!D360&gt;0,'34c'!D360/$K$42,#N/A)</f>
        <v>1.0014244237437955</v>
      </c>
      <c r="E360" s="51" t="e">
        <f>IF('34c'!E360&gt;0,'34c'!E360/$K$42,#N/A)</f>
        <v>#N/A</v>
      </c>
      <c r="F360" s="51" t="e">
        <f>IF('34c'!F360&gt;0,'34c'!F360/$K$42,#N/A)</f>
        <v>#N/A</v>
      </c>
      <c r="G360" s="51" t="e">
        <f>IF('34c'!G360&gt;0,'34c'!G360/$K$42,#N/A)</f>
        <v>#N/A</v>
      </c>
      <c r="H360" s="55"/>
    </row>
    <row r="361" spans="2:8">
      <c r="B361" s="51">
        <v>2459232.1988395406</v>
      </c>
      <c r="C361" s="57">
        <f t="shared" si="6"/>
        <v>1.0902956463396549</v>
      </c>
      <c r="D361" s="51">
        <f>IF('34c'!D361&gt;0,'34c'!D361/$K$42,#N/A)</f>
        <v>0.99945141769225532</v>
      </c>
      <c r="E361" s="51" t="e">
        <f>IF('34c'!E361&gt;0,'34c'!E361/$K$42,#N/A)</f>
        <v>#N/A</v>
      </c>
      <c r="F361" s="51" t="e">
        <f>IF('34c'!F361&gt;0,'34c'!F361/$K$42,#N/A)</f>
        <v>#N/A</v>
      </c>
      <c r="G361" s="51" t="e">
        <f>IF('34c'!G361&gt;0,'34c'!G361/$K$42,#N/A)</f>
        <v>#N/A</v>
      </c>
      <c r="H361" s="55"/>
    </row>
    <row r="362" spans="2:8">
      <c r="B362" s="51">
        <v>2459232.2057840964</v>
      </c>
      <c r="C362" s="57">
        <f t="shared" si="6"/>
        <v>1.0972402021288872</v>
      </c>
      <c r="D362" s="51">
        <f>IF('34c'!D362&gt;0,'34c'!D362/$K$42,#N/A)</f>
        <v>0.99842857142857133</v>
      </c>
      <c r="E362" s="51" t="e">
        <f>IF('34c'!E362&gt;0,'34c'!E362/$K$42,#N/A)</f>
        <v>#N/A</v>
      </c>
      <c r="F362" s="51" t="e">
        <f>IF('34c'!F362&gt;0,'34c'!F362/$K$42,#N/A)</f>
        <v>#N/A</v>
      </c>
      <c r="G362" s="51" t="e">
        <f>IF('34c'!G362&gt;0,'34c'!G362/$K$42,#N/A)</f>
        <v>#N/A</v>
      </c>
      <c r="H362" s="55"/>
    </row>
    <row r="363" spans="2:8">
      <c r="B363" s="51">
        <v>2459232.2127286522</v>
      </c>
      <c r="C363" s="57">
        <f t="shared" si="6"/>
        <v>1.1041847579181194</v>
      </c>
      <c r="D363" s="51">
        <f>IF('34c'!D363&gt;0,'34c'!D363/$K$42,#N/A)</f>
        <v>0.99906908274971096</v>
      </c>
      <c r="E363" s="51" t="e">
        <f>IF('34c'!E363&gt;0,'34c'!E363/$K$42,#N/A)</f>
        <v>#N/A</v>
      </c>
      <c r="F363" s="51" t="e">
        <f>IF('34c'!F363&gt;0,'34c'!F363/$K$42,#N/A)</f>
        <v>#N/A</v>
      </c>
      <c r="G363" s="51" t="e">
        <f>IF('34c'!G363&gt;0,'34c'!G363/$K$42,#N/A)</f>
        <v>#N/A</v>
      </c>
      <c r="H363" s="55"/>
    </row>
    <row r="364" spans="2:8">
      <c r="B364" s="51">
        <v>2459232.219673208</v>
      </c>
      <c r="C364" s="57">
        <f t="shared" si="6"/>
        <v>1.1111293137073517</v>
      </c>
      <c r="D364" s="51">
        <f>IF('34c'!D364&gt;0,'34c'!D364/$K$42,#N/A)</f>
        <v>1.0000314136125654</v>
      </c>
      <c r="E364" s="51" t="e">
        <f>IF('34c'!E364&gt;0,'34c'!E364/$K$42,#N/A)</f>
        <v>#N/A</v>
      </c>
      <c r="F364" s="51" t="e">
        <f>IF('34c'!F364&gt;0,'34c'!F364/$K$42,#N/A)</f>
        <v>#N/A</v>
      </c>
      <c r="G364" s="51" t="e">
        <f>IF('34c'!G364&gt;0,'34c'!G364/$K$42,#N/A)</f>
        <v>#N/A</v>
      </c>
      <c r="H364" s="55"/>
    </row>
    <row r="365" spans="2:8">
      <c r="B365" s="51">
        <v>2459232.2266177638</v>
      </c>
      <c r="C365" s="57">
        <f t="shared" si="6"/>
        <v>1.1180738694965839</v>
      </c>
      <c r="D365" s="51">
        <f>IF('34c'!D365&gt;0,'34c'!D365/$K$42,#N/A)</f>
        <v>0.9968032229550553</v>
      </c>
      <c r="E365" s="51" t="e">
        <f>IF('34c'!E365&gt;0,'34c'!E365/$K$42,#N/A)</f>
        <v>#N/A</v>
      </c>
      <c r="F365" s="51" t="e">
        <f>IF('34c'!F365&gt;0,'34c'!F365/$K$42,#N/A)</f>
        <v>#N/A</v>
      </c>
      <c r="G365" s="51" t="e">
        <f>IF('34c'!G365&gt;0,'34c'!G365/$K$42,#N/A)</f>
        <v>#N/A</v>
      </c>
      <c r="H365" s="55"/>
    </row>
    <row r="366" spans="2:8">
      <c r="B366" s="51">
        <v>2459232.2335623195</v>
      </c>
      <c r="C366" s="57">
        <f t="shared" si="6"/>
        <v>1.1250184252858162</v>
      </c>
      <c r="D366" s="51">
        <f>IF('34c'!D366&gt;0,'34c'!D366/$K$42,#N/A)</f>
        <v>1.0013265111851499</v>
      </c>
      <c r="E366" s="51" t="e">
        <f>IF('34c'!E366&gt;0,'34c'!E366/$K$42,#N/A)</f>
        <v>#N/A</v>
      </c>
      <c r="F366" s="51" t="e">
        <f>IF('34c'!F366&gt;0,'34c'!F366/$K$42,#N/A)</f>
        <v>#N/A</v>
      </c>
      <c r="G366" s="51" t="e">
        <f>IF('34c'!G366&gt;0,'34c'!G366/$K$42,#N/A)</f>
        <v>#N/A</v>
      </c>
      <c r="H366" s="55"/>
    </row>
    <row r="367" spans="2:8">
      <c r="B367" s="51">
        <v>2459232.2405068753</v>
      </c>
      <c r="C367" s="57">
        <f t="shared" si="6"/>
        <v>1.1319629810750484</v>
      </c>
      <c r="D367" s="51">
        <f>IF('34c'!D367&gt;0,'34c'!D367/$K$42,#N/A)</f>
        <v>1.0000698306928673</v>
      </c>
      <c r="E367" s="51" t="e">
        <f>IF('34c'!E367&gt;0,'34c'!E367/$K$42,#N/A)</f>
        <v>#N/A</v>
      </c>
      <c r="F367" s="51" t="e">
        <f>IF('34c'!F367&gt;0,'34c'!F367/$K$42,#N/A)</f>
        <v>#N/A</v>
      </c>
      <c r="G367" s="51" t="e">
        <f>IF('34c'!G367&gt;0,'34c'!G367/$K$42,#N/A)</f>
        <v>#N/A</v>
      </c>
      <c r="H367" s="55"/>
    </row>
    <row r="368" spans="2:8">
      <c r="B368" s="51">
        <v>2459232.2474514307</v>
      </c>
      <c r="C368" s="57">
        <f t="shared" si="6"/>
        <v>1.1389075363986194</v>
      </c>
      <c r="D368" s="51">
        <f>IF('34c'!D368&gt;0,'34c'!D368/$K$42,#N/A)</f>
        <v>0.99888556469708289</v>
      </c>
      <c r="E368" s="51" t="e">
        <f>IF('34c'!E368&gt;0,'34c'!E368/$K$42,#N/A)</f>
        <v>#N/A</v>
      </c>
      <c r="F368" s="51" t="e">
        <f>IF('34c'!F368&gt;0,'34c'!F368/$K$42,#N/A)</f>
        <v>#N/A</v>
      </c>
      <c r="G368" s="51" t="e">
        <f>IF('34c'!G368&gt;0,'34c'!G368/$K$42,#N/A)</f>
        <v>#N/A</v>
      </c>
      <c r="H368" s="55"/>
    </row>
    <row r="369" spans="2:8">
      <c r="B369" s="51">
        <v>2459232.2543959864</v>
      </c>
      <c r="C369" s="57">
        <f t="shared" si="6"/>
        <v>1.1458520921878517</v>
      </c>
      <c r="D369" s="51">
        <f>IF('34c'!D369&gt;0,'34c'!D369/$K$42,#N/A)</f>
        <v>0.99821255184605973</v>
      </c>
      <c r="E369" s="51" t="e">
        <f>IF('34c'!E369&gt;0,'34c'!E369/$K$42,#N/A)</f>
        <v>#N/A</v>
      </c>
      <c r="F369" s="51" t="e">
        <f>IF('34c'!F369&gt;0,'34c'!F369/$K$42,#N/A)</f>
        <v>#N/A</v>
      </c>
      <c r="G369" s="51" t="e">
        <f>IF('34c'!G369&gt;0,'34c'!G369/$K$42,#N/A)</f>
        <v>#N/A</v>
      </c>
      <c r="H369" s="55"/>
    </row>
    <row r="370" spans="2:8">
      <c r="B370" s="51">
        <v>2459232.2613405418</v>
      </c>
      <c r="C370" s="57">
        <f t="shared" si="6"/>
        <v>1.1527966475114226</v>
      </c>
      <c r="D370" s="51">
        <f>IF('34c'!D370&gt;0,'34c'!D370/$K$42,#N/A)</f>
        <v>0.99713279390766296</v>
      </c>
      <c r="E370" s="51" t="e">
        <f>IF('34c'!E370&gt;0,'34c'!E370/$K$42,#N/A)</f>
        <v>#N/A</v>
      </c>
      <c r="F370" s="51" t="e">
        <f>IF('34c'!F370&gt;0,'34c'!F370/$K$42,#N/A)</f>
        <v>#N/A</v>
      </c>
      <c r="G370" s="51" t="e">
        <f>IF('34c'!G370&gt;0,'34c'!G370/$K$42,#N/A)</f>
        <v>#N/A</v>
      </c>
      <c r="H370" s="55"/>
    </row>
    <row r="371" spans="2:8">
      <c r="B371" s="51">
        <v>2459232.2682850976</v>
      </c>
      <c r="C371" s="57">
        <f t="shared" si="6"/>
        <v>1.1597412033006549</v>
      </c>
      <c r="D371" s="51">
        <f>IF('34c'!D371&gt;0,'34c'!D371/$K$42,#N/A)</f>
        <v>1.0029934724960903</v>
      </c>
      <c r="E371" s="51" t="e">
        <f>IF('34c'!E371&gt;0,'34c'!E371/$K$42,#N/A)</f>
        <v>#N/A</v>
      </c>
      <c r="F371" s="51" t="e">
        <f>IF('34c'!F371&gt;0,'34c'!F371/$K$42,#N/A)</f>
        <v>#N/A</v>
      </c>
      <c r="G371" s="51" t="e">
        <f>IF('34c'!G371&gt;0,'34c'!G371/$K$42,#N/A)</f>
        <v>#N/A</v>
      </c>
      <c r="H371" s="55"/>
    </row>
    <row r="372" spans="2:8">
      <c r="B372" s="51">
        <v>2459232.2752296529</v>
      </c>
      <c r="C372" s="57">
        <f t="shared" si="6"/>
        <v>1.1666857586242259</v>
      </c>
      <c r="D372" s="51">
        <f>IF('34c'!D372&gt;0,'34c'!D372/$K$42,#N/A)</f>
        <v>0.99895607533827424</v>
      </c>
      <c r="E372" s="51" t="e">
        <f>IF('34c'!E372&gt;0,'34c'!E372/$K$42,#N/A)</f>
        <v>#N/A</v>
      </c>
      <c r="F372" s="51" t="e">
        <f>IF('34c'!F372&gt;0,'34c'!F372/$K$42,#N/A)</f>
        <v>#N/A</v>
      </c>
      <c r="G372" s="51" t="e">
        <f>IF('34c'!G372&gt;0,'34c'!G372/$K$42,#N/A)</f>
        <v>#N/A</v>
      </c>
      <c r="H372" s="55"/>
    </row>
    <row r="373" spans="2:8">
      <c r="B373" s="51">
        <v>2459232.2821742087</v>
      </c>
      <c r="C373" s="57">
        <f t="shared" si="6"/>
        <v>1.1736303144134581</v>
      </c>
      <c r="D373" s="51">
        <f>IF('34c'!D373&gt;0,'34c'!D373/$K$42,#N/A)</f>
        <v>1.0028969878289251</v>
      </c>
      <c r="E373" s="51" t="e">
        <f>IF('34c'!E373&gt;0,'34c'!E373/$K$42,#N/A)</f>
        <v>#N/A</v>
      </c>
      <c r="F373" s="51" t="e">
        <f>IF('34c'!F373&gt;0,'34c'!F373/$K$42,#N/A)</f>
        <v>#N/A</v>
      </c>
      <c r="G373" s="51" t="e">
        <f>IF('34c'!G373&gt;0,'34c'!G373/$K$42,#N/A)</f>
        <v>#N/A</v>
      </c>
      <c r="H373" s="55"/>
    </row>
    <row r="374" spans="2:8">
      <c r="B374" s="51">
        <v>2459232.289118764</v>
      </c>
      <c r="C374" s="57">
        <f t="shared" si="6"/>
        <v>1.1805748697370291</v>
      </c>
      <c r="D374" s="51">
        <f>IF('34c'!D374&gt;0,'34c'!D374/$K$42,#N/A)</f>
        <v>1.0016441150472564</v>
      </c>
      <c r="E374" s="51" t="e">
        <f>IF('34c'!E374&gt;0,'34c'!E374/$K$42,#N/A)</f>
        <v>#N/A</v>
      </c>
      <c r="F374" s="51" t="e">
        <f>IF('34c'!F374&gt;0,'34c'!F374/$K$42,#N/A)</f>
        <v>#N/A</v>
      </c>
      <c r="G374" s="51" t="e">
        <f>IF('34c'!G374&gt;0,'34c'!G374/$K$42,#N/A)</f>
        <v>#N/A</v>
      </c>
      <c r="H374" s="55"/>
    </row>
    <row r="375" spans="2:8">
      <c r="B375" s="51">
        <v>2459232.2960633193</v>
      </c>
      <c r="C375" s="57">
        <f t="shared" si="6"/>
        <v>1.1875194250606</v>
      </c>
      <c r="D375" s="51">
        <f>IF('34c'!D375&gt;0,'34c'!D375/$K$42,#N/A)</f>
        <v>0.99941408852927172</v>
      </c>
      <c r="E375" s="51" t="e">
        <f>IF('34c'!E375&gt;0,'34c'!E375/$K$42,#N/A)</f>
        <v>#N/A</v>
      </c>
      <c r="F375" s="51" t="e">
        <f>IF('34c'!F375&gt;0,'34c'!F375/$K$42,#N/A)</f>
        <v>#N/A</v>
      </c>
      <c r="G375" s="51" t="e">
        <f>IF('34c'!G375&gt;0,'34c'!G375/$K$42,#N/A)</f>
        <v>#N/A</v>
      </c>
      <c r="H375" s="55"/>
    </row>
    <row r="376" spans="2:8">
      <c r="B376" s="51">
        <v>2459232.3030078746</v>
      </c>
      <c r="C376" s="57">
        <f t="shared" si="6"/>
        <v>1.194463980384171</v>
      </c>
      <c r="D376" s="51">
        <f>IF('34c'!D376&gt;0,'34c'!D376/$K$42,#N/A)</f>
        <v>1.000188549670225</v>
      </c>
      <c r="E376" s="51" t="e">
        <f>IF('34c'!E376&gt;0,'34c'!E376/$K$42,#N/A)</f>
        <v>#N/A</v>
      </c>
      <c r="F376" s="51" t="e">
        <f>IF('34c'!F376&gt;0,'34c'!F376/$K$42,#N/A)</f>
        <v>#N/A</v>
      </c>
      <c r="G376" s="51" t="e">
        <f>IF('34c'!G376&gt;0,'34c'!G376/$K$42,#N/A)</f>
        <v>#N/A</v>
      </c>
      <c r="H376" s="55"/>
    </row>
    <row r="377" spans="2:8">
      <c r="B377" s="51">
        <v>2459232.30995243</v>
      </c>
      <c r="C377" s="57">
        <f t="shared" si="6"/>
        <v>1.201408535707742</v>
      </c>
      <c r="D377" s="51">
        <f>IF('34c'!D377&gt;0,'34c'!D377/$K$42,#N/A)</f>
        <v>0.99846637655538184</v>
      </c>
      <c r="E377" s="51" t="e">
        <f>IF('34c'!E377&gt;0,'34c'!E377/$K$42,#N/A)</f>
        <v>#N/A</v>
      </c>
      <c r="F377" s="51" t="e">
        <f>IF('34c'!F377&gt;0,'34c'!F377/$K$42,#N/A)</f>
        <v>#N/A</v>
      </c>
      <c r="G377" s="51" t="e">
        <f>IF('34c'!G377&gt;0,'34c'!G377/$K$42,#N/A)</f>
        <v>#N/A</v>
      </c>
      <c r="H377" s="55"/>
    </row>
    <row r="378" spans="2:8">
      <c r="B378" s="51">
        <v>2459232.3168969853</v>
      </c>
      <c r="C378" s="57">
        <f t="shared" si="6"/>
        <v>1.2083530910313129</v>
      </c>
      <c r="D378" s="51">
        <f>IF('34c'!D378&gt;0,'34c'!D378/$K$42,#N/A)</f>
        <v>0.99888012511049162</v>
      </c>
      <c r="E378" s="51" t="e">
        <f>IF('34c'!E378&gt;0,'34c'!E378/$K$42,#N/A)</f>
        <v>#N/A</v>
      </c>
      <c r="F378" s="51" t="e">
        <f>IF('34c'!F378&gt;0,'34c'!F378/$K$42,#N/A)</f>
        <v>#N/A</v>
      </c>
      <c r="G378" s="51" t="e">
        <f>IF('34c'!G378&gt;0,'34c'!G378/$K$42,#N/A)</f>
        <v>#N/A</v>
      </c>
      <c r="H378" s="55"/>
    </row>
    <row r="379" spans="2:8">
      <c r="B379" s="51">
        <v>2459232.3238415406</v>
      </c>
      <c r="C379" s="57">
        <f t="shared" si="6"/>
        <v>1.2152976463548839</v>
      </c>
      <c r="D379" s="51">
        <f>IF('34c'!D379&gt;0,'34c'!D379/$K$42,#N/A)</f>
        <v>1.0026049500237981</v>
      </c>
      <c r="E379" s="51" t="e">
        <f>IF('34c'!E379&gt;0,'34c'!E379/$K$42,#N/A)</f>
        <v>#N/A</v>
      </c>
      <c r="F379" s="51" t="e">
        <f>IF('34c'!F379&gt;0,'34c'!F379/$K$42,#N/A)</f>
        <v>#N/A</v>
      </c>
      <c r="G379" s="51" t="e">
        <f>IF('34c'!G379&gt;0,'34c'!G379/$K$42,#N/A)</f>
        <v>#N/A</v>
      </c>
      <c r="H379" s="55"/>
    </row>
    <row r="380" spans="2:8">
      <c r="B380" s="51">
        <v>2459232.3307860959</v>
      </c>
      <c r="C380" s="57">
        <f t="shared" si="6"/>
        <v>1.2222422016784549</v>
      </c>
      <c r="D380" s="51">
        <f>IF('34c'!D380&gt;0,'34c'!D380/$K$42,#N/A)</f>
        <v>1.0023964778676822</v>
      </c>
      <c r="E380" s="51" t="e">
        <f>IF('34c'!E380&gt;0,'34c'!E380/$K$42,#N/A)</f>
        <v>#N/A</v>
      </c>
      <c r="F380" s="51" t="e">
        <f>IF('34c'!F380&gt;0,'34c'!F380/$K$42,#N/A)</f>
        <v>#N/A</v>
      </c>
      <c r="G380" s="51" t="e">
        <f>IF('34c'!G380&gt;0,'34c'!G380/$K$42,#N/A)</f>
        <v>#N/A</v>
      </c>
      <c r="H380" s="55"/>
    </row>
    <row r="381" spans="2:8">
      <c r="B381" s="51">
        <v>2459232.3377306513</v>
      </c>
      <c r="C381" s="57">
        <f t="shared" si="6"/>
        <v>1.2291867570020258</v>
      </c>
      <c r="D381" s="51">
        <f>IF('34c'!D381&gt;0,'34c'!D381/$K$42,#N/A)</f>
        <v>0.99910042836744406</v>
      </c>
      <c r="E381" s="51" t="e">
        <f>IF('34c'!E381&gt;0,'34c'!E381/$K$42,#N/A)</f>
        <v>#N/A</v>
      </c>
      <c r="F381" s="51" t="e">
        <f>IF('34c'!F381&gt;0,'34c'!F381/$K$42,#N/A)</f>
        <v>#N/A</v>
      </c>
      <c r="G381" s="51" t="e">
        <f>IF('34c'!G381&gt;0,'34c'!G381/$K$42,#N/A)</f>
        <v>#N/A</v>
      </c>
      <c r="H381" s="55"/>
    </row>
    <row r="382" spans="2:8">
      <c r="B382" s="51">
        <v>2459232.3446752066</v>
      </c>
      <c r="C382" s="57">
        <f t="shared" si="6"/>
        <v>1.2361313123255968</v>
      </c>
      <c r="D382" s="51">
        <f>IF('34c'!D382&gt;0,'34c'!D382/$K$42,#N/A)</f>
        <v>1.0029700822737471</v>
      </c>
      <c r="E382" s="51" t="e">
        <f>IF('34c'!E382&gt;0,'34c'!E382/$K$42,#N/A)</f>
        <v>#N/A</v>
      </c>
      <c r="F382" s="51" t="e">
        <f>IF('34c'!F382&gt;0,'34c'!F382/$K$42,#N/A)</f>
        <v>#N/A</v>
      </c>
      <c r="G382" s="51" t="e">
        <f>IF('34c'!G382&gt;0,'34c'!G382/$K$42,#N/A)</f>
        <v>#N/A</v>
      </c>
      <c r="H382" s="55"/>
    </row>
    <row r="383" spans="2:8">
      <c r="B383" s="51">
        <v>2459232.3516197619</v>
      </c>
      <c r="C383" s="57">
        <f t="shared" si="6"/>
        <v>1.2430758676491678</v>
      </c>
      <c r="D383" s="51">
        <f>IF('34c'!D383&gt;0,'34c'!D383/$K$42,#N/A)</f>
        <v>0.99956653294349629</v>
      </c>
      <c r="E383" s="51" t="e">
        <f>IF('34c'!E383&gt;0,'34c'!E383/$K$42,#N/A)</f>
        <v>#N/A</v>
      </c>
      <c r="F383" s="51" t="e">
        <f>IF('34c'!F383&gt;0,'34c'!F383/$K$42,#N/A)</f>
        <v>#N/A</v>
      </c>
      <c r="G383" s="51" t="e">
        <f>IF('34c'!G383&gt;0,'34c'!G383/$K$42,#N/A)</f>
        <v>#N/A</v>
      </c>
      <c r="H383" s="55"/>
    </row>
    <row r="384" spans="2:8">
      <c r="B384" s="51">
        <v>2459232.3585643168</v>
      </c>
      <c r="C384" s="57">
        <f t="shared" si="6"/>
        <v>1.2500204225070775</v>
      </c>
      <c r="D384" s="51">
        <f>IF('34c'!D384&gt;0,'34c'!D384/$K$42,#N/A)</f>
        <v>0.99654450261780092</v>
      </c>
      <c r="E384" s="51" t="e">
        <f>IF('34c'!E384&gt;0,'34c'!E384/$K$42,#N/A)</f>
        <v>#N/A</v>
      </c>
      <c r="F384" s="51" t="e">
        <f>IF('34c'!F384&gt;0,'34c'!F384/$K$42,#N/A)</f>
        <v>#N/A</v>
      </c>
      <c r="G384" s="51" t="e">
        <f>IF('34c'!G384&gt;0,'34c'!G384/$K$42,#N/A)</f>
        <v>#N/A</v>
      </c>
      <c r="H384" s="55"/>
    </row>
    <row r="385" spans="2:8">
      <c r="B385" s="51">
        <v>2459232.3655088721</v>
      </c>
      <c r="C385" s="57">
        <f t="shared" si="6"/>
        <v>1.2569649778306484</v>
      </c>
      <c r="D385" s="51">
        <f>IF('34c'!D385&gt;0,'34c'!D385/$K$42,#N/A)</f>
        <v>0.99799150064595088</v>
      </c>
      <c r="E385" s="51" t="e">
        <f>IF('34c'!E385&gt;0,'34c'!E385/$K$42,#N/A)</f>
        <v>#N/A</v>
      </c>
      <c r="F385" s="51" t="e">
        <f>IF('34c'!F385&gt;0,'34c'!F385/$K$42,#N/A)</f>
        <v>#N/A</v>
      </c>
      <c r="G385" s="51" t="e">
        <f>IF('34c'!G385&gt;0,'34c'!G385/$K$42,#N/A)</f>
        <v>#N/A</v>
      </c>
      <c r="H385" s="55"/>
    </row>
    <row r="386" spans="2:8">
      <c r="B386" s="51">
        <v>2459232.3724534274</v>
      </c>
      <c r="C386" s="57">
        <f t="shared" si="6"/>
        <v>1.2639095331542194</v>
      </c>
      <c r="D386" s="51">
        <f>IF('34c'!D386&gt;0,'34c'!D386/$K$42,#N/A)</f>
        <v>0.9989858570748622</v>
      </c>
      <c r="E386" s="51" t="e">
        <f>IF('34c'!E386&gt;0,'34c'!E386/$K$42,#N/A)</f>
        <v>#N/A</v>
      </c>
      <c r="F386" s="51" t="e">
        <f>IF('34c'!F386&gt;0,'34c'!F386/$K$42,#N/A)</f>
        <v>#N/A</v>
      </c>
      <c r="G386" s="51" t="e">
        <f>IF('34c'!G386&gt;0,'34c'!G386/$K$42,#N/A)</f>
        <v>#N/A</v>
      </c>
      <c r="H386" s="55"/>
    </row>
    <row r="387" spans="2:8">
      <c r="B387" s="51">
        <v>2459232.3793979823</v>
      </c>
      <c r="C387" s="57">
        <f t="shared" ref="C387:C405" si="7">B387-$K$30</f>
        <v>1.2708540880121291</v>
      </c>
      <c r="D387" s="51">
        <f>IF('34c'!D387&gt;0,'34c'!D387/$K$42,#N/A)</f>
        <v>1.000896647854763</v>
      </c>
      <c r="E387" s="51" t="e">
        <f>IF('34c'!E387&gt;0,'34c'!E387/$K$42,#N/A)</f>
        <v>#N/A</v>
      </c>
      <c r="F387" s="51" t="e">
        <f>IF('34c'!F387&gt;0,'34c'!F387/$K$42,#N/A)</f>
        <v>#N/A</v>
      </c>
      <c r="G387" s="51" t="e">
        <f>IF('34c'!G387&gt;0,'34c'!G387/$K$42,#N/A)</f>
        <v>#N/A</v>
      </c>
      <c r="H387" s="55"/>
    </row>
    <row r="388" spans="2:8">
      <c r="B388" s="51">
        <v>2459232.3863425371</v>
      </c>
      <c r="C388" s="57">
        <f t="shared" si="7"/>
        <v>1.2777986428700387</v>
      </c>
      <c r="D388" s="51">
        <f>IF('34c'!D388&gt;0,'34c'!D388/$K$42,#N/A)</f>
        <v>0.99846732848303521</v>
      </c>
      <c r="E388" s="51" t="e">
        <f>IF('34c'!E388&gt;0,'34c'!E388/$K$42,#N/A)</f>
        <v>#N/A</v>
      </c>
      <c r="F388" s="51" t="e">
        <f>IF('34c'!F388&gt;0,'34c'!F388/$K$42,#N/A)</f>
        <v>#N/A</v>
      </c>
      <c r="G388" s="51" t="e">
        <f>IF('34c'!G388&gt;0,'34c'!G388/$K$42,#N/A)</f>
        <v>#N/A</v>
      </c>
      <c r="H388" s="55"/>
    </row>
    <row r="389" spans="2:8">
      <c r="B389" s="51">
        <v>2459232.3932870924</v>
      </c>
      <c r="C389" s="57">
        <f t="shared" si="7"/>
        <v>1.2847431981936097</v>
      </c>
      <c r="D389" s="51">
        <f>IF('34c'!D389&gt;0,'34c'!D389/$K$42,#N/A)</f>
        <v>0.99814870469844286</v>
      </c>
      <c r="E389" s="51" t="e">
        <f>IF('34c'!E389&gt;0,'34c'!E389/$K$42,#N/A)</f>
        <v>#N/A</v>
      </c>
      <c r="F389" s="51" t="e">
        <f>IF('34c'!F389&gt;0,'34c'!F389/$K$42,#N/A)</f>
        <v>#N/A</v>
      </c>
      <c r="G389" s="51" t="e">
        <f>IF('34c'!G389&gt;0,'34c'!G389/$K$42,#N/A)</f>
        <v>#N/A</v>
      </c>
      <c r="H389" s="55"/>
    </row>
    <row r="390" spans="2:8">
      <c r="B390" s="51">
        <v>2459232.4002316473</v>
      </c>
      <c r="C390" s="57">
        <f t="shared" si="7"/>
        <v>1.2916877530515194</v>
      </c>
      <c r="D390" s="51">
        <f>IF('34c'!D390&gt;0,'34c'!D390/$K$42,#N/A)</f>
        <v>0.99991895015978782</v>
      </c>
      <c r="E390" s="51" t="e">
        <f>IF('34c'!E390&gt;0,'34c'!E390/$K$42,#N/A)</f>
        <v>#N/A</v>
      </c>
      <c r="F390" s="51" t="e">
        <f>IF('34c'!F390&gt;0,'34c'!F390/$K$42,#N/A)</f>
        <v>#N/A</v>
      </c>
      <c r="G390" s="51" t="e">
        <f>IF('34c'!G390&gt;0,'34c'!G390/$K$42,#N/A)</f>
        <v>#N/A</v>
      </c>
      <c r="H390" s="55"/>
    </row>
    <row r="391" spans="2:8">
      <c r="B391" s="51">
        <v>2459232.4071762022</v>
      </c>
      <c r="C391" s="57">
        <f t="shared" si="7"/>
        <v>1.2986323079094291</v>
      </c>
      <c r="D391" s="51">
        <f>IF('34c'!D391&gt;0,'34c'!D391/$K$42,#N/A)</f>
        <v>0.99595927109539673</v>
      </c>
      <c r="E391" s="51" t="e">
        <f>IF('34c'!E391&gt;0,'34c'!E391/$K$42,#N/A)</f>
        <v>#N/A</v>
      </c>
      <c r="F391" s="51" t="e">
        <f>IF('34c'!F391&gt;0,'34c'!F391/$K$42,#N/A)</f>
        <v>#N/A</v>
      </c>
      <c r="G391" s="51" t="e">
        <f>IF('34c'!G391&gt;0,'34c'!G391/$K$42,#N/A)</f>
        <v>#N/A</v>
      </c>
      <c r="H391" s="55"/>
    </row>
    <row r="392" spans="2:8">
      <c r="B392" s="51">
        <v>2459232.414120757</v>
      </c>
      <c r="C392" s="57">
        <f t="shared" si="7"/>
        <v>1.3055768627673388</v>
      </c>
      <c r="D392" s="51">
        <f>IF('34c'!D392&gt;0,'34c'!D392/$K$42,#N/A)</f>
        <v>0.99718399401645474</v>
      </c>
      <c r="E392" s="51" t="e">
        <f>IF('34c'!E392&gt;0,'34c'!E392/$K$42,#N/A)</f>
        <v>#N/A</v>
      </c>
      <c r="F392" s="51" t="e">
        <f>IF('34c'!F392&gt;0,'34c'!F392/$K$42,#N/A)</f>
        <v>#N/A</v>
      </c>
      <c r="G392" s="51" t="e">
        <f>IF('34c'!G392&gt;0,'34c'!G392/$K$42,#N/A)</f>
        <v>#N/A</v>
      </c>
      <c r="H392" s="55"/>
    </row>
    <row r="393" spans="2:8">
      <c r="B393" s="51">
        <v>2459232.4210653123</v>
      </c>
      <c r="C393" s="57">
        <f t="shared" si="7"/>
        <v>1.3125214180909097</v>
      </c>
      <c r="D393" s="51">
        <f>IF('34c'!D393&gt;0,'34c'!D393/$K$42,#N/A)</f>
        <v>0.99962929217379481</v>
      </c>
      <c r="E393" s="51" t="e">
        <f>IF('34c'!E393&gt;0,'34c'!E393/$K$42,#N/A)</f>
        <v>#N/A</v>
      </c>
      <c r="F393" s="51" t="e">
        <f>IF('34c'!F393&gt;0,'34c'!F393/$K$42,#N/A)</f>
        <v>#N/A</v>
      </c>
      <c r="G393" s="51" t="e">
        <f>IF('34c'!G393&gt;0,'34c'!G393/$K$42,#N/A)</f>
        <v>#N/A</v>
      </c>
      <c r="H393" s="55"/>
    </row>
    <row r="394" spans="2:8">
      <c r="B394" s="51">
        <v>2459232.4280098672</v>
      </c>
      <c r="C394" s="57">
        <f t="shared" si="7"/>
        <v>1.3194659729488194</v>
      </c>
      <c r="D394" s="51">
        <f>IF('34c'!D394&gt;0,'34c'!D394/$K$42,#N/A)</f>
        <v>0.99934038213095799</v>
      </c>
      <c r="E394" s="51" t="e">
        <f>IF('34c'!E394&gt;0,'34c'!E394/$K$42,#N/A)</f>
        <v>#N/A</v>
      </c>
      <c r="F394" s="51" t="e">
        <f>IF('34c'!F394&gt;0,'34c'!F394/$K$42,#N/A)</f>
        <v>#N/A</v>
      </c>
      <c r="G394" s="51" t="e">
        <f>IF('34c'!G394&gt;0,'34c'!G394/$K$42,#N/A)</f>
        <v>#N/A</v>
      </c>
      <c r="H394" s="55"/>
    </row>
    <row r="395" spans="2:8">
      <c r="B395" s="51">
        <v>2459232.4349544221</v>
      </c>
      <c r="C395" s="57">
        <f t="shared" si="7"/>
        <v>1.3264105278067291</v>
      </c>
      <c r="D395" s="51">
        <f>IF('34c'!D395&gt;0,'34c'!D395/$K$42,#N/A)</f>
        <v>0.99741075678248459</v>
      </c>
      <c r="E395" s="51" t="e">
        <f>IF('34c'!E395&gt;0,'34c'!E395/$K$42,#N/A)</f>
        <v>#N/A</v>
      </c>
      <c r="F395" s="51" t="e">
        <f>IF('34c'!F395&gt;0,'34c'!F395/$K$42,#N/A)</f>
        <v>#N/A</v>
      </c>
      <c r="G395" s="51" t="e">
        <f>IF('34c'!G395&gt;0,'34c'!G395/$K$42,#N/A)</f>
        <v>#N/A</v>
      </c>
      <c r="H395" s="55"/>
    </row>
    <row r="396" spans="2:8">
      <c r="B396" s="51">
        <v>2459232.4418989765</v>
      </c>
      <c r="C396" s="57">
        <f t="shared" si="7"/>
        <v>1.3333550821989775</v>
      </c>
      <c r="D396" s="51">
        <f>IF('34c'!D396&gt;0,'34c'!D396/$K$42,#N/A)</f>
        <v>0.99934276195009186</v>
      </c>
      <c r="E396" s="51" t="e">
        <f>IF('34c'!E396&gt;0,'34c'!E396/$K$42,#N/A)</f>
        <v>#N/A</v>
      </c>
      <c r="F396" s="51" t="e">
        <f>IF('34c'!F396&gt;0,'34c'!F396/$K$42,#N/A)</f>
        <v>#N/A</v>
      </c>
      <c r="G396" s="51" t="e">
        <f>IF('34c'!G396&gt;0,'34c'!G396/$K$42,#N/A)</f>
        <v>#N/A</v>
      </c>
      <c r="H396" s="55"/>
    </row>
    <row r="397" spans="2:8">
      <c r="B397" s="51">
        <v>2459232.4488435313</v>
      </c>
      <c r="C397" s="57">
        <f t="shared" si="7"/>
        <v>1.3402996370568871</v>
      </c>
      <c r="D397" s="51">
        <f>IF('34c'!D397&gt;0,'34c'!D397/$K$42,#N/A)</f>
        <v>1.0006190249541034</v>
      </c>
      <c r="E397" s="51" t="e">
        <f>IF('34c'!E397&gt;0,'34c'!E397/$K$42,#N/A)</f>
        <v>#N/A</v>
      </c>
      <c r="F397" s="51" t="e">
        <f>IF('34c'!F397&gt;0,'34c'!F397/$K$42,#N/A)</f>
        <v>#N/A</v>
      </c>
      <c r="G397" s="51" t="e">
        <f>IF('34c'!G397&gt;0,'34c'!G397/$K$42,#N/A)</f>
        <v>#N/A</v>
      </c>
      <c r="H397" s="55"/>
    </row>
    <row r="398" spans="2:8">
      <c r="B398" s="51">
        <v>2459232.4557880862</v>
      </c>
      <c r="C398" s="57">
        <f t="shared" si="7"/>
        <v>1.3472441919147968</v>
      </c>
      <c r="D398" s="51">
        <f>IF('34c'!D398&gt;0,'34c'!D398/$K$42,#N/A)</f>
        <v>0.99781451009723254</v>
      </c>
      <c r="E398" s="51" t="e">
        <f>IF('34c'!E398&gt;0,'34c'!E398/$K$42,#N/A)</f>
        <v>#N/A</v>
      </c>
      <c r="F398" s="51" t="e">
        <f>IF('34c'!F398&gt;0,'34c'!F398/$K$42,#N/A)</f>
        <v>#N/A</v>
      </c>
      <c r="G398" s="51" t="e">
        <f>IF('34c'!G398&gt;0,'34c'!G398/$K$42,#N/A)</f>
        <v>#N/A</v>
      </c>
      <c r="H398" s="55"/>
    </row>
    <row r="399" spans="2:8">
      <c r="B399" s="51">
        <v>2459232.462732641</v>
      </c>
      <c r="C399" s="57">
        <f t="shared" si="7"/>
        <v>1.3541887467727065</v>
      </c>
      <c r="D399" s="51">
        <f>IF('34c'!D399&gt;0,'34c'!D399/$K$42,#N/A)</f>
        <v>0.99987196573060444</v>
      </c>
      <c r="E399" s="51" t="e">
        <f>IF('34c'!E399&gt;0,'34c'!E399/$K$42,#N/A)</f>
        <v>#N/A</v>
      </c>
      <c r="F399" s="51" t="e">
        <f>IF('34c'!F399&gt;0,'34c'!F399/$K$42,#N/A)</f>
        <v>#N/A</v>
      </c>
      <c r="G399" s="51" t="e">
        <f>IF('34c'!G399&gt;0,'34c'!G399/$K$42,#N/A)</f>
        <v>#N/A</v>
      </c>
      <c r="H399" s="55"/>
    </row>
    <row r="400" spans="2:8">
      <c r="B400" s="51">
        <v>2459232.4696771959</v>
      </c>
      <c r="C400" s="57">
        <f t="shared" si="7"/>
        <v>1.3611333016306162</v>
      </c>
      <c r="D400" s="51">
        <f>IF('34c'!D400&gt;0,'34c'!D400/$K$42,#N/A)</f>
        <v>0.99841762426055625</v>
      </c>
      <c r="E400" s="51" t="e">
        <f>IF('34c'!E400&gt;0,'34c'!E400/$K$42,#N/A)</f>
        <v>#N/A</v>
      </c>
      <c r="F400" s="51" t="e">
        <f>IF('34c'!F400&gt;0,'34c'!F400/$K$42,#N/A)</f>
        <v>#N/A</v>
      </c>
      <c r="G400" s="51" t="e">
        <f>IF('34c'!G400&gt;0,'34c'!G400/$K$42,#N/A)</f>
        <v>#N/A</v>
      </c>
      <c r="H400" s="55"/>
    </row>
    <row r="401" spans="2:8">
      <c r="B401" s="51">
        <v>2459232.4766217503</v>
      </c>
      <c r="C401" s="57">
        <f t="shared" si="7"/>
        <v>1.3680778560228646</v>
      </c>
      <c r="D401" s="51">
        <f>IF('34c'!D401&gt;0,'34c'!D401/$K$42,#N/A)</f>
        <v>0.99775576256204523</v>
      </c>
      <c r="E401" s="51" t="e">
        <f>IF('34c'!E401&gt;0,'34c'!E401/$K$42,#N/A)</f>
        <v>#N/A</v>
      </c>
      <c r="F401" s="51" t="e">
        <f>IF('34c'!F401&gt;0,'34c'!F401/$K$42,#N/A)</f>
        <v>#N/A</v>
      </c>
      <c r="G401" s="51" t="e">
        <f>IF('34c'!G401&gt;0,'34c'!G401/$K$42,#N/A)</f>
        <v>#N/A</v>
      </c>
      <c r="H401" s="55"/>
    </row>
    <row r="402" spans="2:8">
      <c r="B402" s="51">
        <v>2459232.4835663051</v>
      </c>
      <c r="C402" s="57">
        <f t="shared" si="7"/>
        <v>1.3750224108807743</v>
      </c>
      <c r="D402" s="51">
        <f>IF('34c'!D402&gt;0,'34c'!D402/$K$42,#N/A)</f>
        <v>1.0008331406813082</v>
      </c>
      <c r="E402" s="51" t="e">
        <f>IF('34c'!E402&gt;0,'34c'!E402/$K$42,#N/A)</f>
        <v>#N/A</v>
      </c>
      <c r="F402" s="51" t="e">
        <f>IF('34c'!F402&gt;0,'34c'!F402/$K$42,#N/A)</f>
        <v>#N/A</v>
      </c>
      <c r="G402" s="51" t="e">
        <f>IF('34c'!G402&gt;0,'34c'!G402/$K$42,#N/A)</f>
        <v>#N/A</v>
      </c>
      <c r="H402" s="55"/>
    </row>
    <row r="403" spans="2:8">
      <c r="B403" s="51">
        <v>2459232.4905108595</v>
      </c>
      <c r="C403" s="57">
        <f t="shared" si="7"/>
        <v>1.3819669652730227</v>
      </c>
      <c r="D403" s="51">
        <f>IF('34c'!D403&gt;0,'34c'!D403/$K$42,#N/A)</f>
        <v>0.99884809954443465</v>
      </c>
      <c r="E403" s="51" t="e">
        <f>IF('34c'!E403&gt;0,'34c'!E403/$K$42,#N/A)</f>
        <v>#N/A</v>
      </c>
      <c r="F403" s="51" t="e">
        <f>IF('34c'!F403&gt;0,'34c'!F403/$K$42,#N/A)</f>
        <v>#N/A</v>
      </c>
      <c r="G403" s="51" t="e">
        <f>IF('34c'!G403&gt;0,'34c'!G403/$K$42,#N/A)</f>
        <v>#N/A</v>
      </c>
      <c r="H403" s="55"/>
    </row>
    <row r="404" spans="2:8">
      <c r="B404" s="51">
        <v>2459232.4974554144</v>
      </c>
      <c r="C404" s="57">
        <f t="shared" si="7"/>
        <v>1.3889115201309323</v>
      </c>
      <c r="D404" s="51">
        <f>IF('34c'!D404&gt;0,'34c'!D404/$K$42,#N/A)</f>
        <v>0.99787733732236339</v>
      </c>
      <c r="E404" s="51" t="e">
        <f>IF('34c'!E404&gt;0,'34c'!E404/$K$42,#N/A)</f>
        <v>#N/A</v>
      </c>
      <c r="F404" s="51" t="e">
        <f>IF('34c'!F404&gt;0,'34c'!F404/$K$42,#N/A)</f>
        <v>#N/A</v>
      </c>
      <c r="G404" s="51" t="e">
        <f>IF('34c'!G404&gt;0,'34c'!G404/$K$42,#N/A)</f>
        <v>#N/A</v>
      </c>
      <c r="H404" s="55"/>
    </row>
    <row r="405" spans="2:8">
      <c r="B405" s="51">
        <v>2459232.5043999688</v>
      </c>
      <c r="C405" s="57">
        <f t="shared" si="7"/>
        <v>1.3958560745231807</v>
      </c>
      <c r="D405" s="51">
        <f>IF('34c'!D405&gt;0,'34c'!D405/$K$42,#N/A)</f>
        <v>1.0030422247909159</v>
      </c>
      <c r="E405" s="51" t="e">
        <f>IF('34c'!E405&gt;0,'34c'!E405/$K$42,#N/A)</f>
        <v>#N/A</v>
      </c>
      <c r="F405" s="51" t="e">
        <f>IF('34c'!F405&gt;0,'34c'!F405/$K$42,#N/A)</f>
        <v>#N/A</v>
      </c>
      <c r="G405" s="51" t="e">
        <f>IF('34c'!G405&gt;0,'34c'!G405/$K$42,#N/A)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G4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C978-DD49-4E6A-BDB5-660596DB9088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1.42578125" style="24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399</v>
      </c>
      <c r="D1" s="44">
        <f t="shared" ref="D1:H1" si="0">COUNT(D3:D100134)</f>
        <v>356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2459311.8518757131</v>
      </c>
      <c r="C3" s="57">
        <f t="shared" ref="C3:C66" si="1">B3-$K$30</f>
        <v>-1.4027641769498587</v>
      </c>
      <c r="D3" s="51">
        <f>IF('37c'!D3&gt;0,'37c'!D3/$K$42,#N/A)</f>
        <v>1.0036408352668214</v>
      </c>
      <c r="E3" s="51" t="e">
        <f>IF('37c'!E3&gt;0,'37c'!E3/$K$42,#N/A)</f>
        <v>#N/A</v>
      </c>
      <c r="F3" s="51" t="e">
        <f>IF('37c'!F3&gt;0,'37c'!F3/$K$42,#N/A)</f>
        <v>#N/A</v>
      </c>
      <c r="G3" s="51" t="e">
        <f>IF('37c'!G3&gt;0,'37c'!G3/$K$42,#N/A)</f>
        <v>#N/A</v>
      </c>
      <c r="H3" s="55"/>
    </row>
    <row r="4" spans="1:9">
      <c r="B4" s="50">
        <v>2459311.8588200933</v>
      </c>
      <c r="C4" s="57">
        <f t="shared" si="1"/>
        <v>-1.3958197967149317</v>
      </c>
      <c r="D4" s="51">
        <f>IF('37c'!D4&gt;0,'37c'!D4/$K$42,#N/A)</f>
        <v>0.99898627775936366</v>
      </c>
      <c r="E4" s="51" t="e">
        <f>IF('37c'!E4&gt;0,'37c'!E4/$K$42,#N/A)</f>
        <v>#N/A</v>
      </c>
      <c r="F4" s="51" t="e">
        <f>IF('37c'!F4&gt;0,'37c'!F4/$K$42,#N/A)</f>
        <v>#N/A</v>
      </c>
      <c r="G4" s="51" t="e">
        <f>IF('37c'!G4&gt;0,'37c'!G4/$K$42,#N/A)</f>
        <v>#N/A</v>
      </c>
      <c r="H4" s="55"/>
    </row>
    <row r="5" spans="1:9">
      <c r="B5" s="50">
        <v>2459311.8657644736</v>
      </c>
      <c r="C5" s="57">
        <f t="shared" si="1"/>
        <v>-1.3888754164800048</v>
      </c>
      <c r="D5" s="51">
        <f>IF('37c'!D5&gt;0,'37c'!D5/$K$42,#N/A)</f>
        <v>1.0006243288034471</v>
      </c>
      <c r="E5" s="51" t="e">
        <f>IF('37c'!E5&gt;0,'37c'!E5/$K$42,#N/A)</f>
        <v>#N/A</v>
      </c>
      <c r="F5" s="51" t="e">
        <f>IF('37c'!F5&gt;0,'37c'!F5/$K$42,#N/A)</f>
        <v>#N/A</v>
      </c>
      <c r="G5" s="51" t="e">
        <f>IF('37c'!G5&gt;0,'37c'!G5/$K$42,#N/A)</f>
        <v>#N/A</v>
      </c>
      <c r="H5" s="55"/>
    </row>
    <row r="6" spans="1:9">
      <c r="B6" s="50">
        <v>2459311.8727088533</v>
      </c>
      <c r="C6" s="57">
        <f t="shared" si="1"/>
        <v>-1.3819310367107391</v>
      </c>
      <c r="D6" s="51">
        <f>IF('37c'!D6&gt;0,'37c'!D6/$K$42,#N/A)</f>
        <v>1.0020068279748093</v>
      </c>
      <c r="E6" s="51" t="e">
        <f>IF('37c'!E6&gt;0,'37c'!E6/$K$42,#N/A)</f>
        <v>#N/A</v>
      </c>
      <c r="F6" s="51" t="e">
        <f>IF('37c'!F6&gt;0,'37c'!F6/$K$42,#N/A)</f>
        <v>#N/A</v>
      </c>
      <c r="G6" s="51" t="e">
        <f>IF('37c'!G6&gt;0,'37c'!G6/$K$42,#N/A)</f>
        <v>#N/A</v>
      </c>
      <c r="H6" s="55"/>
    </row>
    <row r="7" spans="1:9">
      <c r="B7" s="50">
        <v>2459311.8796532336</v>
      </c>
      <c r="C7" s="57">
        <f t="shared" si="1"/>
        <v>-1.3749866564758122</v>
      </c>
      <c r="D7" s="51">
        <f>IF('37c'!D7&gt;0,'37c'!D7/$K$42,#N/A)</f>
        <v>1.0009294663573085</v>
      </c>
      <c r="E7" s="51" t="e">
        <f>IF('37c'!E7&gt;0,'37c'!E7/$K$42,#N/A)</f>
        <v>#N/A</v>
      </c>
      <c r="F7" s="51" t="e">
        <f>IF('37c'!F7&gt;0,'37c'!F7/$K$42,#N/A)</f>
        <v>#N/A</v>
      </c>
      <c r="G7" s="51" t="e">
        <f>IF('37c'!G7&gt;0,'37c'!G7/$K$42,#N/A)</f>
        <v>#N/A</v>
      </c>
      <c r="H7" s="55"/>
    </row>
    <row r="8" spans="1:9">
      <c r="B8" s="50">
        <v>2459311.8865976138</v>
      </c>
      <c r="C8" s="57">
        <f t="shared" si="1"/>
        <v>-1.3680422762408853</v>
      </c>
      <c r="D8" s="51">
        <f>IF('37c'!D8&gt;0,'37c'!D8/$K$42,#N/A)</f>
        <v>0.99887258866423589</v>
      </c>
      <c r="E8" s="51" t="e">
        <f>IF('37c'!E8&gt;0,'37c'!E8/$K$42,#N/A)</f>
        <v>#N/A</v>
      </c>
      <c r="F8" s="51" t="e">
        <f>IF('37c'!F8&gt;0,'37c'!F8/$K$42,#N/A)</f>
        <v>#N/A</v>
      </c>
      <c r="G8" s="51" t="e">
        <f>IF('37c'!G8&gt;0,'37c'!G8/$K$42,#N/A)</f>
        <v>#N/A</v>
      </c>
      <c r="H8" s="55"/>
    </row>
    <row r="9" spans="1:9">
      <c r="B9" s="50">
        <v>2459311.8935419936</v>
      </c>
      <c r="C9" s="57">
        <f t="shared" si="1"/>
        <v>-1.3610978964716196</v>
      </c>
      <c r="D9" s="51">
        <f>IF('37c'!D9&gt;0,'37c'!D9/$K$42,#N/A)</f>
        <v>0.99616068942658265</v>
      </c>
      <c r="E9" s="51" t="e">
        <f>IF('37c'!E9&gt;0,'37c'!E9/$K$42,#N/A)</f>
        <v>#N/A</v>
      </c>
      <c r="F9" s="51" t="e">
        <f>IF('37c'!F9&gt;0,'37c'!F9/$K$42,#N/A)</f>
        <v>#N/A</v>
      </c>
      <c r="G9" s="51" t="e">
        <f>IF('37c'!G9&gt;0,'37c'!G9/$K$42,#N/A)</f>
        <v>#N/A</v>
      </c>
      <c r="H9" s="55"/>
    </row>
    <row r="10" spans="1:9">
      <c r="B10" s="50">
        <v>2459311.9004863738</v>
      </c>
      <c r="C10" s="57">
        <f t="shared" si="1"/>
        <v>-1.3541535162366927</v>
      </c>
      <c r="D10" s="51">
        <f>IF('37c'!D10&gt;0,'37c'!D10/$K$42,#N/A)</f>
        <v>0.9990279748094133</v>
      </c>
      <c r="E10" s="51" t="e">
        <f>IF('37c'!E10&gt;0,'37c'!E10/$K$42,#N/A)</f>
        <v>#N/A</v>
      </c>
      <c r="F10" s="51" t="e">
        <f>IF('37c'!F10&gt;0,'37c'!F10/$K$42,#N/A)</f>
        <v>#N/A</v>
      </c>
      <c r="G10" s="51" t="e">
        <f>IF('37c'!G10&gt;0,'37c'!G10/$K$42,#N/A)</f>
        <v>#N/A</v>
      </c>
      <c r="H10" s="55"/>
    </row>
    <row r="11" spans="1:9">
      <c r="B11" s="50">
        <v>2459311.907430754</v>
      </c>
      <c r="C11" s="57">
        <f t="shared" si="1"/>
        <v>-1.3472091360017657</v>
      </c>
      <c r="D11" s="51">
        <f>IF('37c'!D11&gt;0,'37c'!D11/$K$42,#N/A)</f>
        <v>1.0007543917799138</v>
      </c>
      <c r="E11" s="51" t="e">
        <f>IF('37c'!E11&gt;0,'37c'!E11/$K$42,#N/A)</f>
        <v>#N/A</v>
      </c>
      <c r="F11" s="51" t="e">
        <f>IF('37c'!F11&gt;0,'37c'!F11/$K$42,#N/A)</f>
        <v>#N/A</v>
      </c>
      <c r="G11" s="51" t="e">
        <f>IF('37c'!G11&gt;0,'37c'!G11/$K$42,#N/A)</f>
        <v>#N/A</v>
      </c>
      <c r="H11" s="55"/>
    </row>
    <row r="12" spans="1:9">
      <c r="B12" s="50">
        <v>2459311.9143751338</v>
      </c>
      <c r="C12" s="57">
        <f t="shared" si="1"/>
        <v>-1.3402647562325001</v>
      </c>
      <c r="D12" s="51">
        <f>IF('37c'!D12&gt;0,'37c'!D12/$K$42,#N/A)</f>
        <v>1.0002801458402386</v>
      </c>
      <c r="E12" s="51" t="e">
        <f>IF('37c'!E12&gt;0,'37c'!E12/$K$42,#N/A)</f>
        <v>#N/A</v>
      </c>
      <c r="F12" s="51" t="e">
        <f>IF('37c'!F12&gt;0,'37c'!F12/$K$42,#N/A)</f>
        <v>#N/A</v>
      </c>
      <c r="G12" s="51" t="e">
        <f>IF('37c'!G12&gt;0,'37c'!G12/$K$42,#N/A)</f>
        <v>#N/A</v>
      </c>
      <c r="H12" s="55"/>
    </row>
    <row r="13" spans="1:9">
      <c r="B13" s="50">
        <v>2459311.9213195136</v>
      </c>
      <c r="C13" s="57">
        <f t="shared" si="1"/>
        <v>-1.3333203764632344</v>
      </c>
      <c r="D13" s="51">
        <f>IF('37c'!D13&gt;0,'37c'!D13/$K$42,#N/A)</f>
        <v>0.9975750745773948</v>
      </c>
      <c r="E13" s="51" t="e">
        <f>IF('37c'!E13&gt;0,'37c'!E13/$K$42,#N/A)</f>
        <v>#N/A</v>
      </c>
      <c r="F13" s="51" t="e">
        <f>IF('37c'!F13&gt;0,'37c'!F13/$K$42,#N/A)</f>
        <v>#N/A</v>
      </c>
      <c r="G13" s="51" t="e">
        <f>IF('37c'!G13&gt;0,'37c'!G13/$K$42,#N/A)</f>
        <v>#N/A</v>
      </c>
      <c r="H13" s="55"/>
    </row>
    <row r="14" spans="1:9">
      <c r="B14" s="50">
        <v>2459311.9282638938</v>
      </c>
      <c r="C14" s="57">
        <f t="shared" si="1"/>
        <v>-1.3263759962283075</v>
      </c>
      <c r="D14" s="51">
        <f>IF('37c'!D14&gt;0,'37c'!D14/$K$42,#N/A)</f>
        <v>1.0013161418627776</v>
      </c>
      <c r="E14" s="51" t="e">
        <f>IF('37c'!E14&gt;0,'37c'!E14/$K$42,#N/A)</f>
        <v>#N/A</v>
      </c>
      <c r="F14" s="51" t="e">
        <f>IF('37c'!F14&gt;0,'37c'!F14/$K$42,#N/A)</f>
        <v>#N/A</v>
      </c>
      <c r="G14" s="51" t="e">
        <f>IF('37c'!G14&gt;0,'37c'!G14/$K$42,#N/A)</f>
        <v>#N/A</v>
      </c>
      <c r="H14" s="55"/>
    </row>
    <row r="15" spans="1:9">
      <c r="B15" s="50">
        <v>2459311.9352082736</v>
      </c>
      <c r="C15" s="57">
        <f t="shared" si="1"/>
        <v>-1.3194316164590418</v>
      </c>
      <c r="D15" s="51">
        <f>IF('37c'!D15&gt;0,'37c'!D15/$K$42,#N/A)</f>
        <v>0.99883573085846866</v>
      </c>
      <c r="E15" s="51" t="e">
        <f>IF('37c'!E15&gt;0,'37c'!E15/$K$42,#N/A)</f>
        <v>#N/A</v>
      </c>
      <c r="F15" s="51" t="e">
        <f>IF('37c'!F15&gt;0,'37c'!F15/$K$42,#N/A)</f>
        <v>#N/A</v>
      </c>
      <c r="G15" s="51" t="e">
        <f>IF('37c'!G15&gt;0,'37c'!G15/$K$42,#N/A)</f>
        <v>#N/A</v>
      </c>
      <c r="H15" s="55"/>
    </row>
    <row r="16" spans="1:9">
      <c r="B16" s="50">
        <v>2459311.9421526534</v>
      </c>
      <c r="C16" s="57">
        <f t="shared" si="1"/>
        <v>-1.3124872366897762</v>
      </c>
      <c r="D16" s="51">
        <f>IF('37c'!D16&gt;0,'37c'!D16/$K$42,#N/A)</f>
        <v>1.001959429897249</v>
      </c>
      <c r="E16" s="51" t="e">
        <f>IF('37c'!E16&gt;0,'37c'!E16/$K$42,#N/A)</f>
        <v>#N/A</v>
      </c>
      <c r="F16" s="51" t="e">
        <f>IF('37c'!F16&gt;0,'37c'!F16/$K$42,#N/A)</f>
        <v>#N/A</v>
      </c>
      <c r="G16" s="51" t="e">
        <f>IF('37c'!G16&gt;0,'37c'!G16/$K$42,#N/A)</f>
        <v>#N/A</v>
      </c>
      <c r="H16" s="55"/>
    </row>
    <row r="17" spans="2:12">
      <c r="B17" s="50">
        <v>2459311.9490970331</v>
      </c>
      <c r="C17" s="57">
        <f t="shared" si="1"/>
        <v>-1.3055428569205105</v>
      </c>
      <c r="D17" s="51">
        <f>IF('37c'!D17&gt;0,'37c'!D17/$K$42,#N/A)</f>
        <v>1.0007582366589327</v>
      </c>
      <c r="E17" s="51" t="e">
        <f>IF('37c'!E17&gt;0,'37c'!E17/$K$42,#N/A)</f>
        <v>#N/A</v>
      </c>
      <c r="F17" s="51" t="e">
        <f>IF('37c'!F17&gt;0,'37c'!F17/$K$42,#N/A)</f>
        <v>#N/A</v>
      </c>
      <c r="G17" s="51" t="e">
        <f>IF('37c'!G17&gt;0,'37c'!G17/$K$42,#N/A)</f>
        <v>#N/A</v>
      </c>
      <c r="H17" s="55"/>
    </row>
    <row r="18" spans="2:12">
      <c r="B18" s="50">
        <v>2459311.9560414129</v>
      </c>
      <c r="C18" s="57">
        <f t="shared" si="1"/>
        <v>-1.2985984771512449</v>
      </c>
      <c r="D18" s="51">
        <f>IF('37c'!D18&gt;0,'37c'!D18/$K$42,#N/A)</f>
        <v>1.0004776930725887</v>
      </c>
      <c r="E18" s="51" t="e">
        <f>IF('37c'!E18&gt;0,'37c'!E18/$K$42,#N/A)</f>
        <v>#N/A</v>
      </c>
      <c r="F18" s="51" t="e">
        <f>IF('37c'!F18&gt;0,'37c'!F18/$K$42,#N/A)</f>
        <v>#N/A</v>
      </c>
      <c r="G18" s="51" t="e">
        <f>IF('37c'!G18&gt;0,'37c'!G18/$K$42,#N/A)</f>
        <v>#N/A</v>
      </c>
      <c r="H18" s="55"/>
    </row>
    <row r="19" spans="2:12">
      <c r="B19" s="50">
        <v>2459311.9629857927</v>
      </c>
      <c r="C19" s="57">
        <f t="shared" si="1"/>
        <v>-1.2916540973819792</v>
      </c>
      <c r="D19" s="51">
        <f>IF('37c'!D19&gt;0,'37c'!D19/$K$42,#N/A)</f>
        <v>0.99762154458070929</v>
      </c>
      <c r="E19" s="51" t="e">
        <f>IF('37c'!E19&gt;0,'37c'!E19/$K$42,#N/A)</f>
        <v>#N/A</v>
      </c>
      <c r="F19" s="51" t="e">
        <f>IF('37c'!F19&gt;0,'37c'!F19/$K$42,#N/A)</f>
        <v>#N/A</v>
      </c>
      <c r="G19" s="51" t="e">
        <f>IF('37c'!G19&gt;0,'37c'!G19/$K$42,#N/A)</f>
        <v>#N/A</v>
      </c>
      <c r="H19" s="55"/>
    </row>
    <row r="20" spans="2:12">
      <c r="B20" s="50">
        <v>2459311.9699301724</v>
      </c>
      <c r="C20" s="57">
        <f t="shared" si="1"/>
        <v>-1.2847097176127136</v>
      </c>
      <c r="D20" s="51">
        <f>IF('37c'!D20&gt;0,'37c'!D20/$K$42,#N/A)</f>
        <v>1.0003321842890287</v>
      </c>
      <c r="E20" s="51" t="e">
        <f>IF('37c'!E20&gt;0,'37c'!E20/$K$42,#N/A)</f>
        <v>#N/A</v>
      </c>
      <c r="F20" s="51" t="e">
        <f>IF('37c'!F20&gt;0,'37c'!F20/$K$42,#N/A)</f>
        <v>#N/A</v>
      </c>
      <c r="G20" s="51" t="e">
        <f>IF('37c'!G20&gt;0,'37c'!G20/$K$42,#N/A)</f>
        <v>#N/A</v>
      </c>
      <c r="H20" s="55"/>
    </row>
    <row r="21" spans="2:12">
      <c r="B21" s="50">
        <v>2459311.9768745522</v>
      </c>
      <c r="C21" s="57">
        <f t="shared" si="1"/>
        <v>-1.2777653378434479</v>
      </c>
      <c r="D21" s="51">
        <f>IF('37c'!D21&gt;0,'37c'!D21/$K$42,#N/A)</f>
        <v>0.99844295657938353</v>
      </c>
      <c r="E21" s="51" t="e">
        <f>IF('37c'!E21&gt;0,'37c'!E21/$K$42,#N/A)</f>
        <v>#N/A</v>
      </c>
      <c r="F21" s="51" t="e">
        <f>IF('37c'!F21&gt;0,'37c'!F21/$K$42,#N/A)</f>
        <v>#N/A</v>
      </c>
      <c r="G21" s="51" t="e">
        <f>IF('37c'!G21&gt;0,'37c'!G21/$K$42,#N/A)</f>
        <v>#N/A</v>
      </c>
      <c r="H21" s="55"/>
    </row>
    <row r="22" spans="2:12">
      <c r="B22" s="50">
        <v>2459311.9838189315</v>
      </c>
      <c r="C22" s="57">
        <f t="shared" si="1"/>
        <v>-1.2708209585398436</v>
      </c>
      <c r="D22" s="51">
        <f>IF('37c'!D22&gt;0,'37c'!D22/$K$42,#N/A)</f>
        <v>0.99962572091481605</v>
      </c>
      <c r="E22" s="51" t="e">
        <f>IF('37c'!E22&gt;0,'37c'!E22/$K$42,#N/A)</f>
        <v>#N/A</v>
      </c>
      <c r="F22" s="51" t="e">
        <f>IF('37c'!F22&gt;0,'37c'!F22/$K$42,#N/A)</f>
        <v>#N/A</v>
      </c>
      <c r="G22" s="51" t="e">
        <f>IF('37c'!G22&gt;0,'37c'!G22/$K$42,#N/A)</f>
        <v>#N/A</v>
      </c>
      <c r="H22" s="55"/>
    </row>
    <row r="23" spans="2:12">
      <c r="B23" s="50">
        <v>2459311.9907633113</v>
      </c>
      <c r="C23" s="57">
        <f t="shared" si="1"/>
        <v>-1.2638765787705779</v>
      </c>
      <c r="D23" s="51">
        <f>IF('37c'!D23&gt;0,'37c'!D23/$K$42,#N/A)</f>
        <v>1.000110705999337</v>
      </c>
      <c r="E23" s="51" t="e">
        <f>IF('37c'!E23&gt;0,'37c'!E23/$K$42,#N/A)</f>
        <v>#N/A</v>
      </c>
      <c r="F23" s="51" t="e">
        <f>IF('37c'!F23&gt;0,'37c'!F23/$K$42,#N/A)</f>
        <v>#N/A</v>
      </c>
      <c r="G23" s="51" t="e">
        <f>IF('37c'!G23&gt;0,'37c'!G23/$K$42,#N/A)</f>
        <v>#N/A</v>
      </c>
      <c r="H23" s="55"/>
    </row>
    <row r="24" spans="2:12">
      <c r="B24" s="50">
        <v>2459311.997707691</v>
      </c>
      <c r="C24" s="57">
        <f t="shared" si="1"/>
        <v>-1.2569321990013123</v>
      </c>
      <c r="D24" s="51">
        <f>IF('37c'!D24&gt;0,'37c'!D24/$K$42,#N/A)</f>
        <v>0.99966158435531982</v>
      </c>
      <c r="E24" s="51" t="e">
        <f>IF('37c'!E24&gt;0,'37c'!E24/$K$42,#N/A)</f>
        <v>#N/A</v>
      </c>
      <c r="F24" s="51" t="e">
        <f>IF('37c'!F24&gt;0,'37c'!F24/$K$42,#N/A)</f>
        <v>#N/A</v>
      </c>
      <c r="G24" s="51" t="e">
        <f>IF('37c'!G24&gt;0,'37c'!G24/$K$42,#N/A)</f>
        <v>#N/A</v>
      </c>
      <c r="H24" s="55"/>
    </row>
    <row r="25" spans="2:12">
      <c r="B25" s="50">
        <v>2459312.0046520703</v>
      </c>
      <c r="C25" s="57">
        <f t="shared" si="1"/>
        <v>-1.2499878196977079</v>
      </c>
      <c r="D25" s="51">
        <f>IF('37c'!D25&gt;0,'37c'!D25/$K$42,#N/A)</f>
        <v>1.0050507789194563</v>
      </c>
      <c r="E25" s="51" t="e">
        <f>IF('37c'!E25&gt;0,'37c'!E25/$K$42,#N/A)</f>
        <v>#N/A</v>
      </c>
      <c r="F25" s="51" t="e">
        <f>IF('37c'!F25&gt;0,'37c'!F25/$K$42,#N/A)</f>
        <v>#N/A</v>
      </c>
      <c r="G25" s="51" t="e">
        <f>IF('37c'!G25&gt;0,'37c'!G25/$K$42,#N/A)</f>
        <v>#N/A</v>
      </c>
      <c r="H25" s="55"/>
    </row>
    <row r="26" spans="2:12">
      <c r="B26" s="50">
        <v>2459312.0115964501</v>
      </c>
      <c r="C26" s="57">
        <f t="shared" si="1"/>
        <v>-1.2430434399284422</v>
      </c>
      <c r="D26" s="51">
        <f>IF('37c'!D26&gt;0,'37c'!D26/$K$42,#N/A)</f>
        <v>0.99982658269804436</v>
      </c>
      <c r="E26" s="51" t="e">
        <f>IF('37c'!E26&gt;0,'37c'!E26/$K$42,#N/A)</f>
        <v>#N/A</v>
      </c>
      <c r="F26" s="51" t="e">
        <f>IF('37c'!F26&gt;0,'37c'!F26/$K$42,#N/A)</f>
        <v>#N/A</v>
      </c>
      <c r="G26" s="51" t="e">
        <f>IF('37c'!G26&gt;0,'37c'!G26/$K$42,#N/A)</f>
        <v>#N/A</v>
      </c>
      <c r="H26" s="55"/>
    </row>
    <row r="27" spans="2:12">
      <c r="B27" s="50">
        <v>2459312.0185408294</v>
      </c>
      <c r="C27" s="57">
        <f t="shared" si="1"/>
        <v>-1.2360990606248379</v>
      </c>
      <c r="D27" s="51">
        <f>IF('37c'!D27&gt;0,'37c'!D27/$K$42,#N/A)</f>
        <v>1.0003705667882001</v>
      </c>
      <c r="E27" s="51" t="e">
        <f>IF('37c'!E27&gt;0,'37c'!E27/$K$42,#N/A)</f>
        <v>#N/A</v>
      </c>
      <c r="F27" s="51" t="e">
        <f>IF('37c'!F27&gt;0,'37c'!F27/$K$42,#N/A)</f>
        <v>#N/A</v>
      </c>
      <c r="G27" s="51" t="e">
        <f>IF('37c'!G27&gt;0,'37c'!G27/$K$42,#N/A)</f>
        <v>#N/A</v>
      </c>
      <c r="H27" s="55"/>
    </row>
    <row r="28" spans="2:12">
      <c r="B28" s="50">
        <v>2459312.0254852092</v>
      </c>
      <c r="C28" s="57">
        <f t="shared" si="1"/>
        <v>-1.2291546808555722</v>
      </c>
      <c r="D28" s="51">
        <f>IF('37c'!D28&gt;0,'37c'!D28/$K$42,#N/A)</f>
        <v>0.99956698707325164</v>
      </c>
      <c r="E28" s="51" t="e">
        <f>IF('37c'!E28&gt;0,'37c'!E28/$K$42,#N/A)</f>
        <v>#N/A</v>
      </c>
      <c r="F28" s="51" t="e">
        <f>IF('37c'!F28&gt;0,'37c'!F28/$K$42,#N/A)</f>
        <v>#N/A</v>
      </c>
      <c r="G28" s="51" t="e">
        <f>IF('37c'!G28&gt;0,'37c'!G28/$K$42,#N/A)</f>
        <v>#N/A</v>
      </c>
      <c r="H28" s="55"/>
    </row>
    <row r="29" spans="2:12">
      <c r="B29" s="50">
        <v>2459312.0324295885</v>
      </c>
      <c r="C29" s="57">
        <f t="shared" si="1"/>
        <v>-1.2222103015519679</v>
      </c>
      <c r="D29" s="51">
        <f>IF('37c'!D29&gt;0,'37c'!D29/$K$42,#N/A)</f>
        <v>0.99914033808418956</v>
      </c>
      <c r="E29" s="51" t="e">
        <f>IF('37c'!E29&gt;0,'37c'!E29/$K$42,#N/A)</f>
        <v>#N/A</v>
      </c>
      <c r="F29" s="51" t="e">
        <f>IF('37c'!F29&gt;0,'37c'!F29/$K$42,#N/A)</f>
        <v>#N/A</v>
      </c>
      <c r="G29" s="51" t="e">
        <f>IF('37c'!G29&gt;0,'37c'!G29/$K$42,#N/A)</f>
        <v>#N/A</v>
      </c>
      <c r="H29" s="55"/>
    </row>
    <row r="30" spans="2:12">
      <c r="B30" s="50">
        <v>2459312.0393739678</v>
      </c>
      <c r="C30" s="57">
        <f t="shared" si="1"/>
        <v>-1.2152659222483635</v>
      </c>
      <c r="D30" s="51">
        <f>IF('37c'!D30&gt;0,'37c'!D30/$K$42,#N/A)</f>
        <v>1.0006119986741797</v>
      </c>
      <c r="E30" s="51" t="e">
        <f>IF('37c'!E30&gt;0,'37c'!E30/$K$42,#N/A)</f>
        <v>#N/A</v>
      </c>
      <c r="F30" s="51" t="e">
        <f>IF('37c'!F30&gt;0,'37c'!F30/$K$42,#N/A)</f>
        <v>#N/A</v>
      </c>
      <c r="G30" s="51" t="e">
        <f>IF('37c'!G30&gt;0,'37c'!G30/$K$42,#N/A)</f>
        <v>#N/A</v>
      </c>
      <c r="H30" s="55"/>
      <c r="J30" s="36" t="s">
        <v>72</v>
      </c>
      <c r="K30" s="58">
        <f>INDEX(B:B,MATCH(J30,A:A,0))</f>
        <v>2459313.25463989</v>
      </c>
      <c r="L30" s="96">
        <f>K30-'Planet c'!$G$228</f>
        <v>44294.254639890045</v>
      </c>
    </row>
    <row r="31" spans="2:12">
      <c r="B31" s="50">
        <v>2459312.0463183471</v>
      </c>
      <c r="C31" s="57">
        <f t="shared" si="1"/>
        <v>-1.2083215429447591</v>
      </c>
      <c r="D31" s="51">
        <f>IF('37c'!D31&gt;0,'37c'!D31/$K$42,#N/A)</f>
        <v>0.99811428571428573</v>
      </c>
      <c r="E31" s="51" t="e">
        <f>IF('37c'!E31&gt;0,'37c'!E31/$K$42,#N/A)</f>
        <v>#N/A</v>
      </c>
      <c r="F31" s="51" t="e">
        <f>IF('37c'!F31&gt;0,'37c'!F31/$K$42,#N/A)</f>
        <v>#N/A</v>
      </c>
      <c r="G31" s="51" t="e">
        <f>IF('37c'!G31&gt;0,'37c'!G31/$K$42,#N/A)</f>
        <v>#N/A</v>
      </c>
      <c r="H31" s="55"/>
      <c r="J31" s="36" t="s">
        <v>37</v>
      </c>
      <c r="K31" s="58">
        <f>INDEX(B:B,MATCH(J31,A:A,0))</f>
        <v>2459313.1088080285</v>
      </c>
    </row>
    <row r="32" spans="2:12">
      <c r="B32" s="50">
        <v>2459312.0532627264</v>
      </c>
      <c r="C32" s="57">
        <f t="shared" si="1"/>
        <v>-1.2013771636411548</v>
      </c>
      <c r="D32" s="51">
        <f>IF('37c'!D32&gt;0,'37c'!D32/$K$42,#N/A)</f>
        <v>0.99790255220417634</v>
      </c>
      <c r="E32" s="51" t="e">
        <f>IF('37c'!E32&gt;0,'37c'!E32/$K$42,#N/A)</f>
        <v>#N/A</v>
      </c>
      <c r="F32" s="51" t="e">
        <f>IF('37c'!F32&gt;0,'37c'!F32/$K$42,#N/A)</f>
        <v>#N/A</v>
      </c>
      <c r="G32" s="51" t="e">
        <f>IF('37c'!G32&gt;0,'37c'!G32/$K$42,#N/A)</f>
        <v>#N/A</v>
      </c>
      <c r="H32" s="55"/>
      <c r="J32" s="36" t="s">
        <v>38</v>
      </c>
      <c r="K32" s="58">
        <f>INDEX(B:B,MATCH(J32,A:A,0))</f>
        <v>2459313.1435299013</v>
      </c>
    </row>
    <row r="33" spans="2:11">
      <c r="B33" s="50">
        <v>2459312.0602071057</v>
      </c>
      <c r="C33" s="57">
        <f t="shared" si="1"/>
        <v>-1.1944327843375504</v>
      </c>
      <c r="D33" s="51">
        <f>IF('37c'!D33&gt;0,'37c'!D33/$K$42,#N/A)</f>
        <v>1.0000796818031157</v>
      </c>
      <c r="E33" s="51" t="e">
        <f>IF('37c'!E33&gt;0,'37c'!E33/$K$42,#N/A)</f>
        <v>#N/A</v>
      </c>
      <c r="F33" s="51" t="e">
        <f>IF('37c'!F33&gt;0,'37c'!F33/$K$42,#N/A)</f>
        <v>#N/A</v>
      </c>
      <c r="G33" s="51" t="e">
        <f>IF('37c'!G33&gt;0,'37c'!G33/$K$42,#N/A)</f>
        <v>#N/A</v>
      </c>
      <c r="H33" s="55"/>
      <c r="J33" s="36" t="s">
        <v>39</v>
      </c>
      <c r="K33" s="58">
        <f>INDEX(B:B,MATCH(J33,A:A,0))</f>
        <v>2459313.3657498704</v>
      </c>
    </row>
    <row r="34" spans="2:11">
      <c r="B34" s="50">
        <v>2459312.067151485</v>
      </c>
      <c r="C34" s="57">
        <f t="shared" si="1"/>
        <v>-1.187488405033946</v>
      </c>
      <c r="D34" s="51">
        <f>IF('37c'!D34&gt;0,'37c'!D34/$K$42,#N/A)</f>
        <v>0.99860464037122965</v>
      </c>
      <c r="E34" s="51" t="e">
        <f>IF('37c'!E34&gt;0,'37c'!E34/$K$42,#N/A)</f>
        <v>#N/A</v>
      </c>
      <c r="F34" s="51" t="e">
        <f>IF('37c'!F34&gt;0,'37c'!F34/$K$42,#N/A)</f>
        <v>#N/A</v>
      </c>
      <c r="G34" s="51" t="e">
        <f>IF('37c'!G34&gt;0,'37c'!G34/$K$42,#N/A)</f>
        <v>#N/A</v>
      </c>
      <c r="H34" s="55"/>
      <c r="J34" s="36" t="s">
        <v>71</v>
      </c>
      <c r="K34" s="58">
        <f>INDEX(B:B,MATCH(J34,A:A,0))</f>
        <v>2459313.4004717376</v>
      </c>
    </row>
    <row r="35" spans="2:11">
      <c r="B35" s="50">
        <v>2459312.0740958643</v>
      </c>
      <c r="C35" s="57">
        <f t="shared" si="1"/>
        <v>-1.1805440257303417</v>
      </c>
      <c r="D35" s="51">
        <f>IF('37c'!D35&gt;0,'37c'!D35/$K$42,#N/A)</f>
        <v>0.99837765992707983</v>
      </c>
      <c r="E35" s="51" t="e">
        <f>IF('37c'!E35&gt;0,'37c'!E35/$K$42,#N/A)</f>
        <v>#N/A</v>
      </c>
      <c r="F35" s="51" t="e">
        <f>IF('37c'!F35&gt;0,'37c'!F35/$K$42,#N/A)</f>
        <v>#N/A</v>
      </c>
      <c r="G35" s="51" t="e">
        <f>IF('37c'!G35&gt;0,'37c'!G35/$K$42,#N/A)</f>
        <v>#N/A</v>
      </c>
      <c r="H35" s="55"/>
      <c r="J35" s="38"/>
      <c r="K35" s="39"/>
    </row>
    <row r="36" spans="2:11">
      <c r="B36" s="50">
        <v>2459312.0810402436</v>
      </c>
      <c r="C36" s="57">
        <f t="shared" si="1"/>
        <v>-1.1735996464267373</v>
      </c>
      <c r="D36" s="51">
        <f>IF('37c'!D36&gt;0,'37c'!D36/$K$42,#N/A)</f>
        <v>1.0019223732184288</v>
      </c>
      <c r="E36" s="51" t="e">
        <f>IF('37c'!E36&gt;0,'37c'!E36/$K$42,#N/A)</f>
        <v>#N/A</v>
      </c>
      <c r="F36" s="51" t="e">
        <f>IF('37c'!F36&gt;0,'37c'!F36/$K$42,#N/A)</f>
        <v>#N/A</v>
      </c>
      <c r="G36" s="51" t="e">
        <f>IF('37c'!G36&gt;0,'37c'!G36/$K$42,#N/A)</f>
        <v>#N/A</v>
      </c>
      <c r="H36" s="55"/>
      <c r="J36" s="36" t="s">
        <v>76</v>
      </c>
      <c r="K36" s="37">
        <f>K32-K31</f>
        <v>3.4721872769296169E-2</v>
      </c>
    </row>
    <row r="37" spans="2:11">
      <c r="B37" s="50">
        <v>2459312.0879846229</v>
      </c>
      <c r="C37" s="57">
        <f t="shared" si="1"/>
        <v>-1.1666552671231329</v>
      </c>
      <c r="D37" s="51">
        <f>IF('37c'!D37&gt;0,'37c'!D37/$K$42,#N/A)</f>
        <v>0.99705455750745775</v>
      </c>
      <c r="E37" s="51" t="e">
        <f>IF('37c'!E37&gt;0,'37c'!E37/$K$42,#N/A)</f>
        <v>#N/A</v>
      </c>
      <c r="F37" s="51" t="e">
        <f>IF('37c'!F37&gt;0,'37c'!F37/$K$42,#N/A)</f>
        <v>#N/A</v>
      </c>
      <c r="G37" s="51" t="e">
        <f>IF('37c'!G37&gt;0,'37c'!G37/$K$42,#N/A)</f>
        <v>#N/A</v>
      </c>
      <c r="H37" s="55"/>
      <c r="J37" s="36" t="s">
        <v>66</v>
      </c>
      <c r="K37" s="37">
        <f>K33-K32</f>
        <v>0.22221996914595366</v>
      </c>
    </row>
    <row r="38" spans="2:11">
      <c r="B38" s="50">
        <v>2459312.0949290018</v>
      </c>
      <c r="C38" s="57">
        <f t="shared" si="1"/>
        <v>-1.1597108882851899</v>
      </c>
      <c r="D38" s="51">
        <f>IF('37c'!D38&gt;0,'37c'!D38/$K$42,#N/A)</f>
        <v>1.0013140205502153</v>
      </c>
      <c r="E38" s="51" t="e">
        <f>IF('37c'!E38&gt;0,'37c'!E38/$K$42,#N/A)</f>
        <v>#N/A</v>
      </c>
      <c r="F38" s="51" t="e">
        <f>IF('37c'!F38&gt;0,'37c'!F38/$K$42,#N/A)</f>
        <v>#N/A</v>
      </c>
      <c r="G38" s="51" t="e">
        <f>IF('37c'!G38&gt;0,'37c'!G38/$K$42,#N/A)</f>
        <v>#N/A</v>
      </c>
      <c r="H38" s="55"/>
      <c r="J38" s="36" t="s">
        <v>77</v>
      </c>
      <c r="K38" s="37">
        <f>K34-K33</f>
        <v>3.4721867181360722E-2</v>
      </c>
    </row>
    <row r="39" spans="2:11">
      <c r="B39" s="50">
        <v>2459312.1018733811</v>
      </c>
      <c r="C39" s="57">
        <f t="shared" si="1"/>
        <v>-1.1527665089815855</v>
      </c>
      <c r="D39" s="51">
        <f>IF('37c'!D39&gt;0,'37c'!D39/$K$42,#N/A)</f>
        <v>1.0000744448127279</v>
      </c>
      <c r="E39" s="51" t="e">
        <f>IF('37c'!E39&gt;0,'37c'!E39/$K$42,#N/A)</f>
        <v>#N/A</v>
      </c>
      <c r="F39" s="51" t="e">
        <f>IF('37c'!F39&gt;0,'37c'!F39/$K$42,#N/A)</f>
        <v>#N/A</v>
      </c>
      <c r="G39" s="51" t="e">
        <f>IF('37c'!G39&gt;0,'37c'!G39/$K$42,#N/A)</f>
        <v>#N/A</v>
      </c>
      <c r="H39" s="55"/>
      <c r="J39" s="36" t="s">
        <v>65</v>
      </c>
      <c r="K39" s="37">
        <f>K34-K31</f>
        <v>0.29166370909661055</v>
      </c>
    </row>
    <row r="40" spans="2:11">
      <c r="B40" s="50">
        <v>2459312.1088177599</v>
      </c>
      <c r="C40" s="57">
        <f t="shared" si="1"/>
        <v>-1.1458221301436424</v>
      </c>
      <c r="D40" s="51">
        <f>IF('37c'!D40&gt;0,'37c'!D40/$K$42,#N/A)</f>
        <v>0.99760934703347703</v>
      </c>
      <c r="E40" s="51" t="e">
        <f>IF('37c'!E40&gt;0,'37c'!E40/$K$42,#N/A)</f>
        <v>#N/A</v>
      </c>
      <c r="F40" s="51" t="e">
        <f>IF('37c'!F40&gt;0,'37c'!F40/$K$42,#N/A)</f>
        <v>#N/A</v>
      </c>
      <c r="G40" s="51" t="e">
        <f>IF('37c'!G40&gt;0,'37c'!G40/$K$42,#N/A)</f>
        <v>#N/A</v>
      </c>
      <c r="H40" s="55"/>
      <c r="J40" s="38"/>
      <c r="K40" s="39"/>
    </row>
    <row r="41" spans="2:11">
      <c r="B41" s="50">
        <v>2459312.1157621392</v>
      </c>
      <c r="C41" s="57">
        <f t="shared" si="1"/>
        <v>-1.1388777508400381</v>
      </c>
      <c r="D41" s="51">
        <f>IF('37c'!D41&gt;0,'37c'!D41/$K$42,#N/A)</f>
        <v>1.0017722903546571</v>
      </c>
      <c r="E41" s="51" t="e">
        <f>IF('37c'!E41&gt;0,'37c'!E41/$K$42,#N/A)</f>
        <v>#N/A</v>
      </c>
      <c r="F41" s="51" t="e">
        <f>IF('37c'!F41&gt;0,'37c'!F41/$K$42,#N/A)</f>
        <v>#N/A</v>
      </c>
      <c r="G41" s="51" t="e">
        <f>IF('37c'!G41&gt;0,'37c'!G41/$K$42,#N/A)</f>
        <v>#N/A</v>
      </c>
      <c r="H41" s="55"/>
      <c r="J41" s="36" t="s">
        <v>75</v>
      </c>
      <c r="K41" s="89">
        <v>1489.2</v>
      </c>
    </row>
    <row r="42" spans="2:11">
      <c r="B42" s="50">
        <v>2459312.122706518</v>
      </c>
      <c r="C42" s="57">
        <f t="shared" si="1"/>
        <v>-1.131933372002095</v>
      </c>
      <c r="D42" s="51">
        <f>IF('37c'!D42&gt;0,'37c'!D42/$K$42,#N/A)</f>
        <v>1.0032441498176998</v>
      </c>
      <c r="E42" s="51" t="e">
        <f>IF('37c'!E42&gt;0,'37c'!E42/$K$42,#N/A)</f>
        <v>#N/A</v>
      </c>
      <c r="F42" s="51" t="e">
        <f>IF('37c'!F42&gt;0,'37c'!F42/$K$42,#N/A)</f>
        <v>#N/A</v>
      </c>
      <c r="G42" s="51" t="e">
        <f>IF('37c'!G42&gt;0,'37c'!G42/$K$42,#N/A)</f>
        <v>#N/A</v>
      </c>
      <c r="H42" s="55"/>
      <c r="J42" s="36" t="s">
        <v>74</v>
      </c>
      <c r="K42" s="90">
        <v>1508.5</v>
      </c>
    </row>
    <row r="43" spans="2:11">
      <c r="B43" s="50">
        <v>2459312.1296508973</v>
      </c>
      <c r="C43" s="57">
        <f t="shared" si="1"/>
        <v>-1.1249889926984906</v>
      </c>
      <c r="D43" s="51">
        <f>IF('37c'!D43&gt;0,'37c'!D43/$K$42,#N/A)</f>
        <v>0.99918097447795828</v>
      </c>
      <c r="E43" s="51" t="e">
        <f>IF('37c'!E43&gt;0,'37c'!E43/$K$42,#N/A)</f>
        <v>#N/A</v>
      </c>
      <c r="F43" s="51" t="e">
        <f>IF('37c'!F43&gt;0,'37c'!F43/$K$42,#N/A)</f>
        <v>#N/A</v>
      </c>
      <c r="G43" s="51" t="e">
        <f>IF('37c'!G43&gt;0,'37c'!G43/$K$42,#N/A)</f>
        <v>#N/A</v>
      </c>
      <c r="H43" s="55"/>
      <c r="J43" s="36" t="s">
        <v>73</v>
      </c>
      <c r="K43" s="40">
        <f>1-K41/K42</f>
        <v>1.2794166390454054E-2</v>
      </c>
    </row>
    <row r="44" spans="2:11">
      <c r="B44" s="50">
        <v>2459312.1365952762</v>
      </c>
      <c r="C44" s="57">
        <f t="shared" si="1"/>
        <v>-1.1180446138605475</v>
      </c>
      <c r="D44" s="51">
        <f>IF('37c'!D44&gt;0,'37c'!D44/$K$42,#N/A)</f>
        <v>1.0012142525687768</v>
      </c>
      <c r="E44" s="51" t="e">
        <f>IF('37c'!E44&gt;0,'37c'!E44/$K$42,#N/A)</f>
        <v>#N/A</v>
      </c>
      <c r="F44" s="51" t="e">
        <f>IF('37c'!F44&gt;0,'37c'!F44/$K$42,#N/A)</f>
        <v>#N/A</v>
      </c>
      <c r="G44" s="51" t="e">
        <f>IF('37c'!G44&gt;0,'37c'!G44/$K$42,#N/A)</f>
        <v>#N/A</v>
      </c>
      <c r="H44" s="55"/>
    </row>
    <row r="45" spans="2:11">
      <c r="B45" s="50">
        <v>2459312.143539655</v>
      </c>
      <c r="C45" s="57">
        <f t="shared" si="1"/>
        <v>-1.1111002350226045</v>
      </c>
      <c r="D45" s="51">
        <f>IF('37c'!D45&gt;0,'37c'!D45/$K$42,#N/A)</f>
        <v>1.0009472986410342</v>
      </c>
      <c r="E45" s="51" t="e">
        <f>IF('37c'!E45&gt;0,'37c'!E45/$K$42,#N/A)</f>
        <v>#N/A</v>
      </c>
      <c r="F45" s="51" t="e">
        <f>IF('37c'!F45&gt;0,'37c'!F45/$K$42,#N/A)</f>
        <v>#N/A</v>
      </c>
      <c r="G45" s="51" t="e">
        <f>IF('37c'!G45&gt;0,'37c'!G45/$K$42,#N/A)</f>
        <v>#N/A</v>
      </c>
      <c r="H45" s="55"/>
    </row>
    <row r="46" spans="2:11">
      <c r="B46" s="50">
        <v>2459312.1504840339</v>
      </c>
      <c r="C46" s="57">
        <f t="shared" si="1"/>
        <v>-1.1041558561846614</v>
      </c>
      <c r="D46" s="51">
        <f>IF('37c'!D46&gt;0,'37c'!D46/$K$42,#N/A)</f>
        <v>1.0011973483592973</v>
      </c>
      <c r="E46" s="51" t="e">
        <f>IF('37c'!E46&gt;0,'37c'!E46/$K$42,#N/A)</f>
        <v>#N/A</v>
      </c>
      <c r="F46" s="51" t="e">
        <f>IF('37c'!F46&gt;0,'37c'!F46/$K$42,#N/A)</f>
        <v>#N/A</v>
      </c>
      <c r="G46" s="51" t="e">
        <f>IF('37c'!G46&gt;0,'37c'!G46/$K$42,#N/A)</f>
        <v>#N/A</v>
      </c>
      <c r="H46" s="55"/>
    </row>
    <row r="47" spans="2:11">
      <c r="B47" s="50">
        <v>2459312.1574284127</v>
      </c>
      <c r="C47" s="57">
        <f t="shared" si="1"/>
        <v>-1.0972114773467183</v>
      </c>
      <c r="D47" s="51">
        <f>IF('37c'!D47&gt;0,'37c'!D47/$K$42,#N/A)</f>
        <v>0.99832913490222064</v>
      </c>
      <c r="E47" s="51" t="e">
        <f>IF('37c'!E47&gt;0,'37c'!E47/$K$42,#N/A)</f>
        <v>#N/A</v>
      </c>
      <c r="F47" s="51" t="e">
        <f>IF('37c'!F47&gt;0,'37c'!F47/$K$42,#N/A)</f>
        <v>#N/A</v>
      </c>
      <c r="G47" s="51" t="e">
        <f>IF('37c'!G47&gt;0,'37c'!G47/$K$42,#N/A)</f>
        <v>#N/A</v>
      </c>
      <c r="H47" s="55"/>
    </row>
    <row r="48" spans="2:11">
      <c r="B48" s="50">
        <v>2459312.1643727915</v>
      </c>
      <c r="C48" s="57">
        <f t="shared" si="1"/>
        <v>-1.0902670985087752</v>
      </c>
      <c r="D48" s="51">
        <f>IF('37c'!D48&gt;0,'37c'!D48/$K$42,#N/A)</f>
        <v>1.0043312562147828</v>
      </c>
      <c r="E48" s="51" t="e">
        <f>IF('37c'!E48&gt;0,'37c'!E48/$K$42,#N/A)</f>
        <v>#N/A</v>
      </c>
      <c r="F48" s="51" t="e">
        <f>IF('37c'!F48&gt;0,'37c'!F48/$K$42,#N/A)</f>
        <v>#N/A</v>
      </c>
      <c r="G48" s="51" t="e">
        <f>IF('37c'!G48&gt;0,'37c'!G48/$K$42,#N/A)</f>
        <v>#N/A</v>
      </c>
      <c r="H48" s="55"/>
    </row>
    <row r="49" spans="2:8">
      <c r="B49" s="50">
        <v>2459312.1713171704</v>
      </c>
      <c r="C49" s="57">
        <f t="shared" si="1"/>
        <v>-1.0833227196708322</v>
      </c>
      <c r="D49" s="51">
        <f>IF('37c'!D49&gt;0,'37c'!D49/$K$42,#N/A)</f>
        <v>0.99989811070599932</v>
      </c>
      <c r="E49" s="51" t="e">
        <f>IF('37c'!E49&gt;0,'37c'!E49/$K$42,#N/A)</f>
        <v>#N/A</v>
      </c>
      <c r="F49" s="51" t="e">
        <f>IF('37c'!F49&gt;0,'37c'!F49/$K$42,#N/A)</f>
        <v>#N/A</v>
      </c>
      <c r="G49" s="51" t="e">
        <f>IF('37c'!G49&gt;0,'37c'!G49/$K$42,#N/A)</f>
        <v>#N/A</v>
      </c>
      <c r="H49" s="55"/>
    </row>
    <row r="50" spans="2:8">
      <c r="B50" s="50">
        <v>2459312.1782615492</v>
      </c>
      <c r="C50" s="57">
        <f t="shared" si="1"/>
        <v>-1.0763783408328891</v>
      </c>
      <c r="D50" s="51">
        <f>IF('37c'!D50&gt;0,'37c'!D50/$K$42,#N/A)</f>
        <v>0.99637984753065956</v>
      </c>
      <c r="E50" s="51" t="e">
        <f>IF('37c'!E50&gt;0,'37c'!E50/$K$42,#N/A)</f>
        <v>#N/A</v>
      </c>
      <c r="F50" s="51" t="e">
        <f>IF('37c'!F50&gt;0,'37c'!F50/$K$42,#N/A)</f>
        <v>#N/A</v>
      </c>
      <c r="G50" s="51" t="e">
        <f>IF('37c'!G50&gt;0,'37c'!G50/$K$42,#N/A)</f>
        <v>#N/A</v>
      </c>
      <c r="H50" s="55"/>
    </row>
    <row r="51" spans="2:8">
      <c r="B51" s="50">
        <v>2459312.185205928</v>
      </c>
      <c r="C51" s="57">
        <f t="shared" si="1"/>
        <v>-1.069433961994946</v>
      </c>
      <c r="D51" s="51">
        <f>IF('37c'!D51&gt;0,'37c'!D51/$K$42,#N/A)</f>
        <v>1.0004221411998675</v>
      </c>
      <c r="E51" s="51" t="e">
        <f>IF('37c'!E51&gt;0,'37c'!E51/$K$42,#N/A)</f>
        <v>#N/A</v>
      </c>
      <c r="F51" s="51" t="e">
        <f>IF('37c'!F51&gt;0,'37c'!F51/$K$42,#N/A)</f>
        <v>#N/A</v>
      </c>
      <c r="G51" s="51" t="e">
        <f>IF('37c'!G51&gt;0,'37c'!G51/$K$42,#N/A)</f>
        <v>#N/A</v>
      </c>
      <c r="H51" s="55"/>
    </row>
    <row r="52" spans="2:8">
      <c r="B52" s="50">
        <v>2459312.1921503069</v>
      </c>
      <c r="C52" s="57">
        <f t="shared" si="1"/>
        <v>-1.0624895831570029</v>
      </c>
      <c r="D52" s="51">
        <f>IF('37c'!D52&gt;0,'37c'!D52/$K$42,#N/A)</f>
        <v>0.99885369572422933</v>
      </c>
      <c r="E52" s="51" t="e">
        <f>IF('37c'!E52&gt;0,'37c'!E52/$K$42,#N/A)</f>
        <v>#N/A</v>
      </c>
      <c r="F52" s="51" t="e">
        <f>IF('37c'!F52&gt;0,'37c'!F52/$K$42,#N/A)</f>
        <v>#N/A</v>
      </c>
      <c r="G52" s="51" t="e">
        <f>IF('37c'!G52&gt;0,'37c'!G52/$K$42,#N/A)</f>
        <v>#N/A</v>
      </c>
      <c r="H52" s="55"/>
    </row>
    <row r="53" spans="2:8">
      <c r="B53" s="50">
        <v>2459312.1990946857</v>
      </c>
      <c r="C53" s="57">
        <f t="shared" si="1"/>
        <v>-1.0555452043190598</v>
      </c>
      <c r="D53" s="51">
        <f>IF('37c'!D53&gt;0,'37c'!D53/$K$42,#N/A)</f>
        <v>0.99899429897248926</v>
      </c>
      <c r="E53" s="51" t="e">
        <f>IF('37c'!E53&gt;0,'37c'!E53/$K$42,#N/A)</f>
        <v>#N/A</v>
      </c>
      <c r="F53" s="51" t="e">
        <f>IF('37c'!F53&gt;0,'37c'!F53/$K$42,#N/A)</f>
        <v>#N/A</v>
      </c>
      <c r="G53" s="51" t="e">
        <f>IF('37c'!G53&gt;0,'37c'!G53/$K$42,#N/A)</f>
        <v>#N/A</v>
      </c>
      <c r="H53" s="55"/>
    </row>
    <row r="54" spans="2:8">
      <c r="B54" s="50">
        <v>2459312.2060390641</v>
      </c>
      <c r="C54" s="57">
        <f t="shared" si="1"/>
        <v>-1.0486008259467781</v>
      </c>
      <c r="D54" s="51">
        <f>IF('37c'!D54&gt;0,'37c'!D54/$K$42,#N/A)</f>
        <v>1.0009775936360623</v>
      </c>
      <c r="E54" s="51" t="e">
        <f>IF('37c'!E54&gt;0,'37c'!E54/$K$42,#N/A)</f>
        <v>#N/A</v>
      </c>
      <c r="F54" s="51" t="e">
        <f>IF('37c'!F54&gt;0,'37c'!F54/$K$42,#N/A)</f>
        <v>#N/A</v>
      </c>
      <c r="G54" s="51" t="e">
        <f>IF('37c'!G54&gt;0,'37c'!G54/$K$42,#N/A)</f>
        <v>#N/A</v>
      </c>
      <c r="H54" s="55"/>
    </row>
    <row r="55" spans="2:8">
      <c r="B55" s="50">
        <v>2459312.2129834429</v>
      </c>
      <c r="C55" s="57">
        <f t="shared" si="1"/>
        <v>-1.041656447108835</v>
      </c>
      <c r="D55" s="51">
        <f>IF('37c'!D55&gt;0,'37c'!D55/$K$42,#N/A)</f>
        <v>0.99979065296652303</v>
      </c>
      <c r="E55" s="51" t="e">
        <f>IF('37c'!E55&gt;0,'37c'!E55/$K$42,#N/A)</f>
        <v>#N/A</v>
      </c>
      <c r="F55" s="51" t="e">
        <f>IF('37c'!F55&gt;0,'37c'!F55/$K$42,#N/A)</f>
        <v>#N/A</v>
      </c>
      <c r="G55" s="51" t="e">
        <f>IF('37c'!G55&gt;0,'37c'!G55/$K$42,#N/A)</f>
        <v>#N/A</v>
      </c>
      <c r="H55" s="55"/>
    </row>
    <row r="56" spans="2:8">
      <c r="B56" s="50">
        <v>2459312.2199278213</v>
      </c>
      <c r="C56" s="57">
        <f t="shared" si="1"/>
        <v>-1.0347120687365532</v>
      </c>
      <c r="D56" s="51">
        <f>IF('37c'!D56&gt;0,'37c'!D56/$K$42,#N/A)</f>
        <v>0.99942870401060657</v>
      </c>
      <c r="E56" s="51" t="e">
        <f>IF('37c'!E56&gt;0,'37c'!E56/$K$42,#N/A)</f>
        <v>#N/A</v>
      </c>
      <c r="F56" s="51" t="e">
        <f>IF('37c'!F56&gt;0,'37c'!F56/$K$42,#N/A)</f>
        <v>#N/A</v>
      </c>
      <c r="G56" s="51" t="e">
        <f>IF('37c'!G56&gt;0,'37c'!G56/$K$42,#N/A)</f>
        <v>#N/A</v>
      </c>
      <c r="H56" s="55"/>
    </row>
    <row r="57" spans="2:8">
      <c r="B57" s="50">
        <v>2459312.2268721997</v>
      </c>
      <c r="C57" s="57">
        <f t="shared" si="1"/>
        <v>-1.0277676903642714</v>
      </c>
      <c r="D57" s="51">
        <f>IF('37c'!D57&gt;0,'37c'!D57/$K$42,#N/A)</f>
        <v>0.99843539940338077</v>
      </c>
      <c r="E57" s="51" t="e">
        <f>IF('37c'!E57&gt;0,'37c'!E57/$K$42,#N/A)</f>
        <v>#N/A</v>
      </c>
      <c r="F57" s="51" t="e">
        <f>IF('37c'!F57&gt;0,'37c'!F57/$K$42,#N/A)</f>
        <v>#N/A</v>
      </c>
      <c r="G57" s="51" t="e">
        <f>IF('37c'!G57&gt;0,'37c'!G57/$K$42,#N/A)</f>
        <v>#N/A</v>
      </c>
      <c r="H57" s="55"/>
    </row>
    <row r="58" spans="2:8">
      <c r="B58" s="50">
        <v>2459312.2338165785</v>
      </c>
      <c r="C58" s="57">
        <f t="shared" si="1"/>
        <v>-1.0208233115263283</v>
      </c>
      <c r="D58" s="51">
        <f>IF('37c'!D58&gt;0,'37c'!D58/$K$42,#N/A)</f>
        <v>1.0022821345707658</v>
      </c>
      <c r="E58" s="51" t="e">
        <f>IF('37c'!E58&gt;0,'37c'!E58/$K$42,#N/A)</f>
        <v>#N/A</v>
      </c>
      <c r="F58" s="51" t="e">
        <f>IF('37c'!F58&gt;0,'37c'!F58/$K$42,#N/A)</f>
        <v>#N/A</v>
      </c>
      <c r="G58" s="51" t="e">
        <f>IF('37c'!G58&gt;0,'37c'!G58/$K$42,#N/A)</f>
        <v>#N/A</v>
      </c>
      <c r="H58" s="55"/>
    </row>
    <row r="59" spans="2:8">
      <c r="B59" s="50">
        <v>2459312.2407609569</v>
      </c>
      <c r="C59" s="57">
        <f t="shared" si="1"/>
        <v>-1.0138789331540465</v>
      </c>
      <c r="D59" s="51">
        <f>IF('37c'!D59&gt;0,'37c'!D59/$K$42,#N/A)</f>
        <v>1.0007392111368909</v>
      </c>
      <c r="E59" s="51" t="e">
        <f>IF('37c'!E59&gt;0,'37c'!E59/$K$42,#N/A)</f>
        <v>#N/A</v>
      </c>
      <c r="F59" s="51" t="e">
        <f>IF('37c'!F59&gt;0,'37c'!F59/$K$42,#N/A)</f>
        <v>#N/A</v>
      </c>
      <c r="G59" s="51" t="e">
        <f>IF('37c'!G59&gt;0,'37c'!G59/$K$42,#N/A)</f>
        <v>#N/A</v>
      </c>
      <c r="H59" s="55"/>
    </row>
    <row r="60" spans="2:8">
      <c r="B60" s="50">
        <v>2459312.2477053353</v>
      </c>
      <c r="C60" s="57">
        <f t="shared" si="1"/>
        <v>-1.0069345547817647</v>
      </c>
      <c r="D60" s="51">
        <f>IF('37c'!D60&gt;0,'37c'!D60/$K$42,#N/A)</f>
        <v>1.002093271461717</v>
      </c>
      <c r="E60" s="51" t="e">
        <f>IF('37c'!E60&gt;0,'37c'!E60/$K$42,#N/A)</f>
        <v>#N/A</v>
      </c>
      <c r="F60" s="51" t="e">
        <f>IF('37c'!F60&gt;0,'37c'!F60/$K$42,#N/A)</f>
        <v>#N/A</v>
      </c>
      <c r="G60" s="51" t="e">
        <f>IF('37c'!G60&gt;0,'37c'!G60/$K$42,#N/A)</f>
        <v>#N/A</v>
      </c>
      <c r="H60" s="55"/>
    </row>
    <row r="61" spans="2:8">
      <c r="B61" s="50">
        <v>2459312.2546497141</v>
      </c>
      <c r="C61" s="57">
        <f t="shared" si="1"/>
        <v>-0.99999017594382167</v>
      </c>
      <c r="D61" s="51">
        <f>IF('37c'!D61&gt;0,'37c'!D61/$K$42,#N/A)</f>
        <v>1.0011552535631423</v>
      </c>
      <c r="E61" s="51" t="e">
        <f>IF('37c'!E61&gt;0,'37c'!E61/$K$42,#N/A)</f>
        <v>#N/A</v>
      </c>
      <c r="F61" s="51" t="e">
        <f>IF('37c'!F61&gt;0,'37c'!F61/$K$42,#N/A)</f>
        <v>#N/A</v>
      </c>
      <c r="G61" s="51" t="e">
        <f>IF('37c'!G61&gt;0,'37c'!G61/$K$42,#N/A)</f>
        <v>#N/A</v>
      </c>
      <c r="H61" s="55"/>
    </row>
    <row r="62" spans="2:8">
      <c r="B62" s="50">
        <v>2459312.2615940925</v>
      </c>
      <c r="C62" s="57">
        <f t="shared" si="1"/>
        <v>-0.99304579757153988</v>
      </c>
      <c r="D62" s="51">
        <f>IF('37c'!D62&gt;0,'37c'!D62/$K$42,#N/A)</f>
        <v>0.99633563142194226</v>
      </c>
      <c r="E62" s="51" t="e">
        <f>IF('37c'!E62&gt;0,'37c'!E62/$K$42,#N/A)</f>
        <v>#N/A</v>
      </c>
      <c r="F62" s="51" t="e">
        <f>IF('37c'!F62&gt;0,'37c'!F62/$K$42,#N/A)</f>
        <v>#N/A</v>
      </c>
      <c r="G62" s="51" t="e">
        <f>IF('37c'!G62&gt;0,'37c'!G62/$K$42,#N/A)</f>
        <v>#N/A</v>
      </c>
      <c r="H62" s="55"/>
    </row>
    <row r="63" spans="2:8">
      <c r="B63" s="50">
        <v>2459312.2685384708</v>
      </c>
      <c r="C63" s="57">
        <f t="shared" si="1"/>
        <v>-0.98610141919925809</v>
      </c>
      <c r="D63" s="51">
        <f>IF('37c'!D63&gt;0,'37c'!D63/$K$42,#N/A)</f>
        <v>1.000380841895923</v>
      </c>
      <c r="E63" s="51" t="e">
        <f>IF('37c'!E63&gt;0,'37c'!E63/$K$42,#N/A)</f>
        <v>#N/A</v>
      </c>
      <c r="F63" s="51" t="e">
        <f>IF('37c'!F63&gt;0,'37c'!F63/$K$42,#N/A)</f>
        <v>#N/A</v>
      </c>
      <c r="G63" s="51" t="e">
        <f>IF('37c'!G63&gt;0,'37c'!G63/$K$42,#N/A)</f>
        <v>#N/A</v>
      </c>
      <c r="H63" s="55"/>
    </row>
    <row r="64" spans="2:8">
      <c r="B64" s="50">
        <v>2459312.2754828492</v>
      </c>
      <c r="C64" s="57">
        <f t="shared" si="1"/>
        <v>-0.9791570408269763</v>
      </c>
      <c r="D64" s="51">
        <f>IF('37c'!D64&gt;0,'37c'!D64/$K$42,#N/A)</f>
        <v>1.0011709645343057</v>
      </c>
      <c r="E64" s="51" t="e">
        <f>IF('37c'!E64&gt;0,'37c'!E64/$K$42,#N/A)</f>
        <v>#N/A</v>
      </c>
      <c r="F64" s="51" t="e">
        <f>IF('37c'!F64&gt;0,'37c'!F64/$K$42,#N/A)</f>
        <v>#N/A</v>
      </c>
      <c r="G64" s="51" t="e">
        <f>IF('37c'!G64&gt;0,'37c'!G64/$K$42,#N/A)</f>
        <v>#N/A</v>
      </c>
      <c r="H64" s="55"/>
    </row>
    <row r="65" spans="2:8">
      <c r="B65" s="50">
        <v>2459312.2824272276</v>
      </c>
      <c r="C65" s="57">
        <f t="shared" si="1"/>
        <v>-0.97221266245469451</v>
      </c>
      <c r="D65" s="51">
        <f>IF('37c'!D65&gt;0,'37c'!D65/$K$42,#N/A)</f>
        <v>0.99990566788200197</v>
      </c>
      <c r="E65" s="51" t="e">
        <f>IF('37c'!E65&gt;0,'37c'!E65/$K$42,#N/A)</f>
        <v>#N/A</v>
      </c>
      <c r="F65" s="51" t="e">
        <f>IF('37c'!F65&gt;0,'37c'!F65/$K$42,#N/A)</f>
        <v>#N/A</v>
      </c>
      <c r="G65" s="51" t="e">
        <f>IF('37c'!G65&gt;0,'37c'!G65/$K$42,#N/A)</f>
        <v>#N/A</v>
      </c>
      <c r="H65" s="55"/>
    </row>
    <row r="66" spans="2:8">
      <c r="B66" s="50">
        <v>2459312.2893716055</v>
      </c>
      <c r="C66" s="57">
        <f t="shared" si="1"/>
        <v>-0.96526828454807401</v>
      </c>
      <c r="D66" s="51">
        <f>IF('37c'!D66&gt;0,'37c'!D66/$K$42,#N/A)</f>
        <v>0.99828054358634399</v>
      </c>
      <c r="E66" s="51" t="e">
        <f>IF('37c'!E66&gt;0,'37c'!E66/$K$42,#N/A)</f>
        <v>#N/A</v>
      </c>
      <c r="F66" s="51" t="e">
        <f>IF('37c'!F66&gt;0,'37c'!F66/$K$42,#N/A)</f>
        <v>#N/A</v>
      </c>
      <c r="G66" s="51" t="e">
        <f>IF('37c'!G66&gt;0,'37c'!G66/$K$42,#N/A)</f>
        <v>#N/A</v>
      </c>
      <c r="H66" s="55"/>
    </row>
    <row r="67" spans="2:8">
      <c r="B67" s="50">
        <v>2459312.2963159839</v>
      </c>
      <c r="C67" s="57">
        <f t="shared" ref="C67:C130" si="2">B67-$K$30</f>
        <v>-0.95832390617579222</v>
      </c>
      <c r="D67" s="51">
        <f>IF('37c'!D67&gt;0,'37c'!D67/$K$42,#N/A)</f>
        <v>1.0002174345376202</v>
      </c>
      <c r="E67" s="51" t="e">
        <f>IF('37c'!E67&gt;0,'37c'!E67/$K$42,#N/A)</f>
        <v>#N/A</v>
      </c>
      <c r="F67" s="51" t="e">
        <f>IF('37c'!F67&gt;0,'37c'!F67/$K$42,#N/A)</f>
        <v>#N/A</v>
      </c>
      <c r="G67" s="51" t="e">
        <f>IF('37c'!G67&gt;0,'37c'!G67/$K$42,#N/A)</f>
        <v>#N/A</v>
      </c>
      <c r="H67" s="55"/>
    </row>
    <row r="68" spans="2:8">
      <c r="B68" s="50">
        <v>2459312.3032603622</v>
      </c>
      <c r="C68" s="57">
        <f t="shared" si="2"/>
        <v>-0.95137952780351043</v>
      </c>
      <c r="D68" s="51">
        <f>IF('37c'!D68&gt;0,'37c'!D68/$K$42,#N/A)</f>
        <v>1.0001357640039774</v>
      </c>
      <c r="E68" s="51" t="e">
        <f>IF('37c'!E68&gt;0,'37c'!E68/$K$42,#N/A)</f>
        <v>#N/A</v>
      </c>
      <c r="F68" s="51" t="e">
        <f>IF('37c'!F68&gt;0,'37c'!F68/$K$42,#N/A)</f>
        <v>#N/A</v>
      </c>
      <c r="G68" s="51" t="e">
        <f>IF('37c'!G68&gt;0,'37c'!G68/$K$42,#N/A)</f>
        <v>#N/A</v>
      </c>
      <c r="H68" s="55"/>
    </row>
    <row r="69" spans="2:8">
      <c r="B69" s="50">
        <v>2459312.3102047401</v>
      </c>
      <c r="C69" s="57">
        <f t="shared" si="2"/>
        <v>-0.94443514989688993</v>
      </c>
      <c r="D69" s="51">
        <f>IF('37c'!D69&gt;0,'37c'!D69/$K$42,#N/A)</f>
        <v>1.0012916141862778</v>
      </c>
      <c r="E69" s="51" t="e">
        <f>IF('37c'!E69&gt;0,'37c'!E69/$K$42,#N/A)</f>
        <v>#N/A</v>
      </c>
      <c r="F69" s="51" t="e">
        <f>IF('37c'!F69&gt;0,'37c'!F69/$K$42,#N/A)</f>
        <v>#N/A</v>
      </c>
      <c r="G69" s="51" t="e">
        <f>IF('37c'!G69&gt;0,'37c'!G69/$K$42,#N/A)</f>
        <v>#N/A</v>
      </c>
      <c r="H69" s="55"/>
    </row>
    <row r="70" spans="2:8">
      <c r="B70" s="50">
        <v>2459312.3171491185</v>
      </c>
      <c r="C70" s="57">
        <f t="shared" si="2"/>
        <v>-0.93749077152460814</v>
      </c>
      <c r="D70" s="51">
        <f>IF('37c'!D70&gt;0,'37c'!D70/$K$42,#N/A)</f>
        <v>0.99993430560159102</v>
      </c>
      <c r="E70" s="51" t="e">
        <f>IF('37c'!E70&gt;0,'37c'!E70/$K$42,#N/A)</f>
        <v>#N/A</v>
      </c>
      <c r="F70" s="51" t="e">
        <f>IF('37c'!F70&gt;0,'37c'!F70/$K$42,#N/A)</f>
        <v>#N/A</v>
      </c>
      <c r="G70" s="51" t="e">
        <f>IF('37c'!G70&gt;0,'37c'!G70/$K$42,#N/A)</f>
        <v>#N/A</v>
      </c>
      <c r="H70" s="55"/>
    </row>
    <row r="71" spans="2:8">
      <c r="B71" s="50">
        <v>2459312.3240934969</v>
      </c>
      <c r="C71" s="57">
        <f t="shared" si="2"/>
        <v>-0.93054639315232635</v>
      </c>
      <c r="D71" s="51">
        <f>IF('37c'!D71&gt;0,'37c'!D71/$K$42,#N/A)</f>
        <v>0.99825389459728209</v>
      </c>
      <c r="E71" s="51" t="e">
        <f>IF('37c'!E71&gt;0,'37c'!E71/$K$42,#N/A)</f>
        <v>#N/A</v>
      </c>
      <c r="F71" s="51" t="e">
        <f>IF('37c'!F71&gt;0,'37c'!F71/$K$42,#N/A)</f>
        <v>#N/A</v>
      </c>
      <c r="G71" s="51" t="e">
        <f>IF('37c'!G71&gt;0,'37c'!G71/$K$42,#N/A)</f>
        <v>#N/A</v>
      </c>
      <c r="H71" s="55"/>
    </row>
    <row r="72" spans="2:8">
      <c r="B72" s="50">
        <v>2459312.3310378748</v>
      </c>
      <c r="C72" s="57">
        <f t="shared" si="2"/>
        <v>-0.92360201524570584</v>
      </c>
      <c r="D72" s="51">
        <f>IF('37c'!D72&gt;0,'37c'!D72/$K$42,#N/A)</f>
        <v>0.99988843221743451</v>
      </c>
      <c r="E72" s="51" t="e">
        <f>IF('37c'!E72&gt;0,'37c'!E72/$K$42,#N/A)</f>
        <v>#N/A</v>
      </c>
      <c r="F72" s="51" t="e">
        <f>IF('37c'!F72&gt;0,'37c'!F72/$K$42,#N/A)</f>
        <v>#N/A</v>
      </c>
      <c r="G72" s="51" t="e">
        <f>IF('37c'!G72&gt;0,'37c'!G72/$K$42,#N/A)</f>
        <v>#N/A</v>
      </c>
      <c r="H72" s="55"/>
    </row>
    <row r="73" spans="2:8">
      <c r="B73" s="50">
        <v>2459312.3379822527</v>
      </c>
      <c r="C73" s="57">
        <f t="shared" si="2"/>
        <v>-0.91665763733908534</v>
      </c>
      <c r="D73" s="51">
        <f>IF('37c'!D73&gt;0,'37c'!D73/$K$42,#N/A)</f>
        <v>0.99932290354656939</v>
      </c>
      <c r="E73" s="51" t="e">
        <f>IF('37c'!E73&gt;0,'37c'!E73/$K$42,#N/A)</f>
        <v>#N/A</v>
      </c>
      <c r="F73" s="51" t="e">
        <f>IF('37c'!F73&gt;0,'37c'!F73/$K$42,#N/A)</f>
        <v>#N/A</v>
      </c>
      <c r="G73" s="51" t="e">
        <f>IF('37c'!G73&gt;0,'37c'!G73/$K$42,#N/A)</f>
        <v>#N/A</v>
      </c>
      <c r="H73" s="55"/>
    </row>
    <row r="74" spans="2:8">
      <c r="B74" s="50">
        <v>2459312.3449266311</v>
      </c>
      <c r="C74" s="57">
        <f t="shared" si="2"/>
        <v>-0.90971325896680355</v>
      </c>
      <c r="D74" s="51">
        <f>IF('37c'!D74&gt;0,'37c'!D74/$K$42,#N/A)</f>
        <v>1.0013502817368247</v>
      </c>
      <c r="E74" s="51" t="e">
        <f>IF('37c'!E74&gt;0,'37c'!E74/$K$42,#N/A)</f>
        <v>#N/A</v>
      </c>
      <c r="F74" s="51" t="e">
        <f>IF('37c'!F74&gt;0,'37c'!F74/$K$42,#N/A)</f>
        <v>#N/A</v>
      </c>
      <c r="G74" s="51" t="e">
        <f>IF('37c'!G74&gt;0,'37c'!G74/$K$42,#N/A)</f>
        <v>#N/A</v>
      </c>
      <c r="H74" s="55"/>
    </row>
    <row r="75" spans="2:8">
      <c r="B75" s="50">
        <v>2459312.351871009</v>
      </c>
      <c r="C75" s="57">
        <f t="shared" si="2"/>
        <v>-0.90276888106018305</v>
      </c>
      <c r="D75" s="51">
        <f>IF('37c'!D75&gt;0,'37c'!D75/$K$42,#N/A)</f>
        <v>1.003277030162413</v>
      </c>
      <c r="E75" s="51" t="e">
        <f>IF('37c'!E75&gt;0,'37c'!E75/$K$42,#N/A)</f>
        <v>#N/A</v>
      </c>
      <c r="F75" s="51" t="e">
        <f>IF('37c'!F75&gt;0,'37c'!F75/$K$42,#N/A)</f>
        <v>#N/A</v>
      </c>
      <c r="G75" s="51" t="e">
        <f>IF('37c'!G75&gt;0,'37c'!G75/$K$42,#N/A)</f>
        <v>#N/A</v>
      </c>
      <c r="H75" s="55"/>
    </row>
    <row r="76" spans="2:8">
      <c r="B76" s="50">
        <v>2459312.3588153869</v>
      </c>
      <c r="C76" s="57">
        <f t="shared" si="2"/>
        <v>-0.89582450315356255</v>
      </c>
      <c r="D76" s="51">
        <f>IF('37c'!D76&gt;0,'37c'!D76/$K$42,#N/A)</f>
        <v>0.99759582366589328</v>
      </c>
      <c r="E76" s="51" t="e">
        <f>IF('37c'!E76&gt;0,'37c'!E76/$K$42,#N/A)</f>
        <v>#N/A</v>
      </c>
      <c r="F76" s="51" t="e">
        <f>IF('37c'!F76&gt;0,'37c'!F76/$K$42,#N/A)</f>
        <v>#N/A</v>
      </c>
      <c r="G76" s="51" t="e">
        <f>IF('37c'!G76&gt;0,'37c'!G76/$K$42,#N/A)</f>
        <v>#N/A</v>
      </c>
      <c r="H76" s="55"/>
    </row>
    <row r="77" spans="2:8">
      <c r="B77" s="50">
        <v>2459312.3657597648</v>
      </c>
      <c r="C77" s="57">
        <f t="shared" si="2"/>
        <v>-0.88888012524694204</v>
      </c>
      <c r="D77" s="51">
        <f>IF('37c'!D77&gt;0,'37c'!D77/$K$42,#N/A)</f>
        <v>1.0017689758037787</v>
      </c>
      <c r="E77" s="51" t="e">
        <f>IF('37c'!E77&gt;0,'37c'!E77/$K$42,#N/A)</f>
        <v>#N/A</v>
      </c>
      <c r="F77" s="51" t="e">
        <f>IF('37c'!F77&gt;0,'37c'!F77/$K$42,#N/A)</f>
        <v>#N/A</v>
      </c>
      <c r="G77" s="51" t="e">
        <f>IF('37c'!G77&gt;0,'37c'!G77/$K$42,#N/A)</f>
        <v>#N/A</v>
      </c>
      <c r="H77" s="55"/>
    </row>
    <row r="78" spans="2:8">
      <c r="B78" s="50">
        <v>2459312.3727041427</v>
      </c>
      <c r="C78" s="57">
        <f t="shared" si="2"/>
        <v>-0.88193574734032154</v>
      </c>
      <c r="D78" s="51">
        <f>IF('37c'!D78&gt;0,'37c'!D78/$K$42,#N/A)</f>
        <v>1.0009653297978125</v>
      </c>
      <c r="E78" s="51" t="e">
        <f>IF('37c'!E78&gt;0,'37c'!E78/$K$42,#N/A)</f>
        <v>#N/A</v>
      </c>
      <c r="F78" s="51" t="e">
        <f>IF('37c'!F78&gt;0,'37c'!F78/$K$42,#N/A)</f>
        <v>#N/A</v>
      </c>
      <c r="G78" s="51" t="e">
        <f>IF('37c'!G78&gt;0,'37c'!G78/$K$42,#N/A)</f>
        <v>#N/A</v>
      </c>
      <c r="H78" s="55"/>
    </row>
    <row r="79" spans="2:8">
      <c r="B79" s="50">
        <v>2459312.3796485206</v>
      </c>
      <c r="C79" s="57">
        <f t="shared" si="2"/>
        <v>-0.87499136943370104</v>
      </c>
      <c r="D79" s="51">
        <f>IF('37c'!D79&gt;0,'37c'!D79/$K$42,#N/A)</f>
        <v>0.99744772953264826</v>
      </c>
      <c r="E79" s="51" t="e">
        <f>IF('37c'!E79&gt;0,'37c'!E79/$K$42,#N/A)</f>
        <v>#N/A</v>
      </c>
      <c r="F79" s="51" t="e">
        <f>IF('37c'!F79&gt;0,'37c'!F79/$K$42,#N/A)</f>
        <v>#N/A</v>
      </c>
      <c r="G79" s="51" t="e">
        <f>IF('37c'!G79&gt;0,'37c'!G79/$K$42,#N/A)</f>
        <v>#N/A</v>
      </c>
      <c r="H79" s="55"/>
    </row>
    <row r="80" spans="2:8">
      <c r="B80" s="50">
        <v>2459312.3865928985</v>
      </c>
      <c r="C80" s="57">
        <f t="shared" si="2"/>
        <v>-0.86804699152708054</v>
      </c>
      <c r="D80" s="51">
        <f>IF('37c'!D80&gt;0,'37c'!D80/$K$42,#N/A)</f>
        <v>1.0026804772953264</v>
      </c>
      <c r="E80" s="51" t="e">
        <f>IF('37c'!E80&gt;0,'37c'!E80/$K$42,#N/A)</f>
        <v>#N/A</v>
      </c>
      <c r="F80" s="51" t="e">
        <f>IF('37c'!F80&gt;0,'37c'!F80/$K$42,#N/A)</f>
        <v>#N/A</v>
      </c>
      <c r="G80" s="51" t="e">
        <f>IF('37c'!G80&gt;0,'37c'!G80/$K$42,#N/A)</f>
        <v>#N/A</v>
      </c>
      <c r="H80" s="55"/>
    </row>
    <row r="81" spans="2:8">
      <c r="B81" s="50">
        <v>2459312.3935372764</v>
      </c>
      <c r="C81" s="57">
        <f t="shared" si="2"/>
        <v>-0.86110261362046003</v>
      </c>
      <c r="D81" s="51">
        <f>IF('37c'!D81&gt;0,'37c'!D81/$K$42,#N/A)</f>
        <v>0.99892747762678158</v>
      </c>
      <c r="E81" s="51" t="e">
        <f>IF('37c'!E81&gt;0,'37c'!E81/$K$42,#N/A)</f>
        <v>#N/A</v>
      </c>
      <c r="F81" s="51" t="e">
        <f>IF('37c'!F81&gt;0,'37c'!F81/$K$42,#N/A)</f>
        <v>#N/A</v>
      </c>
      <c r="G81" s="51" t="e">
        <f>IF('37c'!G81&gt;0,'37c'!G81/$K$42,#N/A)</f>
        <v>#N/A</v>
      </c>
      <c r="H81" s="55"/>
    </row>
    <row r="82" spans="2:8">
      <c r="B82" s="50">
        <v>2459312.4004816539</v>
      </c>
      <c r="C82" s="57">
        <f t="shared" si="2"/>
        <v>-0.85415823617950082</v>
      </c>
      <c r="D82" s="51">
        <f>IF('37c'!D82&gt;0,'37c'!D82/$K$42,#N/A)</f>
        <v>0.99735996022538942</v>
      </c>
      <c r="E82" s="51" t="e">
        <f>IF('37c'!E82&gt;0,'37c'!E82/$K$42,#N/A)</f>
        <v>#N/A</v>
      </c>
      <c r="F82" s="51" t="e">
        <f>IF('37c'!F82&gt;0,'37c'!F82/$K$42,#N/A)</f>
        <v>#N/A</v>
      </c>
      <c r="G82" s="51" t="e">
        <f>IF('37c'!G82&gt;0,'37c'!G82/$K$42,#N/A)</f>
        <v>#N/A</v>
      </c>
      <c r="H82" s="55"/>
    </row>
    <row r="83" spans="2:8">
      <c r="B83" s="50">
        <v>2459312.4074260318</v>
      </c>
      <c r="C83" s="57">
        <f t="shared" si="2"/>
        <v>-0.84721385827288032</v>
      </c>
      <c r="D83" s="51">
        <f>IF('37c'!D83&gt;0,'37c'!D83/$K$42,#N/A)</f>
        <v>1.0008007292011933</v>
      </c>
      <c r="E83" s="51" t="e">
        <f>IF('37c'!E83&gt;0,'37c'!E83/$K$42,#N/A)</f>
        <v>#N/A</v>
      </c>
      <c r="F83" s="51" t="e">
        <f>IF('37c'!F83&gt;0,'37c'!F83/$K$42,#N/A)</f>
        <v>#N/A</v>
      </c>
      <c r="G83" s="51" t="e">
        <f>IF('37c'!G83&gt;0,'37c'!G83/$K$42,#N/A)</f>
        <v>#N/A</v>
      </c>
      <c r="H83" s="55"/>
    </row>
    <row r="84" spans="2:8">
      <c r="B84" s="50">
        <v>2459312.4143704097</v>
      </c>
      <c r="C84" s="57">
        <f t="shared" si="2"/>
        <v>-0.84026948036625981</v>
      </c>
      <c r="D84" s="51">
        <f>IF('37c'!D84&gt;0,'37c'!D84/$K$42,#N/A)</f>
        <v>1.002301823002983</v>
      </c>
      <c r="E84" s="51" t="e">
        <f>IF('37c'!E84&gt;0,'37c'!E84/$K$42,#N/A)</f>
        <v>#N/A</v>
      </c>
      <c r="F84" s="51" t="e">
        <f>IF('37c'!F84&gt;0,'37c'!F84/$K$42,#N/A)</f>
        <v>#N/A</v>
      </c>
      <c r="G84" s="51" t="e">
        <f>IF('37c'!G84&gt;0,'37c'!G84/$K$42,#N/A)</f>
        <v>#N/A</v>
      </c>
      <c r="H84" s="55"/>
    </row>
    <row r="85" spans="2:8">
      <c r="B85" s="50">
        <v>2459312.4213147871</v>
      </c>
      <c r="C85" s="57">
        <f t="shared" si="2"/>
        <v>-0.8333251029253006</v>
      </c>
      <c r="D85" s="51">
        <f>IF('37c'!D85&gt;0,'37c'!D85/$K$42,#N/A)</f>
        <v>0.99816506463374211</v>
      </c>
      <c r="E85" s="51" t="e">
        <f>IF('37c'!E85&gt;0,'37c'!E85/$K$42,#N/A)</f>
        <v>#N/A</v>
      </c>
      <c r="F85" s="51" t="e">
        <f>IF('37c'!F85&gt;0,'37c'!F85/$K$42,#N/A)</f>
        <v>#N/A</v>
      </c>
      <c r="G85" s="51" t="e">
        <f>IF('37c'!G85&gt;0,'37c'!G85/$K$42,#N/A)</f>
        <v>#N/A</v>
      </c>
      <c r="H85" s="55"/>
    </row>
    <row r="86" spans="2:8">
      <c r="B86" s="50">
        <v>2459312.428259165</v>
      </c>
      <c r="C86" s="57">
        <f t="shared" si="2"/>
        <v>-0.8263807250186801</v>
      </c>
      <c r="D86" s="51">
        <f>IF('37c'!D86&gt;0,'37c'!D86/$K$42,#N/A)</f>
        <v>0.99956281073914488</v>
      </c>
      <c r="E86" s="51" t="e">
        <f>IF('37c'!E86&gt;0,'37c'!E86/$K$42,#N/A)</f>
        <v>#N/A</v>
      </c>
      <c r="F86" s="51" t="e">
        <f>IF('37c'!F86&gt;0,'37c'!F86/$K$42,#N/A)</f>
        <v>#N/A</v>
      </c>
      <c r="G86" s="51" t="e">
        <f>IF('37c'!G86&gt;0,'37c'!G86/$K$42,#N/A)</f>
        <v>#N/A</v>
      </c>
      <c r="H86" s="55"/>
    </row>
    <row r="87" spans="2:8">
      <c r="B87" s="50">
        <v>2459312.4352035425</v>
      </c>
      <c r="C87" s="57">
        <f t="shared" si="2"/>
        <v>-0.81943634757772088</v>
      </c>
      <c r="D87" s="51">
        <f>IF('37c'!D87&gt;0,'37c'!D87/$K$42,#N/A)</f>
        <v>1.0018731852833942</v>
      </c>
      <c r="E87" s="51" t="e">
        <f>IF('37c'!E87&gt;0,'37c'!E87/$K$42,#N/A)</f>
        <v>#N/A</v>
      </c>
      <c r="F87" s="51" t="e">
        <f>IF('37c'!F87&gt;0,'37c'!F87/$K$42,#N/A)</f>
        <v>#N/A</v>
      </c>
      <c r="G87" s="51" t="e">
        <f>IF('37c'!G87&gt;0,'37c'!G87/$K$42,#N/A)</f>
        <v>#N/A</v>
      </c>
      <c r="H87" s="55"/>
    </row>
    <row r="88" spans="2:8">
      <c r="B88" s="50">
        <v>2459312.4421479204</v>
      </c>
      <c r="C88" s="57">
        <f t="shared" si="2"/>
        <v>-0.81249196967110038</v>
      </c>
      <c r="D88" s="51">
        <f>IF('37c'!D88&gt;0,'37c'!D88/$K$42,#N/A)</f>
        <v>1.0014965860125953</v>
      </c>
      <c r="E88" s="51" t="e">
        <f>IF('37c'!E88&gt;0,'37c'!E88/$K$42,#N/A)</f>
        <v>#N/A</v>
      </c>
      <c r="F88" s="51" t="e">
        <f>IF('37c'!F88&gt;0,'37c'!F88/$K$42,#N/A)</f>
        <v>#N/A</v>
      </c>
      <c r="G88" s="51" t="e">
        <f>IF('37c'!G88&gt;0,'37c'!G88/$K$42,#N/A)</f>
        <v>#N/A</v>
      </c>
      <c r="H88" s="55"/>
    </row>
    <row r="89" spans="2:8">
      <c r="B89" s="50">
        <v>2459312.4490922978</v>
      </c>
      <c r="C89" s="57">
        <f t="shared" si="2"/>
        <v>-0.80554759223014116</v>
      </c>
      <c r="D89" s="51">
        <f>IF('37c'!D89&gt;0,'37c'!D89/$K$42,#N/A)</f>
        <v>1.0016196221411999</v>
      </c>
      <c r="E89" s="51" t="e">
        <f>IF('37c'!E89&gt;0,'37c'!E89/$K$42,#N/A)</f>
        <v>#N/A</v>
      </c>
      <c r="F89" s="51" t="e">
        <f>IF('37c'!F89&gt;0,'37c'!F89/$K$42,#N/A)</f>
        <v>#N/A</v>
      </c>
      <c r="G89" s="51" t="e">
        <f>IF('37c'!G89&gt;0,'37c'!G89/$K$42,#N/A)</f>
        <v>#N/A</v>
      </c>
      <c r="H89" s="55"/>
    </row>
    <row r="90" spans="2:8">
      <c r="B90" s="50">
        <v>2459312.4560366753</v>
      </c>
      <c r="C90" s="57">
        <f t="shared" si="2"/>
        <v>-0.79860321478918195</v>
      </c>
      <c r="D90" s="51">
        <f>IF('37c'!D90&gt;0,'37c'!D90/$K$42,#N/A)</f>
        <v>0.9993195227046735</v>
      </c>
      <c r="E90" s="51" t="e">
        <f>IF('37c'!E90&gt;0,'37c'!E90/$K$42,#N/A)</f>
        <v>#N/A</v>
      </c>
      <c r="F90" s="51" t="e">
        <f>IF('37c'!F90&gt;0,'37c'!F90/$K$42,#N/A)</f>
        <v>#N/A</v>
      </c>
      <c r="G90" s="51" t="e">
        <f>IF('37c'!G90&gt;0,'37c'!G90/$K$42,#N/A)</f>
        <v>#N/A</v>
      </c>
      <c r="H90" s="55"/>
    </row>
    <row r="91" spans="2:8">
      <c r="B91" s="50">
        <v>2459312.4629810527</v>
      </c>
      <c r="C91" s="57">
        <f t="shared" si="2"/>
        <v>-0.79165883734822273</v>
      </c>
      <c r="D91" s="51">
        <f>IF('37c'!D91&gt;0,'37c'!D91/$K$42,#N/A)</f>
        <v>0.99867577063307922</v>
      </c>
      <c r="E91" s="51" t="e">
        <f>IF('37c'!E91&gt;0,'37c'!E91/$K$42,#N/A)</f>
        <v>#N/A</v>
      </c>
      <c r="F91" s="51" t="e">
        <f>IF('37c'!F91&gt;0,'37c'!F91/$K$42,#N/A)</f>
        <v>#N/A</v>
      </c>
      <c r="G91" s="51" t="e">
        <f>IF('37c'!G91&gt;0,'37c'!G91/$K$42,#N/A)</f>
        <v>#N/A</v>
      </c>
      <c r="H91" s="55"/>
    </row>
    <row r="92" spans="2:8">
      <c r="B92" s="50">
        <v>2459312.4699254306</v>
      </c>
      <c r="C92" s="57">
        <f t="shared" si="2"/>
        <v>-0.78471445944160223</v>
      </c>
      <c r="D92" s="51">
        <f>IF('37c'!D92&gt;0,'37c'!D92/$K$42,#N/A)</f>
        <v>1.0012350016572755</v>
      </c>
      <c r="E92" s="51" t="e">
        <f>IF('37c'!E92&gt;0,'37c'!E92/$K$42,#N/A)</f>
        <v>#N/A</v>
      </c>
      <c r="F92" s="51" t="e">
        <f>IF('37c'!F92&gt;0,'37c'!F92/$K$42,#N/A)</f>
        <v>#N/A</v>
      </c>
      <c r="G92" s="51" t="e">
        <f>IF('37c'!G92&gt;0,'37c'!G92/$K$42,#N/A)</f>
        <v>#N/A</v>
      </c>
      <c r="H92" s="55"/>
    </row>
    <row r="93" spans="2:8">
      <c r="B93" s="50">
        <v>2459312.476869808</v>
      </c>
      <c r="C93" s="57">
        <f t="shared" si="2"/>
        <v>-0.77777008200064301</v>
      </c>
      <c r="D93" s="51">
        <f>IF('37c'!D93&gt;0,'37c'!D93/$K$42,#N/A)</f>
        <v>1.0001138879681803</v>
      </c>
      <c r="E93" s="51" t="e">
        <f>IF('37c'!E93&gt;0,'37c'!E93/$K$42,#N/A)</f>
        <v>#N/A</v>
      </c>
      <c r="F93" s="51" t="e">
        <f>IF('37c'!F93&gt;0,'37c'!F93/$K$42,#N/A)</f>
        <v>#N/A</v>
      </c>
      <c r="G93" s="51" t="e">
        <f>IF('37c'!G93&gt;0,'37c'!G93/$K$42,#N/A)</f>
        <v>#N/A</v>
      </c>
      <c r="H93" s="55"/>
    </row>
    <row r="94" spans="2:8">
      <c r="B94" s="50">
        <v>2459312.4838141855</v>
      </c>
      <c r="C94" s="57">
        <f t="shared" si="2"/>
        <v>-0.7708257045596838</v>
      </c>
      <c r="D94" s="51">
        <f>IF('37c'!D94&gt;0,'37c'!D94/$K$42,#N/A)</f>
        <v>0.99945442492542258</v>
      </c>
      <c r="E94" s="51" t="e">
        <f>IF('37c'!E94&gt;0,'37c'!E94/$K$42,#N/A)</f>
        <v>#N/A</v>
      </c>
      <c r="F94" s="51" t="e">
        <f>IF('37c'!F94&gt;0,'37c'!F94/$K$42,#N/A)</f>
        <v>#N/A</v>
      </c>
      <c r="G94" s="51" t="e">
        <f>IF('37c'!G94&gt;0,'37c'!G94/$K$42,#N/A)</f>
        <v>#N/A</v>
      </c>
      <c r="H94" s="55"/>
    </row>
    <row r="95" spans="2:8">
      <c r="B95" s="50">
        <v>2459312.4907585625</v>
      </c>
      <c r="C95" s="57">
        <f t="shared" si="2"/>
        <v>-0.76388132758438587</v>
      </c>
      <c r="D95" s="51">
        <f>IF('37c'!D95&gt;0,'37c'!D95/$K$42,#N/A)</f>
        <v>1.0002071594298974</v>
      </c>
      <c r="E95" s="51" t="e">
        <f>IF('37c'!E95&gt;0,'37c'!E95/$K$42,#N/A)</f>
        <v>#N/A</v>
      </c>
      <c r="F95" s="51" t="e">
        <f>IF('37c'!F95&gt;0,'37c'!F95/$K$42,#N/A)</f>
        <v>#N/A</v>
      </c>
      <c r="G95" s="51" t="e">
        <f>IF('37c'!G95&gt;0,'37c'!G95/$K$42,#N/A)</f>
        <v>#N/A</v>
      </c>
      <c r="H95" s="55"/>
    </row>
    <row r="96" spans="2:8">
      <c r="B96" s="50">
        <v>2459312.4977029399</v>
      </c>
      <c r="C96" s="57">
        <f t="shared" si="2"/>
        <v>-0.75693695014342666</v>
      </c>
      <c r="D96" s="51">
        <f>IF('37c'!D96&gt;0,'37c'!D96/$K$42,#N/A)</f>
        <v>0.99777235664567454</v>
      </c>
      <c r="E96" s="51" t="e">
        <f>IF('37c'!E96&gt;0,'37c'!E96/$K$42,#N/A)</f>
        <v>#N/A</v>
      </c>
      <c r="F96" s="51" t="e">
        <f>IF('37c'!F96&gt;0,'37c'!F96/$K$42,#N/A)</f>
        <v>#N/A</v>
      </c>
      <c r="G96" s="51" t="e">
        <f>IF('37c'!G96&gt;0,'37c'!G96/$K$42,#N/A)</f>
        <v>#N/A</v>
      </c>
      <c r="H96" s="55"/>
    </row>
    <row r="97" spans="2:8">
      <c r="B97" s="50">
        <v>2459312.5046473173</v>
      </c>
      <c r="C97" s="57">
        <f t="shared" si="2"/>
        <v>-0.74999257270246744</v>
      </c>
      <c r="D97" s="51">
        <f>IF('37c'!D97&gt;0,'37c'!D97/$K$42,#N/A)</f>
        <v>0.99883712296983751</v>
      </c>
      <c r="E97" s="51" t="e">
        <f>IF('37c'!E97&gt;0,'37c'!E97/$K$42,#N/A)</f>
        <v>#N/A</v>
      </c>
      <c r="F97" s="51" t="e">
        <f>IF('37c'!F97&gt;0,'37c'!F97/$K$42,#N/A)</f>
        <v>#N/A</v>
      </c>
      <c r="G97" s="51" t="e">
        <f>IF('37c'!G97&gt;0,'37c'!G97/$K$42,#N/A)</f>
        <v>#N/A</v>
      </c>
      <c r="H97" s="55"/>
    </row>
    <row r="98" spans="2:8">
      <c r="B98" s="50">
        <v>2459312.5115916948</v>
      </c>
      <c r="C98" s="57">
        <f t="shared" si="2"/>
        <v>-0.74304819526150823</v>
      </c>
      <c r="D98" s="51">
        <f>IF('37c'!D98&gt;0,'37c'!D98/$K$42,#N/A)</f>
        <v>0.99824308916141857</v>
      </c>
      <c r="E98" s="51" t="e">
        <f>IF('37c'!E98&gt;0,'37c'!E98/$K$42,#N/A)</f>
        <v>#N/A</v>
      </c>
      <c r="F98" s="51" t="e">
        <f>IF('37c'!F98&gt;0,'37c'!F98/$K$42,#N/A)</f>
        <v>#N/A</v>
      </c>
      <c r="G98" s="51" t="e">
        <f>IF('37c'!G98&gt;0,'37c'!G98/$K$42,#N/A)</f>
        <v>#N/A</v>
      </c>
      <c r="H98" s="55"/>
    </row>
    <row r="99" spans="2:8">
      <c r="B99" s="50">
        <v>2459312.5185360718</v>
      </c>
      <c r="C99" s="57">
        <f t="shared" si="2"/>
        <v>-0.7361038182862103</v>
      </c>
      <c r="D99" s="51">
        <f>IF('37c'!D99&gt;0,'37c'!D99/$K$42,#N/A)</f>
        <v>1.0059816373881338</v>
      </c>
      <c r="E99" s="51" t="e">
        <f>IF('37c'!E99&gt;0,'37c'!E99/$K$42,#N/A)</f>
        <v>#N/A</v>
      </c>
      <c r="F99" s="51" t="e">
        <f>IF('37c'!F99&gt;0,'37c'!F99/$K$42,#N/A)</f>
        <v>#N/A</v>
      </c>
      <c r="G99" s="51" t="e">
        <f>IF('37c'!G99&gt;0,'37c'!G99/$K$42,#N/A)</f>
        <v>#N/A</v>
      </c>
      <c r="H99" s="55"/>
    </row>
    <row r="100" spans="2:8">
      <c r="B100" s="50">
        <v>2459312.5254804492</v>
      </c>
      <c r="C100" s="57">
        <f t="shared" si="2"/>
        <v>-0.72915944084525108</v>
      </c>
      <c r="D100" s="51">
        <f>IF('37c'!D100&gt;0,'37c'!D100/$K$42,#N/A)</f>
        <v>1.0000194895591648</v>
      </c>
      <c r="E100" s="51" t="e">
        <f>IF('37c'!E100&gt;0,'37c'!E100/$K$42,#N/A)</f>
        <v>#N/A</v>
      </c>
      <c r="F100" s="51" t="e">
        <f>IF('37c'!F100&gt;0,'37c'!F100/$K$42,#N/A)</f>
        <v>#N/A</v>
      </c>
      <c r="G100" s="51" t="e">
        <f>IF('37c'!G100&gt;0,'37c'!G100/$K$42,#N/A)</f>
        <v>#N/A</v>
      </c>
      <c r="H100" s="55"/>
    </row>
    <row r="101" spans="2:8">
      <c r="B101" s="50">
        <v>2459312.5324248262</v>
      </c>
      <c r="C101" s="57">
        <f t="shared" si="2"/>
        <v>-0.72221506386995316</v>
      </c>
      <c r="D101" s="51">
        <f>IF('37c'!D101&gt;0,'37c'!D101/$K$42,#N/A)</f>
        <v>1.0048216108717269</v>
      </c>
      <c r="E101" s="51" t="e">
        <f>IF('37c'!E101&gt;0,'37c'!E101/$K$42,#N/A)</f>
        <v>#N/A</v>
      </c>
      <c r="F101" s="51" t="e">
        <f>IF('37c'!F101&gt;0,'37c'!F101/$K$42,#N/A)</f>
        <v>#N/A</v>
      </c>
      <c r="G101" s="51" t="e">
        <f>IF('37c'!G101&gt;0,'37c'!G101/$K$42,#N/A)</f>
        <v>#N/A</v>
      </c>
      <c r="H101" s="55"/>
    </row>
    <row r="102" spans="2:8">
      <c r="B102" s="50">
        <v>2459312.5393692036</v>
      </c>
      <c r="C102" s="57">
        <f t="shared" si="2"/>
        <v>-0.71527068642899394</v>
      </c>
      <c r="D102" s="51">
        <f>IF('37c'!D102&gt;0,'37c'!D102/$K$42,#N/A)</f>
        <v>0.99999363606231351</v>
      </c>
      <c r="E102" s="51" t="e">
        <f>IF('37c'!E102&gt;0,'37c'!E102/$K$42,#N/A)</f>
        <v>#N/A</v>
      </c>
      <c r="F102" s="51" t="e">
        <f>IF('37c'!F102&gt;0,'37c'!F102/$K$42,#N/A)</f>
        <v>#N/A</v>
      </c>
      <c r="G102" s="51" t="e">
        <f>IF('37c'!G102&gt;0,'37c'!G102/$K$42,#N/A)</f>
        <v>#N/A</v>
      </c>
      <c r="H102" s="55"/>
    </row>
    <row r="103" spans="2:8">
      <c r="B103" s="50">
        <v>2459312.5463135806</v>
      </c>
      <c r="C103" s="57">
        <f t="shared" si="2"/>
        <v>-0.70832630945369601</v>
      </c>
      <c r="D103" s="51">
        <f>IF('37c'!D103&gt;0,'37c'!D103/$K$42,#N/A)</f>
        <v>0.99969095127610208</v>
      </c>
      <c r="E103" s="51" t="e">
        <f>IF('37c'!E103&gt;0,'37c'!E103/$K$42,#N/A)</f>
        <v>#N/A</v>
      </c>
      <c r="F103" s="51" t="e">
        <f>IF('37c'!F103&gt;0,'37c'!F103/$K$42,#N/A)</f>
        <v>#N/A</v>
      </c>
      <c r="G103" s="51" t="e">
        <f>IF('37c'!G103&gt;0,'37c'!G103/$K$42,#N/A)</f>
        <v>#N/A</v>
      </c>
      <c r="H103" s="55"/>
    </row>
    <row r="104" spans="2:8">
      <c r="B104" s="50">
        <v>2459312.5532579576</v>
      </c>
      <c r="C104" s="57">
        <f t="shared" si="2"/>
        <v>-0.70138193247839808</v>
      </c>
      <c r="D104" s="51">
        <f>IF('37c'!D104&gt;0,'37c'!D104/$K$42,#N/A)</f>
        <v>1.0027854159761354</v>
      </c>
      <c r="E104" s="51" t="e">
        <f>IF('37c'!E104&gt;0,'37c'!E104/$K$42,#N/A)</f>
        <v>#N/A</v>
      </c>
      <c r="F104" s="51" t="e">
        <f>IF('37c'!F104&gt;0,'37c'!F104/$K$42,#N/A)</f>
        <v>#N/A</v>
      </c>
      <c r="G104" s="51" t="e">
        <f>IF('37c'!G104&gt;0,'37c'!G104/$K$42,#N/A)</f>
        <v>#N/A</v>
      </c>
      <c r="H104" s="55"/>
    </row>
    <row r="105" spans="2:8">
      <c r="B105" s="50">
        <v>2459312.560202335</v>
      </c>
      <c r="C105" s="57">
        <f t="shared" si="2"/>
        <v>-0.69443755503743887</v>
      </c>
      <c r="D105" s="51">
        <f>IF('37c'!D105&gt;0,'37c'!D105/$K$42,#N/A)</f>
        <v>1.0017388133907856</v>
      </c>
      <c r="E105" s="51" t="e">
        <f>IF('37c'!E105&gt;0,'37c'!E105/$K$42,#N/A)</f>
        <v>#N/A</v>
      </c>
      <c r="F105" s="51" t="e">
        <f>IF('37c'!F105&gt;0,'37c'!F105/$K$42,#N/A)</f>
        <v>#N/A</v>
      </c>
      <c r="G105" s="51" t="e">
        <f>IF('37c'!G105&gt;0,'37c'!G105/$K$42,#N/A)</f>
        <v>#N/A</v>
      </c>
      <c r="H105" s="55"/>
    </row>
    <row r="106" spans="2:8">
      <c r="B106" s="50">
        <v>2459312.567146712</v>
      </c>
      <c r="C106" s="57">
        <f t="shared" si="2"/>
        <v>-0.68749317806214094</v>
      </c>
      <c r="D106" s="51">
        <f>IF('37c'!D106&gt;0,'37c'!D106/$K$42,#N/A)</f>
        <v>0.99989651972157778</v>
      </c>
      <c r="E106" s="51" t="e">
        <f>IF('37c'!E106&gt;0,'37c'!E106/$K$42,#N/A)</f>
        <v>#N/A</v>
      </c>
      <c r="F106" s="51" t="e">
        <f>IF('37c'!F106&gt;0,'37c'!F106/$K$42,#N/A)</f>
        <v>#N/A</v>
      </c>
      <c r="G106" s="51" t="e">
        <f>IF('37c'!G106&gt;0,'37c'!G106/$K$42,#N/A)</f>
        <v>#N/A</v>
      </c>
      <c r="H106" s="55"/>
    </row>
    <row r="107" spans="2:8">
      <c r="B107" s="50">
        <v>2459312.574091089</v>
      </c>
      <c r="C107" s="57">
        <f t="shared" si="2"/>
        <v>-0.68054880108684301</v>
      </c>
      <c r="D107" s="51">
        <f>IF('37c'!D107&gt;0,'37c'!D107/$K$42,#N/A)</f>
        <v>1.0012949287371562</v>
      </c>
      <c r="E107" s="51" t="e">
        <f>IF('37c'!E107&gt;0,'37c'!E107/$K$42,#N/A)</f>
        <v>#N/A</v>
      </c>
      <c r="F107" s="51" t="e">
        <f>IF('37c'!F107&gt;0,'37c'!F107/$K$42,#N/A)</f>
        <v>#N/A</v>
      </c>
      <c r="G107" s="51" t="e">
        <f>IF('37c'!G107&gt;0,'37c'!G107/$K$42,#N/A)</f>
        <v>#N/A</v>
      </c>
      <c r="H107" s="55"/>
    </row>
    <row r="108" spans="2:8">
      <c r="B108" s="50">
        <v>2459312.5810354659</v>
      </c>
      <c r="C108" s="57">
        <f t="shared" si="2"/>
        <v>-0.67360442411154509</v>
      </c>
      <c r="D108" s="51">
        <f>IF('37c'!D108&gt;0,'37c'!D108/$K$42,#N/A)</f>
        <v>0.99771726881007616</v>
      </c>
      <c r="E108" s="51" t="e">
        <f>IF('37c'!E108&gt;0,'37c'!E108/$K$42,#N/A)</f>
        <v>#N/A</v>
      </c>
      <c r="F108" s="51" t="e">
        <f>IF('37c'!F108&gt;0,'37c'!F108/$K$42,#N/A)</f>
        <v>#N/A</v>
      </c>
      <c r="G108" s="51" t="e">
        <f>IF('37c'!G108&gt;0,'37c'!G108/$K$42,#N/A)</f>
        <v>#N/A</v>
      </c>
      <c r="H108" s="55"/>
    </row>
    <row r="109" spans="2:8">
      <c r="B109" s="50">
        <v>2459312.5879798429</v>
      </c>
      <c r="C109" s="57">
        <f t="shared" si="2"/>
        <v>-0.66666004713624716</v>
      </c>
      <c r="D109" s="51">
        <f>IF('37c'!D109&gt;0,'37c'!D109/$K$42,#N/A)</f>
        <v>1.000628173682466</v>
      </c>
      <c r="E109" s="51" t="e">
        <f>IF('37c'!E109&gt;0,'37c'!E109/$K$42,#N/A)</f>
        <v>#N/A</v>
      </c>
      <c r="F109" s="51" t="e">
        <f>IF('37c'!F109&gt;0,'37c'!F109/$K$42,#N/A)</f>
        <v>#N/A</v>
      </c>
      <c r="G109" s="51" t="e">
        <f>IF('37c'!G109&gt;0,'37c'!G109/$K$42,#N/A)</f>
        <v>#N/A</v>
      </c>
      <c r="H109" s="55"/>
    </row>
    <row r="110" spans="2:8">
      <c r="B110" s="50">
        <v>2459312.5949242199</v>
      </c>
      <c r="C110" s="57">
        <f t="shared" si="2"/>
        <v>-0.65971567016094923</v>
      </c>
      <c r="D110" s="51">
        <f>IF('37c'!D110&gt;0,'37c'!D110/$K$42,#N/A)</f>
        <v>1.001600464037123</v>
      </c>
      <c r="E110" s="51" t="e">
        <f>IF('37c'!E110&gt;0,'37c'!E110/$K$42,#N/A)</f>
        <v>#N/A</v>
      </c>
      <c r="F110" s="51" t="e">
        <f>IF('37c'!F110&gt;0,'37c'!F110/$K$42,#N/A)</f>
        <v>#N/A</v>
      </c>
      <c r="G110" s="51" t="e">
        <f>IF('37c'!G110&gt;0,'37c'!G110/$K$42,#N/A)</f>
        <v>#N/A</v>
      </c>
      <c r="H110" s="55"/>
    </row>
    <row r="111" spans="2:8">
      <c r="B111" s="50">
        <v>2459312.6018685969</v>
      </c>
      <c r="C111" s="57">
        <f t="shared" si="2"/>
        <v>-0.6527712931856513</v>
      </c>
      <c r="D111" s="51">
        <f>IF('37c'!D111&gt;0,'37c'!D111/$K$42,#N/A)</f>
        <v>0.99759025522041767</v>
      </c>
      <c r="E111" s="51" t="e">
        <f>IF('37c'!E111&gt;0,'37c'!E111/$K$42,#N/A)</f>
        <v>#N/A</v>
      </c>
      <c r="F111" s="51" t="e">
        <f>IF('37c'!F111&gt;0,'37c'!F111/$K$42,#N/A)</f>
        <v>#N/A</v>
      </c>
      <c r="G111" s="51" t="e">
        <f>IF('37c'!G111&gt;0,'37c'!G111/$K$42,#N/A)</f>
        <v>#N/A</v>
      </c>
      <c r="H111" s="55"/>
    </row>
    <row r="112" spans="2:8">
      <c r="B112" s="50">
        <v>2459312.6088129738</v>
      </c>
      <c r="C112" s="57">
        <f t="shared" si="2"/>
        <v>-0.64582691621035337</v>
      </c>
      <c r="D112" s="51">
        <f>IF('37c'!D112&gt;0,'37c'!D112/$K$42,#N/A)</f>
        <v>0.99823831620815373</v>
      </c>
      <c r="E112" s="51" t="e">
        <f>IF('37c'!E112&gt;0,'37c'!E112/$K$42,#N/A)</f>
        <v>#N/A</v>
      </c>
      <c r="F112" s="51" t="e">
        <f>IF('37c'!F112&gt;0,'37c'!F112/$K$42,#N/A)</f>
        <v>#N/A</v>
      </c>
      <c r="G112" s="51" t="e">
        <f>IF('37c'!G112&gt;0,'37c'!G112/$K$42,#N/A)</f>
        <v>#N/A</v>
      </c>
      <c r="H112" s="55"/>
    </row>
    <row r="113" spans="2:8">
      <c r="B113" s="50">
        <v>2459312.6157573503</v>
      </c>
      <c r="C113" s="57">
        <f t="shared" si="2"/>
        <v>-0.63888253970071673</v>
      </c>
      <c r="D113" s="51">
        <f>IF('37c'!D113&gt;0,'37c'!D113/$K$42,#N/A)</f>
        <v>0.99880947961551203</v>
      </c>
      <c r="E113" s="51" t="e">
        <f>IF('37c'!E113&gt;0,'37c'!E113/$K$42,#N/A)</f>
        <v>#N/A</v>
      </c>
      <c r="F113" s="51" t="e">
        <f>IF('37c'!F113&gt;0,'37c'!F113/$K$42,#N/A)</f>
        <v>#N/A</v>
      </c>
      <c r="G113" s="51" t="e">
        <f>IF('37c'!G113&gt;0,'37c'!G113/$K$42,#N/A)</f>
        <v>#N/A</v>
      </c>
      <c r="H113" s="55"/>
    </row>
    <row r="114" spans="2:8">
      <c r="B114" s="50">
        <v>2459312.6227017273</v>
      </c>
      <c r="C114" s="57">
        <f t="shared" si="2"/>
        <v>-0.63193816272541881</v>
      </c>
      <c r="D114" s="51">
        <f>IF('37c'!D114&gt;0,'37c'!D114/$K$42,#N/A)</f>
        <v>1.0001884653629434</v>
      </c>
      <c r="E114" s="51" t="e">
        <f>IF('37c'!E114&gt;0,'37c'!E114/$K$42,#N/A)</f>
        <v>#N/A</v>
      </c>
      <c r="F114" s="51" t="e">
        <f>IF('37c'!F114&gt;0,'37c'!F114/$K$42,#N/A)</f>
        <v>#N/A</v>
      </c>
      <c r="G114" s="51" t="e">
        <f>IF('37c'!G114&gt;0,'37c'!G114/$K$42,#N/A)</f>
        <v>#N/A</v>
      </c>
      <c r="H114" s="55"/>
    </row>
    <row r="115" spans="2:8">
      <c r="B115" s="50">
        <v>2459312.6296461038</v>
      </c>
      <c r="C115" s="57">
        <f t="shared" si="2"/>
        <v>-0.62499378621578217</v>
      </c>
      <c r="D115" s="51">
        <f>IF('37c'!D115&gt;0,'37c'!D115/$K$42,#N/A)</f>
        <v>0.99698733841564469</v>
      </c>
      <c r="E115" s="51" t="e">
        <f>IF('37c'!E115&gt;0,'37c'!E115/$K$42,#N/A)</f>
        <v>#N/A</v>
      </c>
      <c r="F115" s="51" t="e">
        <f>IF('37c'!F115&gt;0,'37c'!F115/$K$42,#N/A)</f>
        <v>#N/A</v>
      </c>
      <c r="G115" s="51" t="e">
        <f>IF('37c'!G115&gt;0,'37c'!G115/$K$42,#N/A)</f>
        <v>#N/A</v>
      </c>
      <c r="H115" s="55"/>
    </row>
    <row r="116" spans="2:8">
      <c r="B116" s="50">
        <v>2459312.6365904808</v>
      </c>
      <c r="C116" s="57">
        <f t="shared" si="2"/>
        <v>-0.61804940924048424</v>
      </c>
      <c r="D116" s="51">
        <f>IF('37c'!D116&gt;0,'37c'!D116/$K$42,#N/A)</f>
        <v>0.99645561816373873</v>
      </c>
      <c r="E116" s="51" t="e">
        <f>IF('37c'!E116&gt;0,'37c'!E116/$K$42,#N/A)</f>
        <v>#N/A</v>
      </c>
      <c r="F116" s="51" t="e">
        <f>IF('37c'!F116&gt;0,'37c'!F116/$K$42,#N/A)</f>
        <v>#N/A</v>
      </c>
      <c r="G116" s="51" t="e">
        <f>IF('37c'!G116&gt;0,'37c'!G116/$K$42,#N/A)</f>
        <v>#N/A</v>
      </c>
      <c r="H116" s="55"/>
    </row>
    <row r="117" spans="2:8">
      <c r="B117" s="50">
        <v>2459312.6435348573</v>
      </c>
      <c r="C117" s="57">
        <f t="shared" si="2"/>
        <v>-0.6111050327308476</v>
      </c>
      <c r="D117" s="51">
        <f>IF('37c'!D117&gt;0,'37c'!D117/$K$42,#N/A)</f>
        <v>1.0011054027179318</v>
      </c>
      <c r="E117" s="51" t="e">
        <f>IF('37c'!E117&gt;0,'37c'!E117/$K$42,#N/A)</f>
        <v>#N/A</v>
      </c>
      <c r="F117" s="51" t="e">
        <f>IF('37c'!F117&gt;0,'37c'!F117/$K$42,#N/A)</f>
        <v>#N/A</v>
      </c>
      <c r="G117" s="51" t="e">
        <f>IF('37c'!G117&gt;0,'37c'!G117/$K$42,#N/A)</f>
        <v>#N/A</v>
      </c>
      <c r="H117" s="55"/>
    </row>
    <row r="118" spans="2:8">
      <c r="B118" s="50">
        <v>2459312.6504792343</v>
      </c>
      <c r="C118" s="57">
        <f t="shared" si="2"/>
        <v>-0.60416065575554967</v>
      </c>
      <c r="D118" s="51">
        <f>IF('37c'!D118&gt;0,'37c'!D118/$K$42,#N/A)</f>
        <v>0.99903400729201186</v>
      </c>
      <c r="E118" s="51" t="e">
        <f>IF('37c'!E118&gt;0,'37c'!E118/$K$42,#N/A)</f>
        <v>#N/A</v>
      </c>
      <c r="F118" s="51" t="e">
        <f>IF('37c'!F118&gt;0,'37c'!F118/$K$42,#N/A)</f>
        <v>#N/A</v>
      </c>
      <c r="G118" s="51" t="e">
        <f>IF('37c'!G118&gt;0,'37c'!G118/$K$42,#N/A)</f>
        <v>#N/A</v>
      </c>
      <c r="H118" s="55"/>
    </row>
    <row r="119" spans="2:8">
      <c r="B119" s="50">
        <v>2459312.6574236108</v>
      </c>
      <c r="C119" s="57">
        <f t="shared" si="2"/>
        <v>-0.59721627924591303</v>
      </c>
      <c r="D119" s="51">
        <f>IF('37c'!D119&gt;0,'37c'!D119/$K$42,#N/A)</f>
        <v>0.99702088167053371</v>
      </c>
      <c r="E119" s="51" t="e">
        <f>IF('37c'!E119&gt;0,'37c'!E119/$K$42,#N/A)</f>
        <v>#N/A</v>
      </c>
      <c r="F119" s="51" t="e">
        <f>IF('37c'!F119&gt;0,'37c'!F119/$K$42,#N/A)</f>
        <v>#N/A</v>
      </c>
      <c r="G119" s="51" t="e">
        <f>IF('37c'!G119&gt;0,'37c'!G119/$K$42,#N/A)</f>
        <v>#N/A</v>
      </c>
      <c r="H119" s="55"/>
    </row>
    <row r="120" spans="2:8">
      <c r="B120" s="50">
        <v>2459312.6643679873</v>
      </c>
      <c r="C120" s="57">
        <f t="shared" si="2"/>
        <v>-0.59027190273627639</v>
      </c>
      <c r="D120" s="51">
        <f>IF('37c'!D120&gt;0,'37c'!D120/$K$42,#N/A)</f>
        <v>0.99551010938017903</v>
      </c>
      <c r="E120" s="51" t="e">
        <f>IF('37c'!E120&gt;0,'37c'!E120/$K$42,#N/A)</f>
        <v>#N/A</v>
      </c>
      <c r="F120" s="51" t="e">
        <f>IF('37c'!F120&gt;0,'37c'!F120/$K$42,#N/A)</f>
        <v>#N/A</v>
      </c>
      <c r="G120" s="51" t="e">
        <f>IF('37c'!G120&gt;0,'37c'!G120/$K$42,#N/A)</f>
        <v>#N/A</v>
      </c>
      <c r="H120" s="55"/>
    </row>
    <row r="121" spans="2:8">
      <c r="B121" s="50">
        <v>2459312.6713123643</v>
      </c>
      <c r="C121" s="57">
        <f t="shared" si="2"/>
        <v>-0.58332752576097846</v>
      </c>
      <c r="D121" s="51">
        <f>IF('37c'!D121&gt;0,'37c'!D121/$K$42,#N/A)</f>
        <v>0.99903811733510106</v>
      </c>
      <c r="E121" s="51" t="e">
        <f>IF('37c'!E121&gt;0,'37c'!E121/$K$42,#N/A)</f>
        <v>#N/A</v>
      </c>
      <c r="F121" s="51" t="e">
        <f>IF('37c'!F121&gt;0,'37c'!F121/$K$42,#N/A)</f>
        <v>#N/A</v>
      </c>
      <c r="G121" s="51" t="e">
        <f>IF('37c'!G121&gt;0,'37c'!G121/$K$42,#N/A)</f>
        <v>#N/A</v>
      </c>
      <c r="H121" s="55"/>
    </row>
    <row r="122" spans="2:8">
      <c r="B122" s="50">
        <v>2459312.6782567408</v>
      </c>
      <c r="C122" s="57">
        <f t="shared" si="2"/>
        <v>-0.57638314925134182</v>
      </c>
      <c r="D122" s="51">
        <f>IF('37c'!D122&gt;0,'37c'!D122/$K$42,#N/A)</f>
        <v>0.99866397083195224</v>
      </c>
      <c r="E122" s="51" t="e">
        <f>IF('37c'!E122&gt;0,'37c'!E122/$K$42,#N/A)</f>
        <v>#N/A</v>
      </c>
      <c r="F122" s="51" t="e">
        <f>IF('37c'!F122&gt;0,'37c'!F122/$K$42,#N/A)</f>
        <v>#N/A</v>
      </c>
      <c r="G122" s="51" t="e">
        <f>IF('37c'!G122&gt;0,'37c'!G122/$K$42,#N/A)</f>
        <v>#N/A</v>
      </c>
      <c r="H122" s="55"/>
    </row>
    <row r="123" spans="2:8">
      <c r="B123" s="50">
        <v>2459312.6852011173</v>
      </c>
      <c r="C123" s="57">
        <f t="shared" si="2"/>
        <v>-0.56943877274170518</v>
      </c>
      <c r="D123" s="51">
        <f>IF('37c'!D123&gt;0,'37c'!D123/$K$42,#N/A)</f>
        <v>0.9987153463705668</v>
      </c>
      <c r="E123" s="51" t="e">
        <f>IF('37c'!E123&gt;0,'37c'!E123/$K$42,#N/A)</f>
        <v>#N/A</v>
      </c>
      <c r="F123" s="51" t="e">
        <f>IF('37c'!F123&gt;0,'37c'!F123/$K$42,#N/A)</f>
        <v>#N/A</v>
      </c>
      <c r="G123" s="51" t="e">
        <f>IF('37c'!G123&gt;0,'37c'!G123/$K$42,#N/A)</f>
        <v>#N/A</v>
      </c>
      <c r="H123" s="55"/>
    </row>
    <row r="124" spans="2:8">
      <c r="B124" s="50">
        <v>2459312.6921454938</v>
      </c>
      <c r="C124" s="57">
        <f t="shared" si="2"/>
        <v>-0.56249439623206854</v>
      </c>
      <c r="D124" s="51">
        <f>IF('37c'!D124&gt;0,'37c'!D124/$K$42,#N/A)</f>
        <v>1.0007717600265165</v>
      </c>
      <c r="E124" s="51" t="e">
        <f>IF('37c'!E124&gt;0,'37c'!E124/$K$42,#N/A)</f>
        <v>#N/A</v>
      </c>
      <c r="F124" s="51" t="e">
        <f>IF('37c'!F124&gt;0,'37c'!F124/$K$42,#N/A)</f>
        <v>#N/A</v>
      </c>
      <c r="G124" s="51" t="e">
        <f>IF('37c'!G124&gt;0,'37c'!G124/$K$42,#N/A)</f>
        <v>#N/A</v>
      </c>
      <c r="H124" s="55"/>
    </row>
    <row r="125" spans="2:8">
      <c r="B125" s="50">
        <v>2459312.6990898703</v>
      </c>
      <c r="C125" s="57">
        <f t="shared" si="2"/>
        <v>-0.5555500197224319</v>
      </c>
      <c r="D125" s="51">
        <f>IF('37c'!D125&gt;0,'37c'!D125/$K$42,#N/A)</f>
        <v>0.99747152800795491</v>
      </c>
      <c r="E125" s="51" t="e">
        <f>IF('37c'!E125&gt;0,'37c'!E125/$K$42,#N/A)</f>
        <v>#N/A</v>
      </c>
      <c r="F125" s="51" t="e">
        <f>IF('37c'!F125&gt;0,'37c'!F125/$K$42,#N/A)</f>
        <v>#N/A</v>
      </c>
      <c r="G125" s="51" t="e">
        <f>IF('37c'!G125&gt;0,'37c'!G125/$K$42,#N/A)</f>
        <v>#N/A</v>
      </c>
      <c r="H125" s="55"/>
    </row>
    <row r="126" spans="2:8">
      <c r="B126" s="50">
        <v>2459312.7060342468</v>
      </c>
      <c r="C126" s="57">
        <f t="shared" si="2"/>
        <v>-0.54860564321279526</v>
      </c>
      <c r="D126" s="51">
        <f>IF('37c'!D126&gt;0,'37c'!D126/$K$42,#N/A)</f>
        <v>1.0012822008617832</v>
      </c>
      <c r="E126" s="51" t="e">
        <f>IF('37c'!E126&gt;0,'37c'!E126/$K$42,#N/A)</f>
        <v>#N/A</v>
      </c>
      <c r="F126" s="51" t="e">
        <f>IF('37c'!F126&gt;0,'37c'!F126/$K$42,#N/A)</f>
        <v>#N/A</v>
      </c>
      <c r="G126" s="51" t="e">
        <f>IF('37c'!G126&gt;0,'37c'!G126/$K$42,#N/A)</f>
        <v>#N/A</v>
      </c>
      <c r="H126" s="55"/>
    </row>
    <row r="127" spans="2:8">
      <c r="B127" s="50">
        <v>2459312.7129786233</v>
      </c>
      <c r="C127" s="57">
        <f t="shared" si="2"/>
        <v>-0.54166126670315862</v>
      </c>
      <c r="D127" s="51">
        <f>IF('37c'!D127&gt;0,'37c'!D127/$K$42,#N/A)</f>
        <v>1.0016264501160093</v>
      </c>
      <c r="E127" s="51" t="e">
        <f>IF('37c'!E127&gt;0,'37c'!E127/$K$42,#N/A)</f>
        <v>#N/A</v>
      </c>
      <c r="F127" s="51" t="e">
        <f>IF('37c'!F127&gt;0,'37c'!F127/$K$42,#N/A)</f>
        <v>#N/A</v>
      </c>
      <c r="G127" s="51" t="e">
        <f>IF('37c'!G127&gt;0,'37c'!G127/$K$42,#N/A)</f>
        <v>#N/A</v>
      </c>
      <c r="H127" s="55"/>
    </row>
    <row r="128" spans="2:8">
      <c r="B128" s="50">
        <v>2459312.7199229994</v>
      </c>
      <c r="C128" s="57">
        <f t="shared" si="2"/>
        <v>-0.53471689065918326</v>
      </c>
      <c r="D128" s="51">
        <f>IF('37c'!D128&gt;0,'37c'!D128/$K$42,#N/A)</f>
        <v>1.0026076897580378</v>
      </c>
      <c r="E128" s="51" t="e">
        <f>IF('37c'!E128&gt;0,'37c'!E128/$K$42,#N/A)</f>
        <v>#N/A</v>
      </c>
      <c r="F128" s="51" t="e">
        <f>IF('37c'!F128&gt;0,'37c'!F128/$K$42,#N/A)</f>
        <v>#N/A</v>
      </c>
      <c r="G128" s="51" t="e">
        <f>IF('37c'!G128&gt;0,'37c'!G128/$K$42,#N/A)</f>
        <v>#N/A</v>
      </c>
      <c r="H128" s="55"/>
    </row>
    <row r="129" spans="2:8">
      <c r="B129" s="50">
        <v>2459312.7268673759</v>
      </c>
      <c r="C129" s="57">
        <f t="shared" si="2"/>
        <v>-0.52777251414954662</v>
      </c>
      <c r="D129" s="51">
        <f>IF('37c'!D129&gt;0,'37c'!D129/$K$42,#N/A)</f>
        <v>0.99973019555850184</v>
      </c>
      <c r="E129" s="51" t="e">
        <f>IF('37c'!E129&gt;0,'37c'!E129/$K$42,#N/A)</f>
        <v>#N/A</v>
      </c>
      <c r="F129" s="51" t="e">
        <f>IF('37c'!F129&gt;0,'37c'!F129/$K$42,#N/A)</f>
        <v>#N/A</v>
      </c>
      <c r="G129" s="51" t="e">
        <f>IF('37c'!G129&gt;0,'37c'!G129/$K$42,#N/A)</f>
        <v>#N/A</v>
      </c>
      <c r="H129" s="55"/>
    </row>
    <row r="130" spans="2:8">
      <c r="B130" s="50">
        <v>2459312.7338117524</v>
      </c>
      <c r="C130" s="57">
        <f t="shared" si="2"/>
        <v>-0.52082813763990998</v>
      </c>
      <c r="D130" s="51">
        <f>IF('37c'!D130&gt;0,'37c'!D130/$K$42,#N/A)</f>
        <v>1.0022013921113688</v>
      </c>
      <c r="E130" s="51" t="e">
        <f>IF('37c'!E130&gt;0,'37c'!E130/$K$42,#N/A)</f>
        <v>#N/A</v>
      </c>
      <c r="F130" s="51" t="e">
        <f>IF('37c'!F130&gt;0,'37c'!F130/$K$42,#N/A)</f>
        <v>#N/A</v>
      </c>
      <c r="G130" s="51" t="e">
        <f>IF('37c'!G130&gt;0,'37c'!G130/$K$42,#N/A)</f>
        <v>#N/A</v>
      </c>
      <c r="H130" s="55"/>
    </row>
    <row r="131" spans="2:8">
      <c r="B131" s="50">
        <v>2459312.7407561284</v>
      </c>
      <c r="C131" s="57">
        <f t="shared" ref="C131:C194" si="3">B131-$K$30</f>
        <v>-0.51388376159593463</v>
      </c>
      <c r="D131" s="51">
        <f>IF('37c'!D131&gt;0,'37c'!D131/$K$42,#N/A)</f>
        <v>1.0015982101425258</v>
      </c>
      <c r="E131" s="51" t="e">
        <f>IF('37c'!E131&gt;0,'37c'!E131/$K$42,#N/A)</f>
        <v>#N/A</v>
      </c>
      <c r="F131" s="51" t="e">
        <f>IF('37c'!F131&gt;0,'37c'!F131/$K$42,#N/A)</f>
        <v>#N/A</v>
      </c>
      <c r="G131" s="51" t="e">
        <f>IF('37c'!G131&gt;0,'37c'!G131/$K$42,#N/A)</f>
        <v>#N/A</v>
      </c>
      <c r="H131" s="55"/>
    </row>
    <row r="132" spans="2:8">
      <c r="B132" s="50">
        <v>2459312.747700505</v>
      </c>
      <c r="C132" s="57">
        <f t="shared" si="3"/>
        <v>-0.50693938508629799</v>
      </c>
      <c r="D132" s="51">
        <f>IF('37c'!D132&gt;0,'37c'!D132/$K$42,#N/A)</f>
        <v>1.0002432880344714</v>
      </c>
      <c r="E132" s="51" t="e">
        <f>IF('37c'!E132&gt;0,'37c'!E132/$K$42,#N/A)</f>
        <v>#N/A</v>
      </c>
      <c r="F132" s="51" t="e">
        <f>IF('37c'!F132&gt;0,'37c'!F132/$K$42,#N/A)</f>
        <v>#N/A</v>
      </c>
      <c r="G132" s="51" t="e">
        <f>IF('37c'!G132&gt;0,'37c'!G132/$K$42,#N/A)</f>
        <v>#N/A</v>
      </c>
      <c r="H132" s="55"/>
    </row>
    <row r="133" spans="2:8">
      <c r="B133" s="50">
        <v>2459312.754644881</v>
      </c>
      <c r="C133" s="57">
        <f t="shared" si="3"/>
        <v>-0.49999500904232264</v>
      </c>
      <c r="D133" s="51">
        <f>IF('37c'!D133&gt;0,'37c'!D133/$K$42,#N/A)</f>
        <v>0.99882585349685127</v>
      </c>
      <c r="E133" s="51" t="e">
        <f>IF('37c'!E133&gt;0,'37c'!E133/$K$42,#N/A)</f>
        <v>#N/A</v>
      </c>
      <c r="F133" s="51" t="e">
        <f>IF('37c'!F133&gt;0,'37c'!F133/$K$42,#N/A)</f>
        <v>#N/A</v>
      </c>
      <c r="G133" s="51" t="e">
        <f>IF('37c'!G133&gt;0,'37c'!G133/$K$42,#N/A)</f>
        <v>#N/A</v>
      </c>
      <c r="H133" s="55"/>
    </row>
    <row r="134" spans="2:8">
      <c r="B134" s="50">
        <v>2459312.761589257</v>
      </c>
      <c r="C134" s="57">
        <f t="shared" si="3"/>
        <v>-0.49305063299834728</v>
      </c>
      <c r="D134" s="51">
        <f>IF('37c'!D134&gt;0,'37c'!D134/$K$42,#N/A)</f>
        <v>1.0001076566125289</v>
      </c>
      <c r="E134" s="51" t="e">
        <f>IF('37c'!E134&gt;0,'37c'!E134/$K$42,#N/A)</f>
        <v>#N/A</v>
      </c>
      <c r="F134" s="51" t="e">
        <f>IF('37c'!F134&gt;0,'37c'!F134/$K$42,#N/A)</f>
        <v>#N/A</v>
      </c>
      <c r="G134" s="51" t="e">
        <f>IF('37c'!G134&gt;0,'37c'!G134/$K$42,#N/A)</f>
        <v>#N/A</v>
      </c>
      <c r="H134" s="55"/>
    </row>
    <row r="135" spans="2:8">
      <c r="B135" s="50">
        <v>2459312.7685336331</v>
      </c>
      <c r="C135" s="57">
        <f t="shared" si="3"/>
        <v>-0.48610625695437193</v>
      </c>
      <c r="D135" s="51">
        <f>IF('37c'!D135&gt;0,'37c'!D135/$K$42,#N/A)</f>
        <v>1.0003331786542924</v>
      </c>
      <c r="E135" s="51" t="e">
        <f>IF('37c'!E135&gt;0,'37c'!E135/$K$42,#N/A)</f>
        <v>#N/A</v>
      </c>
      <c r="F135" s="51" t="e">
        <f>IF('37c'!F135&gt;0,'37c'!F135/$K$42,#N/A)</f>
        <v>#N/A</v>
      </c>
      <c r="G135" s="51" t="e">
        <f>IF('37c'!G135&gt;0,'37c'!G135/$K$42,#N/A)</f>
        <v>#N/A</v>
      </c>
      <c r="H135" s="55"/>
    </row>
    <row r="136" spans="2:8">
      <c r="B136" s="50">
        <v>2459312.7754780096</v>
      </c>
      <c r="C136" s="57">
        <f t="shared" si="3"/>
        <v>-0.47916188044473529</v>
      </c>
      <c r="D136" s="51">
        <f>IF('37c'!D136&gt;0,'37c'!D136/$K$42,#N/A)</f>
        <v>0.99992058336095468</v>
      </c>
      <c r="E136" s="51" t="e">
        <f>IF('37c'!E136&gt;0,'37c'!E136/$K$42,#N/A)</f>
        <v>#N/A</v>
      </c>
      <c r="F136" s="51" t="e">
        <f>IF('37c'!F136&gt;0,'37c'!F136/$K$42,#N/A)</f>
        <v>#N/A</v>
      </c>
      <c r="G136" s="51" t="e">
        <f>IF('37c'!G136&gt;0,'37c'!G136/$K$42,#N/A)</f>
        <v>#N/A</v>
      </c>
      <c r="H136" s="55"/>
    </row>
    <row r="137" spans="2:8">
      <c r="B137" s="50">
        <v>2459312.7824223856</v>
      </c>
      <c r="C137" s="57">
        <f t="shared" si="3"/>
        <v>-0.47221750440075994</v>
      </c>
      <c r="D137" s="51">
        <f>IF('37c'!D137&gt;0,'37c'!D137/$K$42,#N/A)</f>
        <v>0.99919032151143528</v>
      </c>
      <c r="E137" s="51" t="e">
        <f>IF('37c'!E137&gt;0,'37c'!E137/$K$42,#N/A)</f>
        <v>#N/A</v>
      </c>
      <c r="F137" s="51" t="e">
        <f>IF('37c'!F137&gt;0,'37c'!F137/$K$42,#N/A)</f>
        <v>#N/A</v>
      </c>
      <c r="G137" s="51" t="e">
        <f>IF('37c'!G137&gt;0,'37c'!G137/$K$42,#N/A)</f>
        <v>#N/A</v>
      </c>
      <c r="H137" s="55"/>
    </row>
    <row r="138" spans="2:8">
      <c r="B138" s="50">
        <v>2459312.7893667617</v>
      </c>
      <c r="C138" s="57">
        <f t="shared" si="3"/>
        <v>-0.46527312835678458</v>
      </c>
      <c r="D138" s="51">
        <f>IF('37c'!D138&gt;0,'37c'!D138/$K$42,#N/A)</f>
        <v>1.0032953264832616</v>
      </c>
      <c r="E138" s="51" t="e">
        <f>IF('37c'!E138&gt;0,'37c'!E138/$K$42,#N/A)</f>
        <v>#N/A</v>
      </c>
      <c r="F138" s="51" t="e">
        <f>IF('37c'!F138&gt;0,'37c'!F138/$K$42,#N/A)</f>
        <v>#N/A</v>
      </c>
      <c r="G138" s="51" t="e">
        <f>IF('37c'!G138&gt;0,'37c'!G138/$K$42,#N/A)</f>
        <v>#N/A</v>
      </c>
      <c r="H138" s="55"/>
    </row>
    <row r="139" spans="2:8">
      <c r="B139" s="50">
        <v>2459312.7963111377</v>
      </c>
      <c r="C139" s="57">
        <f t="shared" si="3"/>
        <v>-0.45832875231280923</v>
      </c>
      <c r="D139" s="51">
        <f>IF('37c'!D139&gt;0,'37c'!D139/$K$42,#N/A)</f>
        <v>0.99946728538283069</v>
      </c>
      <c r="E139" s="51" t="e">
        <f>IF('37c'!E139&gt;0,'37c'!E139/$K$42,#N/A)</f>
        <v>#N/A</v>
      </c>
      <c r="F139" s="51" t="e">
        <f>IF('37c'!F139&gt;0,'37c'!F139/$K$42,#N/A)</f>
        <v>#N/A</v>
      </c>
      <c r="G139" s="51" t="e">
        <f>IF('37c'!G139&gt;0,'37c'!G139/$K$42,#N/A)</f>
        <v>#N/A</v>
      </c>
      <c r="H139" s="55"/>
    </row>
    <row r="140" spans="2:8">
      <c r="B140" s="50">
        <v>2459312.8032555138</v>
      </c>
      <c r="C140" s="57">
        <f t="shared" si="3"/>
        <v>-0.45138437626883388</v>
      </c>
      <c r="D140" s="51">
        <f>IF('37c'!D140&gt;0,'37c'!D140/$K$42,#N/A)</f>
        <v>0.9986084852502487</v>
      </c>
      <c r="E140" s="51" t="e">
        <f>IF('37c'!E140&gt;0,'37c'!E140/$K$42,#N/A)</f>
        <v>#N/A</v>
      </c>
      <c r="F140" s="51" t="e">
        <f>IF('37c'!F140&gt;0,'37c'!F140/$K$42,#N/A)</f>
        <v>#N/A</v>
      </c>
      <c r="G140" s="51" t="e">
        <f>IF('37c'!G140&gt;0,'37c'!G140/$K$42,#N/A)</f>
        <v>#N/A</v>
      </c>
      <c r="H140" s="55"/>
    </row>
    <row r="141" spans="2:8">
      <c r="B141" s="50">
        <v>2459312.8101998898</v>
      </c>
      <c r="C141" s="57">
        <f t="shared" si="3"/>
        <v>-0.44444000022485852</v>
      </c>
      <c r="D141" s="51">
        <f>IF('37c'!D141&gt;0,'37c'!D141/$K$42,#N/A)</f>
        <v>1.0024539608882996</v>
      </c>
      <c r="E141" s="51" t="e">
        <f>IF('37c'!E141&gt;0,'37c'!E141/$K$42,#N/A)</f>
        <v>#N/A</v>
      </c>
      <c r="F141" s="51" t="e">
        <f>IF('37c'!F141&gt;0,'37c'!F141/$K$42,#N/A)</f>
        <v>#N/A</v>
      </c>
      <c r="G141" s="51" t="e">
        <f>IF('37c'!G141&gt;0,'37c'!G141/$K$42,#N/A)</f>
        <v>#N/A</v>
      </c>
      <c r="H141" s="55"/>
    </row>
    <row r="142" spans="2:8">
      <c r="B142" s="50">
        <v>2459312.8171442659</v>
      </c>
      <c r="C142" s="57">
        <f t="shared" si="3"/>
        <v>-0.43749562418088317</v>
      </c>
      <c r="D142" s="51">
        <f>IF('37c'!D142&gt;0,'37c'!D142/$K$42,#N/A)</f>
        <v>1.0036037785880014</v>
      </c>
      <c r="E142" s="51" t="e">
        <f>IF('37c'!E142&gt;0,'37c'!E142/$K$42,#N/A)</f>
        <v>#N/A</v>
      </c>
      <c r="F142" s="51" t="e">
        <f>IF('37c'!F142&gt;0,'37c'!F142/$K$42,#N/A)</f>
        <v>#N/A</v>
      </c>
      <c r="G142" s="51" t="e">
        <f>IF('37c'!G142&gt;0,'37c'!G142/$K$42,#N/A)</f>
        <v>#N/A</v>
      </c>
      <c r="H142" s="55"/>
    </row>
    <row r="143" spans="2:8">
      <c r="B143" s="50">
        <v>2459312.8240886414</v>
      </c>
      <c r="C143" s="57">
        <f t="shared" si="3"/>
        <v>-0.4305512486025691</v>
      </c>
      <c r="D143" s="51">
        <f>IF('37c'!D143&gt;0,'37c'!D143/$K$42,#N/A)</f>
        <v>0.99985362943321177</v>
      </c>
      <c r="E143" s="51" t="e">
        <f>IF('37c'!E143&gt;0,'37c'!E143/$K$42,#N/A)</f>
        <v>#N/A</v>
      </c>
      <c r="F143" s="51" t="e">
        <f>IF('37c'!F143&gt;0,'37c'!F143/$K$42,#N/A)</f>
        <v>#N/A</v>
      </c>
      <c r="G143" s="51" t="e">
        <f>IF('37c'!G143&gt;0,'37c'!G143/$K$42,#N/A)</f>
        <v>#N/A</v>
      </c>
      <c r="H143" s="55"/>
    </row>
    <row r="144" spans="2:8">
      <c r="B144" s="50">
        <v>2459312.8310330175</v>
      </c>
      <c r="C144" s="57">
        <f t="shared" si="3"/>
        <v>-0.42360687255859375</v>
      </c>
      <c r="D144" s="51">
        <f>IF('37c'!D144&gt;0,'37c'!D144/$K$42,#N/A)</f>
        <v>1.002091746768313</v>
      </c>
      <c r="E144" s="51" t="e">
        <f>IF('37c'!E144&gt;0,'37c'!E144/$K$42,#N/A)</f>
        <v>#N/A</v>
      </c>
      <c r="F144" s="51" t="e">
        <f>IF('37c'!F144&gt;0,'37c'!F144/$K$42,#N/A)</f>
        <v>#N/A</v>
      </c>
      <c r="G144" s="51" t="e">
        <f>IF('37c'!G144&gt;0,'37c'!G144/$K$42,#N/A)</f>
        <v>#N/A</v>
      </c>
      <c r="H144" s="55"/>
    </row>
    <row r="145" spans="2:8">
      <c r="B145" s="50">
        <v>2459312.8379773935</v>
      </c>
      <c r="C145" s="57">
        <f t="shared" si="3"/>
        <v>-0.4166624965146184</v>
      </c>
      <c r="D145" s="51">
        <f>IF('37c'!D145&gt;0,'37c'!D145/$K$42,#N/A)</f>
        <v>0.99904918793503483</v>
      </c>
      <c r="E145" s="51" t="e">
        <f>IF('37c'!E145&gt;0,'37c'!E145/$K$42,#N/A)</f>
        <v>#N/A</v>
      </c>
      <c r="F145" s="51" t="e">
        <f>IF('37c'!F145&gt;0,'37c'!F145/$K$42,#N/A)</f>
        <v>#N/A</v>
      </c>
      <c r="G145" s="51" t="e">
        <f>IF('37c'!G145&gt;0,'37c'!G145/$K$42,#N/A)</f>
        <v>#N/A</v>
      </c>
      <c r="H145" s="55"/>
    </row>
    <row r="146" spans="2:8">
      <c r="B146" s="50">
        <v>2459312.8449217691</v>
      </c>
      <c r="C146" s="57">
        <f t="shared" si="3"/>
        <v>-0.40971812093630433</v>
      </c>
      <c r="D146" s="51">
        <f>IF('37c'!D146&gt;0,'37c'!D146/$K$42,#N/A)</f>
        <v>0.99975777262180976</v>
      </c>
      <c r="E146" s="51" t="e">
        <f>IF('37c'!E146&gt;0,'37c'!E146/$K$42,#N/A)</f>
        <v>#N/A</v>
      </c>
      <c r="F146" s="51" t="e">
        <f>IF('37c'!F146&gt;0,'37c'!F146/$K$42,#N/A)</f>
        <v>#N/A</v>
      </c>
      <c r="G146" s="51" t="e">
        <f>IF('37c'!G146&gt;0,'37c'!G146/$K$42,#N/A)</f>
        <v>#N/A</v>
      </c>
      <c r="H146" s="55"/>
    </row>
    <row r="147" spans="2:8">
      <c r="B147" s="50">
        <v>2459312.8518661452</v>
      </c>
      <c r="C147" s="57">
        <f t="shared" si="3"/>
        <v>-0.40277374489232898</v>
      </c>
      <c r="D147" s="51">
        <f>IF('37c'!D147&gt;0,'37c'!D147/$K$42,#N/A)</f>
        <v>0.99803155452436199</v>
      </c>
      <c r="E147" s="51" t="e">
        <f>IF('37c'!E147&gt;0,'37c'!E147/$K$42,#N/A)</f>
        <v>#N/A</v>
      </c>
      <c r="F147" s="51" t="e">
        <f>IF('37c'!F147&gt;0,'37c'!F147/$K$42,#N/A)</f>
        <v>#N/A</v>
      </c>
      <c r="G147" s="51" t="e">
        <f>IF('37c'!G147&gt;0,'37c'!G147/$K$42,#N/A)</f>
        <v>#N/A</v>
      </c>
      <c r="H147" s="55"/>
    </row>
    <row r="148" spans="2:8">
      <c r="B148" s="50">
        <v>2459312.8588105207</v>
      </c>
      <c r="C148" s="57">
        <f t="shared" si="3"/>
        <v>-0.39582936931401491</v>
      </c>
      <c r="D148" s="51">
        <f>IF('37c'!D148&gt;0,'37c'!D148/$K$42,#N/A)</f>
        <v>0.99881392111368916</v>
      </c>
      <c r="E148" s="51" t="e">
        <f>IF('37c'!E148&gt;0,'37c'!E148/$K$42,#N/A)</f>
        <v>#N/A</v>
      </c>
      <c r="F148" s="51" t="e">
        <f>IF('37c'!F148&gt;0,'37c'!F148/$K$42,#N/A)</f>
        <v>#N/A</v>
      </c>
      <c r="G148" s="51" t="e">
        <f>IF('37c'!G148&gt;0,'37c'!G148/$K$42,#N/A)</f>
        <v>#N/A</v>
      </c>
      <c r="H148" s="55"/>
    </row>
    <row r="149" spans="2:8">
      <c r="B149" s="50">
        <v>2459312.8657548968</v>
      </c>
      <c r="C149" s="57">
        <f t="shared" si="3"/>
        <v>-0.38888499327003956</v>
      </c>
      <c r="D149" s="51">
        <f>IF('37c'!D149&gt;0,'37c'!D149/$K$42,#N/A)</f>
        <v>0.99916559496188262</v>
      </c>
      <c r="E149" s="51" t="e">
        <f>IF('37c'!E149&gt;0,'37c'!E149/$K$42,#N/A)</f>
        <v>#N/A</v>
      </c>
      <c r="F149" s="51" t="e">
        <f>IF('37c'!F149&gt;0,'37c'!F149/$K$42,#N/A)</f>
        <v>#N/A</v>
      </c>
      <c r="G149" s="51" t="e">
        <f>IF('37c'!G149&gt;0,'37c'!G149/$K$42,#N/A)</f>
        <v>#N/A</v>
      </c>
      <c r="H149" s="55"/>
    </row>
    <row r="150" spans="2:8">
      <c r="B150" s="50">
        <v>2459312.8726992724</v>
      </c>
      <c r="C150" s="57">
        <f t="shared" si="3"/>
        <v>-0.38194061769172549</v>
      </c>
      <c r="D150" s="51">
        <f>IF('37c'!D150&gt;0,'37c'!D150/$K$42,#N/A)</f>
        <v>0.99760318196884312</v>
      </c>
      <c r="E150" s="51" t="e">
        <f>IF('37c'!E150&gt;0,'37c'!E150/$K$42,#N/A)</f>
        <v>#N/A</v>
      </c>
      <c r="F150" s="51" t="e">
        <f>IF('37c'!F150&gt;0,'37c'!F150/$K$42,#N/A)</f>
        <v>#N/A</v>
      </c>
      <c r="G150" s="51" t="e">
        <f>IF('37c'!G150&gt;0,'37c'!G150/$K$42,#N/A)</f>
        <v>#N/A</v>
      </c>
      <c r="H150" s="55"/>
    </row>
    <row r="151" spans="2:8">
      <c r="B151" s="50">
        <v>2459312.8796436479</v>
      </c>
      <c r="C151" s="57">
        <f t="shared" si="3"/>
        <v>-0.37499624211341143</v>
      </c>
      <c r="D151" s="51">
        <f>IF('37c'!D151&gt;0,'37c'!D151/$K$42,#N/A)</f>
        <v>1.000972290354657</v>
      </c>
      <c r="E151" s="51" t="e">
        <f>IF('37c'!E151&gt;0,'37c'!E151/$K$42,#N/A)</f>
        <v>#N/A</v>
      </c>
      <c r="F151" s="51" t="e">
        <f>IF('37c'!F151&gt;0,'37c'!F151/$K$42,#N/A)</f>
        <v>#N/A</v>
      </c>
      <c r="G151" s="51" t="e">
        <f>IF('37c'!G151&gt;0,'37c'!G151/$K$42,#N/A)</f>
        <v>#N/A</v>
      </c>
      <c r="H151" s="55"/>
    </row>
    <row r="152" spans="2:8">
      <c r="B152" s="50">
        <v>2459312.8865880235</v>
      </c>
      <c r="C152" s="57">
        <f t="shared" si="3"/>
        <v>-0.36805186653509736</v>
      </c>
      <c r="D152" s="51">
        <f>IF('37c'!D152&gt;0,'37c'!D152/$K$42,#N/A)</f>
        <v>0.99753138879681802</v>
      </c>
      <c r="E152" s="51" t="e">
        <f>IF('37c'!E152&gt;0,'37c'!E152/$K$42,#N/A)</f>
        <v>#N/A</v>
      </c>
      <c r="F152" s="51" t="e">
        <f>IF('37c'!F152&gt;0,'37c'!F152/$K$42,#N/A)</f>
        <v>#N/A</v>
      </c>
      <c r="G152" s="51" t="e">
        <f>IF('37c'!G152&gt;0,'37c'!G152/$K$42,#N/A)</f>
        <v>#N/A</v>
      </c>
      <c r="H152" s="55"/>
    </row>
    <row r="153" spans="2:8">
      <c r="B153" s="50">
        <v>2459312.8935323991</v>
      </c>
      <c r="C153" s="57">
        <f t="shared" si="3"/>
        <v>-0.36110749095678329</v>
      </c>
      <c r="D153" s="51">
        <f>IF('37c'!D153&gt;0,'37c'!D153/$K$42,#N/A)</f>
        <v>1.0006686774941995</v>
      </c>
      <c r="E153" s="51" t="e">
        <f>IF('37c'!E153&gt;0,'37c'!E153/$K$42,#N/A)</f>
        <v>#N/A</v>
      </c>
      <c r="F153" s="51" t="e">
        <f>IF('37c'!F153&gt;0,'37c'!F153/$K$42,#N/A)</f>
        <v>#N/A</v>
      </c>
      <c r="G153" s="51" t="e">
        <f>IF('37c'!G153&gt;0,'37c'!G153/$K$42,#N/A)</f>
        <v>#N/A</v>
      </c>
      <c r="H153" s="55"/>
    </row>
    <row r="154" spans="2:8">
      <c r="B154" s="50">
        <v>2459312.9004767747</v>
      </c>
      <c r="C154" s="57">
        <f t="shared" si="3"/>
        <v>-0.35416311537846923</v>
      </c>
      <c r="D154" s="51">
        <f>IF('37c'!D154&gt;0,'37c'!D154/$K$42,#N/A)</f>
        <v>0.99933934371892608</v>
      </c>
      <c r="E154" s="51" t="e">
        <f>IF('37c'!E154&gt;0,'37c'!E154/$K$42,#N/A)</f>
        <v>#N/A</v>
      </c>
      <c r="F154" s="51" t="e">
        <f>IF('37c'!F154&gt;0,'37c'!F154/$K$42,#N/A)</f>
        <v>#N/A</v>
      </c>
      <c r="G154" s="51" t="e">
        <f>IF('37c'!G154&gt;0,'37c'!G154/$K$42,#N/A)</f>
        <v>#N/A</v>
      </c>
      <c r="H154" s="55"/>
    </row>
    <row r="155" spans="2:8">
      <c r="B155" s="50">
        <v>2459312.9074211502</v>
      </c>
      <c r="C155" s="57">
        <f t="shared" si="3"/>
        <v>-0.34721873980015516</v>
      </c>
      <c r="D155" s="51">
        <f>IF('37c'!D155&gt;0,'37c'!D155/$K$42,#N/A)</f>
        <v>1.0018214119986741</v>
      </c>
      <c r="E155" s="51" t="e">
        <f>IF('37c'!E155&gt;0,'37c'!E155/$K$42,#N/A)</f>
        <v>#N/A</v>
      </c>
      <c r="F155" s="51" t="e">
        <f>IF('37c'!F155&gt;0,'37c'!F155/$K$42,#N/A)</f>
        <v>#N/A</v>
      </c>
      <c r="G155" s="51" t="e">
        <f>IF('37c'!G155&gt;0,'37c'!G155/$K$42,#N/A)</f>
        <v>#N/A</v>
      </c>
      <c r="H155" s="55"/>
    </row>
    <row r="156" spans="2:8">
      <c r="B156" s="50">
        <v>2459312.9143655258</v>
      </c>
      <c r="C156" s="57">
        <f t="shared" si="3"/>
        <v>-0.3402743642218411</v>
      </c>
      <c r="D156" s="51">
        <f>IF('37c'!D156&gt;0,'37c'!D156/$K$42,#N/A)</f>
        <v>0.99870321511435201</v>
      </c>
      <c r="E156" s="51" t="e">
        <f>IF('37c'!E156&gt;0,'37c'!E156/$K$42,#N/A)</f>
        <v>#N/A</v>
      </c>
      <c r="F156" s="51" t="e">
        <f>IF('37c'!F156&gt;0,'37c'!F156/$K$42,#N/A)</f>
        <v>#N/A</v>
      </c>
      <c r="G156" s="51" t="e">
        <f>IF('37c'!G156&gt;0,'37c'!G156/$K$42,#N/A)</f>
        <v>#N/A</v>
      </c>
      <c r="H156" s="55"/>
    </row>
    <row r="157" spans="2:8">
      <c r="B157" s="50">
        <v>2459312.9213099014</v>
      </c>
      <c r="C157" s="57">
        <f t="shared" si="3"/>
        <v>-0.33332998864352703</v>
      </c>
      <c r="D157" s="51">
        <f>IF('37c'!D157&gt;0,'37c'!D157/$K$42,#N/A)</f>
        <v>1.0003606231355653</v>
      </c>
      <c r="E157" s="51" t="e">
        <f>IF('37c'!E157&gt;0,'37c'!E157/$K$42,#N/A)</f>
        <v>#N/A</v>
      </c>
      <c r="F157" s="51" t="e">
        <f>IF('37c'!F157&gt;0,'37c'!F157/$K$42,#N/A)</f>
        <v>#N/A</v>
      </c>
      <c r="G157" s="51" t="e">
        <f>IF('37c'!G157&gt;0,'37c'!G157/$K$42,#N/A)</f>
        <v>#N/A</v>
      </c>
      <c r="H157" s="55"/>
    </row>
    <row r="158" spans="2:8">
      <c r="B158" s="50">
        <v>2459312.928254277</v>
      </c>
      <c r="C158" s="57">
        <f t="shared" si="3"/>
        <v>-0.32638561306521297</v>
      </c>
      <c r="D158" s="51">
        <f>IF('37c'!D158&gt;0,'37c'!D158/$K$42,#N/A)</f>
        <v>0.99977938349353668</v>
      </c>
      <c r="E158" s="51" t="e">
        <f>IF('37c'!E158&gt;0,'37c'!E158/$K$42,#N/A)</f>
        <v>#N/A</v>
      </c>
      <c r="F158" s="51" t="e">
        <f>IF('37c'!F158&gt;0,'37c'!F158/$K$42,#N/A)</f>
        <v>#N/A</v>
      </c>
      <c r="G158" s="51" t="e">
        <f>IF('37c'!G158&gt;0,'37c'!G158/$K$42,#N/A)</f>
        <v>#N/A</v>
      </c>
      <c r="H158" s="55"/>
    </row>
    <row r="159" spans="2:8">
      <c r="B159" s="50">
        <v>2459312.9351986521</v>
      </c>
      <c r="C159" s="57">
        <f t="shared" si="3"/>
        <v>-0.31944123795256019</v>
      </c>
      <c r="D159" s="51">
        <f>IF('37c'!D159&gt;0,'37c'!D159/$K$42,#N/A)</f>
        <v>0.99968810076234682</v>
      </c>
      <c r="E159" s="51" t="e">
        <f>IF('37c'!E159&gt;0,'37c'!E159/$K$42,#N/A)</f>
        <v>#N/A</v>
      </c>
      <c r="F159" s="51" t="e">
        <f>IF('37c'!F159&gt;0,'37c'!F159/$K$42,#N/A)</f>
        <v>#N/A</v>
      </c>
      <c r="G159" s="51" t="e">
        <f>IF('37c'!G159&gt;0,'37c'!G159/$K$42,#N/A)</f>
        <v>#N/A</v>
      </c>
      <c r="H159" s="55"/>
    </row>
    <row r="160" spans="2:8">
      <c r="B160" s="50">
        <v>2459312.9421430277</v>
      </c>
      <c r="C160" s="57">
        <f t="shared" si="3"/>
        <v>-0.31249686237424612</v>
      </c>
      <c r="D160" s="51">
        <f>IF('37c'!D160&gt;0,'37c'!D160/$K$42,#N/A)</f>
        <v>1.0022307590321511</v>
      </c>
      <c r="E160" s="51" t="e">
        <f>IF('37c'!E160&gt;0,'37c'!E160/$K$42,#N/A)</f>
        <v>#N/A</v>
      </c>
      <c r="F160" s="51" t="e">
        <f>IF('37c'!F160&gt;0,'37c'!F160/$K$42,#N/A)</f>
        <v>#N/A</v>
      </c>
      <c r="G160" s="51" t="e">
        <f>IF('37c'!G160&gt;0,'37c'!G160/$K$42,#N/A)</f>
        <v>#N/A</v>
      </c>
      <c r="H160" s="55"/>
    </row>
    <row r="161" spans="2:8">
      <c r="B161" s="50">
        <v>2459312.9490874032</v>
      </c>
      <c r="C161" s="57">
        <f t="shared" si="3"/>
        <v>-0.30555248679593205</v>
      </c>
      <c r="D161" s="51">
        <f>IF('37c'!D161&gt;0,'37c'!D161/$K$42,#N/A)</f>
        <v>1.0010684786211468</v>
      </c>
      <c r="E161" s="51" t="e">
        <f>IF('37c'!E161&gt;0,'37c'!E161/$K$42,#N/A)</f>
        <v>#N/A</v>
      </c>
      <c r="F161" s="51" t="e">
        <f>IF('37c'!F161&gt;0,'37c'!F161/$K$42,#N/A)</f>
        <v>#N/A</v>
      </c>
      <c r="G161" s="51" t="e">
        <f>IF('37c'!G161&gt;0,'37c'!G161/$K$42,#N/A)</f>
        <v>#N/A</v>
      </c>
      <c r="H161" s="55"/>
    </row>
    <row r="162" spans="2:8">
      <c r="B162" s="50">
        <v>2459312.9560317784</v>
      </c>
      <c r="C162" s="57">
        <f t="shared" si="3"/>
        <v>-0.29860811168327928</v>
      </c>
      <c r="D162" s="51">
        <f>IF('37c'!D162&gt;0,'37c'!D162/$K$42,#N/A)</f>
        <v>1.0022025190586676</v>
      </c>
      <c r="E162" s="51" t="e">
        <f>IF('37c'!E162&gt;0,'37c'!E162/$K$42,#N/A)</f>
        <v>#N/A</v>
      </c>
      <c r="F162" s="51" t="e">
        <f>IF('37c'!F162&gt;0,'37c'!F162/$K$42,#N/A)</f>
        <v>#N/A</v>
      </c>
      <c r="G162" s="51" t="e">
        <f>IF('37c'!G162&gt;0,'37c'!G162/$K$42,#N/A)</f>
        <v>#N/A</v>
      </c>
      <c r="H162" s="55"/>
    </row>
    <row r="163" spans="2:8">
      <c r="B163" s="50">
        <v>2459312.9629761539</v>
      </c>
      <c r="C163" s="57">
        <f t="shared" si="3"/>
        <v>-0.29166373610496521</v>
      </c>
      <c r="D163" s="51">
        <f>IF('37c'!D163&gt;0,'37c'!D163/$K$42,#N/A)</f>
        <v>0.99830135896586014</v>
      </c>
      <c r="E163" s="51" t="e">
        <f>IF('37c'!E163&gt;0,'37c'!E163/$K$42,#N/A)</f>
        <v>#N/A</v>
      </c>
      <c r="F163" s="51" t="e">
        <f>IF('37c'!F163&gt;0,'37c'!F163/$K$42,#N/A)</f>
        <v>#N/A</v>
      </c>
      <c r="G163" s="51" t="e">
        <f>IF('37c'!G163&gt;0,'37c'!G163/$K$42,#N/A)</f>
        <v>#N/A</v>
      </c>
      <c r="H163" s="55"/>
    </row>
    <row r="164" spans="2:8">
      <c r="B164" s="50">
        <v>2459312.9699205291</v>
      </c>
      <c r="C164" s="57">
        <f t="shared" si="3"/>
        <v>-0.28471936099231243</v>
      </c>
      <c r="D164" s="51">
        <f>IF('37c'!D164&gt;0,'37c'!D164/$K$42,#N/A)</f>
        <v>1.0001152137885316</v>
      </c>
      <c r="E164" s="51" t="e">
        <f>IF('37c'!E164&gt;0,'37c'!E164/$K$42,#N/A)</f>
        <v>#N/A</v>
      </c>
      <c r="F164" s="51" t="e">
        <f>IF('37c'!F164&gt;0,'37c'!F164/$K$42,#N/A)</f>
        <v>#N/A</v>
      </c>
      <c r="G164" s="51" t="e">
        <f>IF('37c'!G164&gt;0,'37c'!G164/$K$42,#N/A)</f>
        <v>#N/A</v>
      </c>
      <c r="H164" s="55"/>
    </row>
    <row r="165" spans="2:8">
      <c r="B165" s="50">
        <v>2459312.9768649042</v>
      </c>
      <c r="C165" s="57">
        <f t="shared" si="3"/>
        <v>-0.27777498587965965</v>
      </c>
      <c r="D165" s="51">
        <f>IF('37c'!D165&gt;0,'37c'!D165/$K$42,#N/A)</f>
        <v>0.9987455750745774</v>
      </c>
      <c r="E165" s="51" t="e">
        <f>IF('37c'!E165&gt;0,'37c'!E165/$K$42,#N/A)</f>
        <v>#N/A</v>
      </c>
      <c r="F165" s="51" t="e">
        <f>IF('37c'!F165&gt;0,'37c'!F165/$K$42,#N/A)</f>
        <v>#N/A</v>
      </c>
      <c r="G165" s="51" t="e">
        <f>IF('37c'!G165&gt;0,'37c'!G165/$K$42,#N/A)</f>
        <v>#N/A</v>
      </c>
      <c r="H165" s="55"/>
    </row>
    <row r="166" spans="2:8">
      <c r="B166" s="50">
        <v>2459312.9838092797</v>
      </c>
      <c r="C166" s="57">
        <f t="shared" si="3"/>
        <v>-0.27083061030134559</v>
      </c>
      <c r="D166" s="51">
        <f>IF('37c'!D166&gt;0,'37c'!D166/$K$42,#N/A)</f>
        <v>0.99627948293006297</v>
      </c>
      <c r="E166" s="51" t="e">
        <f>IF('37c'!E166&gt;0,'37c'!E166/$K$42,#N/A)</f>
        <v>#N/A</v>
      </c>
      <c r="F166" s="51" t="e">
        <f>IF('37c'!F166&gt;0,'37c'!F166/$K$42,#N/A)</f>
        <v>#N/A</v>
      </c>
      <c r="G166" s="51" t="e">
        <f>IF('37c'!G166&gt;0,'37c'!G166/$K$42,#N/A)</f>
        <v>#N/A</v>
      </c>
      <c r="H166" s="55"/>
    </row>
    <row r="167" spans="2:8">
      <c r="B167" s="50">
        <v>2459312.9907536549</v>
      </c>
      <c r="C167" s="57">
        <f t="shared" si="3"/>
        <v>-0.26388623518869281</v>
      </c>
      <c r="D167" s="51">
        <f>IF('37c'!D167&gt;0,'37c'!D167/$K$42,#N/A)</f>
        <v>1.0034930062976466</v>
      </c>
      <c r="E167" s="51" t="e">
        <f>IF('37c'!E167&gt;0,'37c'!E167/$K$42,#N/A)</f>
        <v>#N/A</v>
      </c>
      <c r="F167" s="51" t="e">
        <f>IF('37c'!F167&gt;0,'37c'!F167/$K$42,#N/A)</f>
        <v>#N/A</v>
      </c>
      <c r="G167" s="51" t="e">
        <f>IF('37c'!G167&gt;0,'37c'!G167/$K$42,#N/A)</f>
        <v>#N/A</v>
      </c>
      <c r="H167" s="55"/>
    </row>
    <row r="168" spans="2:8">
      <c r="B168" s="50">
        <v>2459312.99769803</v>
      </c>
      <c r="C168" s="57">
        <f t="shared" si="3"/>
        <v>-0.25694186007604003</v>
      </c>
      <c r="D168" s="51">
        <f>IF('37c'!D168&gt;0,'37c'!D168/$K$42,#N/A)</f>
        <v>0.99809519390122647</v>
      </c>
      <c r="E168" s="51" t="e">
        <f>IF('37c'!E168&gt;0,'37c'!E168/$K$42,#N/A)</f>
        <v>#N/A</v>
      </c>
      <c r="F168" s="51" t="e">
        <f>IF('37c'!F168&gt;0,'37c'!F168/$K$42,#N/A)</f>
        <v>#N/A</v>
      </c>
      <c r="G168" s="51" t="e">
        <f>IF('37c'!G168&gt;0,'37c'!G168/$K$42,#N/A)</f>
        <v>#N/A</v>
      </c>
      <c r="H168" s="55"/>
    </row>
    <row r="169" spans="2:8">
      <c r="B169" s="50">
        <v>2459313.0046424051</v>
      </c>
      <c r="C169" s="57">
        <f t="shared" si="3"/>
        <v>-0.24999748496338725</v>
      </c>
      <c r="D169" s="51">
        <f>IF('37c'!D169&gt;0,'37c'!D169/$K$42,#N/A)</f>
        <v>1.0005207159429896</v>
      </c>
      <c r="E169" s="51" t="e">
        <f>IF('37c'!E169&gt;0,'37c'!E169/$K$42,#N/A)</f>
        <v>#N/A</v>
      </c>
      <c r="F169" s="51" t="e">
        <f>IF('37c'!F169&gt;0,'37c'!F169/$K$42,#N/A)</f>
        <v>#N/A</v>
      </c>
      <c r="G169" s="51" t="e">
        <f>IF('37c'!G169&gt;0,'37c'!G169/$K$42,#N/A)</f>
        <v>#N/A</v>
      </c>
      <c r="H169" s="55"/>
    </row>
    <row r="170" spans="2:8">
      <c r="B170" s="50">
        <v>2459313.0393642802</v>
      </c>
      <c r="C170" s="57">
        <f t="shared" si="3"/>
        <v>-0.21527560986578465</v>
      </c>
      <c r="D170" s="51">
        <f>IF('37c'!D170&gt;0,'37c'!D170/$K$42,#N/A)</f>
        <v>0.99812946635730859</v>
      </c>
      <c r="E170" s="51" t="e">
        <f>IF('37c'!E170&gt;0,'37c'!E170/$K$42,#N/A)</f>
        <v>#N/A</v>
      </c>
      <c r="F170" s="51" t="e">
        <f>IF('37c'!F170&gt;0,'37c'!F170/$K$42,#N/A)</f>
        <v>#N/A</v>
      </c>
      <c r="G170" s="51" t="e">
        <f>IF('37c'!G170&gt;0,'37c'!G170/$K$42,#N/A)</f>
        <v>#N/A</v>
      </c>
      <c r="H170" s="55"/>
    </row>
    <row r="171" spans="2:8">
      <c r="B171" s="50">
        <v>2459313.0463086553</v>
      </c>
      <c r="C171" s="57">
        <f t="shared" si="3"/>
        <v>-0.20833123475313187</v>
      </c>
      <c r="D171" s="51">
        <f>IF('37c'!D171&gt;0,'37c'!D171/$K$42,#N/A)</f>
        <v>0.99681491547895262</v>
      </c>
      <c r="E171" s="51" t="e">
        <f>IF('37c'!E171&gt;0,'37c'!E171/$K$42,#N/A)</f>
        <v>#N/A</v>
      </c>
      <c r="F171" s="51" t="e">
        <f>IF('37c'!F171&gt;0,'37c'!F171/$K$42,#N/A)</f>
        <v>#N/A</v>
      </c>
      <c r="G171" s="51" t="e">
        <f>IF('37c'!G171&gt;0,'37c'!G171/$K$42,#N/A)</f>
        <v>#N/A</v>
      </c>
      <c r="H171" s="55"/>
    </row>
    <row r="172" spans="2:8">
      <c r="B172" s="50">
        <v>2459313.0532530299</v>
      </c>
      <c r="C172" s="57">
        <f t="shared" si="3"/>
        <v>-0.20138686010614038</v>
      </c>
      <c r="D172" s="51">
        <f>IF('37c'!D172&gt;0,'37c'!D172/$K$42,#N/A)</f>
        <v>1.0008202187603579</v>
      </c>
      <c r="E172" s="51" t="e">
        <f>IF('37c'!E172&gt;0,'37c'!E172/$K$42,#N/A)</f>
        <v>#N/A</v>
      </c>
      <c r="F172" s="51" t="e">
        <f>IF('37c'!F172&gt;0,'37c'!F172/$K$42,#N/A)</f>
        <v>#N/A</v>
      </c>
      <c r="G172" s="51" t="e">
        <f>IF('37c'!G172&gt;0,'37c'!G172/$K$42,#N/A)</f>
        <v>#N/A</v>
      </c>
      <c r="H172" s="55"/>
    </row>
    <row r="173" spans="2:8">
      <c r="B173" s="50">
        <v>2459313.0601974051</v>
      </c>
      <c r="C173" s="57">
        <f t="shared" si="3"/>
        <v>-0.1944424849934876</v>
      </c>
      <c r="D173" s="51">
        <f>IF('37c'!D173&gt;0,'37c'!D173/$K$42,#N/A)</f>
        <v>0.99994391779913827</v>
      </c>
      <c r="E173" s="51" t="e">
        <f>IF('37c'!E173&gt;0,'37c'!E173/$K$42,#N/A)</f>
        <v>#N/A</v>
      </c>
      <c r="F173" s="51" t="e">
        <f>IF('37c'!F173&gt;0,'37c'!F173/$K$42,#N/A)</f>
        <v>#N/A</v>
      </c>
      <c r="G173" s="51" t="e">
        <f>IF('37c'!G173&gt;0,'37c'!G173/$K$42,#N/A)</f>
        <v>#N/A</v>
      </c>
      <c r="H173" s="55"/>
    </row>
    <row r="174" spans="2:8">
      <c r="B174" s="50">
        <v>2459313.0671417802</v>
      </c>
      <c r="C174" s="57">
        <f t="shared" si="3"/>
        <v>-0.18749810988083482</v>
      </c>
      <c r="D174" s="51">
        <f>IF('37c'!D174&gt;0,'37c'!D174/$K$42,#N/A)</f>
        <v>0.9991210473980775</v>
      </c>
      <c r="E174" s="51" t="e">
        <f>IF('37c'!E174&gt;0,'37c'!E174/$K$42,#N/A)</f>
        <v>#N/A</v>
      </c>
      <c r="F174" s="51" t="e">
        <f>IF('37c'!F174&gt;0,'37c'!F174/$K$42,#N/A)</f>
        <v>#N/A</v>
      </c>
      <c r="G174" s="51" t="e">
        <f>IF('37c'!G174&gt;0,'37c'!G174/$K$42,#N/A)</f>
        <v>#N/A</v>
      </c>
      <c r="H174" s="55"/>
    </row>
    <row r="175" spans="2:8">
      <c r="B175" s="50">
        <v>2459313.0740861548</v>
      </c>
      <c r="C175" s="57">
        <f t="shared" si="3"/>
        <v>-0.18055373523384333</v>
      </c>
      <c r="D175" s="51">
        <f>IF('37c'!D175&gt;0,'37c'!D175/$K$42,#N/A)</f>
        <v>0.99932741133576397</v>
      </c>
      <c r="E175" s="51" t="e">
        <f>IF('37c'!E175&gt;0,'37c'!E175/$K$42,#N/A)</f>
        <v>#N/A</v>
      </c>
      <c r="F175" s="51" t="e">
        <f>IF('37c'!F175&gt;0,'37c'!F175/$K$42,#N/A)</f>
        <v>#N/A</v>
      </c>
      <c r="G175" s="51" t="e">
        <f>IF('37c'!G175&gt;0,'37c'!G175/$K$42,#N/A)</f>
        <v>#N/A</v>
      </c>
      <c r="H175" s="55"/>
    </row>
    <row r="176" spans="2:8">
      <c r="B176" s="50">
        <v>2459313.0810305295</v>
      </c>
      <c r="C176" s="57">
        <f t="shared" si="3"/>
        <v>-0.17360936058685184</v>
      </c>
      <c r="D176" s="51">
        <f>IF('37c'!D176&gt;0,'37c'!D176/$K$42,#N/A)</f>
        <v>1.0011319191249586</v>
      </c>
      <c r="E176" s="51" t="e">
        <f>IF('37c'!E176&gt;0,'37c'!E176/$K$42,#N/A)</f>
        <v>#N/A</v>
      </c>
      <c r="F176" s="51" t="e">
        <f>IF('37c'!F176&gt;0,'37c'!F176/$K$42,#N/A)</f>
        <v>#N/A</v>
      </c>
      <c r="G176" s="51" t="e">
        <f>IF('37c'!G176&gt;0,'37c'!G176/$K$42,#N/A)</f>
        <v>#N/A</v>
      </c>
      <c r="H176" s="55"/>
    </row>
    <row r="177" spans="1:8">
      <c r="B177" s="50">
        <v>2459313.0879749046</v>
      </c>
      <c r="C177" s="57">
        <f t="shared" si="3"/>
        <v>-0.16666498547419906</v>
      </c>
      <c r="D177" s="51">
        <f>IF('37c'!D177&gt;0,'37c'!D177/$K$42,#N/A)</f>
        <v>0.99828816705336421</v>
      </c>
      <c r="E177" s="51" t="e">
        <f>IF('37c'!E177&gt;0,'37c'!E177/$K$42,#N/A)</f>
        <v>#N/A</v>
      </c>
      <c r="F177" s="51" t="e">
        <f>IF('37c'!F177&gt;0,'37c'!F177/$K$42,#N/A)</f>
        <v>#N/A</v>
      </c>
      <c r="G177" s="51" t="e">
        <f>IF('37c'!G177&gt;0,'37c'!G177/$K$42,#N/A)</f>
        <v>#N/A</v>
      </c>
      <c r="H177" s="55"/>
    </row>
    <row r="178" spans="1:8">
      <c r="B178" s="50">
        <v>2459313.0949192792</v>
      </c>
      <c r="C178" s="57">
        <f t="shared" si="3"/>
        <v>-0.15972061082720757</v>
      </c>
      <c r="D178" s="51">
        <f>IF('37c'!D178&gt;0,'37c'!D178/$K$42,#N/A)</f>
        <v>0.99920079549221086</v>
      </c>
      <c r="E178" s="51" t="e">
        <f>IF('37c'!E178&gt;0,'37c'!E178/$K$42,#N/A)</f>
        <v>#N/A</v>
      </c>
      <c r="F178" s="51" t="e">
        <f>IF('37c'!F178&gt;0,'37c'!F178/$K$42,#N/A)</f>
        <v>#N/A</v>
      </c>
      <c r="G178" s="51" t="e">
        <f>IF('37c'!G178&gt;0,'37c'!G178/$K$42,#N/A)</f>
        <v>#N/A</v>
      </c>
      <c r="H178" s="55"/>
    </row>
    <row r="179" spans="1:8">
      <c r="B179" s="50">
        <v>2459313.1018636539</v>
      </c>
      <c r="C179" s="57">
        <f t="shared" si="3"/>
        <v>-0.15277623618021607</v>
      </c>
      <c r="D179" s="51">
        <f>IF('37c'!D179&gt;0,'37c'!D179/$K$42,#N/A)</f>
        <v>1.0007873384156447</v>
      </c>
      <c r="E179" s="51" t="e">
        <f>IF('37c'!E179&gt;0,'37c'!E179/$K$42,#N/A)</f>
        <v>#N/A</v>
      </c>
      <c r="F179" s="51" t="e">
        <f>IF('37c'!F179&gt;0,'37c'!F179/$K$42,#N/A)</f>
        <v>#N/A</v>
      </c>
      <c r="G179" s="51" t="e">
        <f>IF('37c'!G179&gt;0,'37c'!G179/$K$42,#N/A)</f>
        <v>#N/A</v>
      </c>
      <c r="H179" s="55"/>
    </row>
    <row r="180" spans="1:8">
      <c r="A180" s="49" t="s">
        <v>37</v>
      </c>
      <c r="B180" s="50">
        <v>2459313.1088080285</v>
      </c>
      <c r="C180" s="57">
        <f t="shared" si="3"/>
        <v>-0.14583186153322458</v>
      </c>
      <c r="D180" s="51" t="e">
        <f>IF('37c'!D180&gt;0,'37c'!D180/$K$42,#N/A)</f>
        <v>#N/A</v>
      </c>
      <c r="E180" s="51">
        <f>IF('37c'!E180&gt;0,'37c'!E180/$K$42,#N/A)</f>
        <v>0.99859562479284059</v>
      </c>
      <c r="F180" s="51" t="e">
        <f>IF('37c'!F180&gt;0,'37c'!F180/$K$42,#N/A)</f>
        <v>#N/A</v>
      </c>
      <c r="G180" s="51" t="e">
        <f>IF('37c'!G180&gt;0,'37c'!G180/$K$42,#N/A)</f>
        <v>#N/A</v>
      </c>
      <c r="H180" s="55"/>
    </row>
    <row r="181" spans="1:8">
      <c r="B181" s="50">
        <v>2459313.1157524032</v>
      </c>
      <c r="C181" s="57">
        <f t="shared" si="3"/>
        <v>-0.13888748688623309</v>
      </c>
      <c r="D181" s="51" t="e">
        <f>IF('37c'!D181&gt;0,'37c'!D181/$K$42,#N/A)</f>
        <v>#N/A</v>
      </c>
      <c r="E181" s="51">
        <f>IF('37c'!E181&gt;0,'37c'!E181/$K$42,#N/A)</f>
        <v>0.99344249254226047</v>
      </c>
      <c r="F181" s="51" t="e">
        <f>IF('37c'!F181&gt;0,'37c'!F181/$K$42,#N/A)</f>
        <v>#N/A</v>
      </c>
      <c r="G181" s="51" t="e">
        <f>IF('37c'!G181&gt;0,'37c'!G181/$K$42,#N/A)</f>
        <v>#N/A</v>
      </c>
      <c r="H181" s="55"/>
    </row>
    <row r="182" spans="1:8">
      <c r="B182" s="50">
        <v>2459313.1226967778</v>
      </c>
      <c r="C182" s="57">
        <f t="shared" si="3"/>
        <v>-0.1319431122392416</v>
      </c>
      <c r="D182" s="51" t="e">
        <f>IF('37c'!D182&gt;0,'37c'!D182/$K$42,#N/A)</f>
        <v>#N/A</v>
      </c>
      <c r="E182" s="51">
        <f>IF('37c'!E182&gt;0,'37c'!E182/$K$42,#N/A)</f>
        <v>0.99251508120649656</v>
      </c>
      <c r="F182" s="51" t="e">
        <f>IF('37c'!F182&gt;0,'37c'!F182/$K$42,#N/A)</f>
        <v>#N/A</v>
      </c>
      <c r="G182" s="51" t="e">
        <f>IF('37c'!G182&gt;0,'37c'!G182/$K$42,#N/A)</f>
        <v>#N/A</v>
      </c>
      <c r="H182" s="55"/>
    </row>
    <row r="183" spans="1:8">
      <c r="B183" s="50">
        <v>2459313.1296411525</v>
      </c>
      <c r="C183" s="57">
        <f t="shared" si="3"/>
        <v>-0.12499873759225011</v>
      </c>
      <c r="D183" s="51" t="e">
        <f>IF('37c'!D183&gt;0,'37c'!D183/$K$42,#N/A)</f>
        <v>#N/A</v>
      </c>
      <c r="E183" s="51">
        <f>IF('37c'!E183&gt;0,'37c'!E183/$K$42,#N/A)</f>
        <v>0.99306801458402394</v>
      </c>
      <c r="F183" s="51" t="e">
        <f>IF('37c'!F183&gt;0,'37c'!F183/$K$42,#N/A)</f>
        <v>#N/A</v>
      </c>
      <c r="G183" s="51" t="e">
        <f>IF('37c'!G183&gt;0,'37c'!G183/$K$42,#N/A)</f>
        <v>#N/A</v>
      </c>
      <c r="H183" s="55"/>
    </row>
    <row r="184" spans="1:8">
      <c r="B184" s="50">
        <v>2459313.1365855271</v>
      </c>
      <c r="C184" s="57">
        <f t="shared" si="3"/>
        <v>-0.11805436294525862</v>
      </c>
      <c r="D184" s="51" t="e">
        <f>IF('37c'!D184&gt;0,'37c'!D184/$K$42,#N/A)</f>
        <v>#N/A</v>
      </c>
      <c r="E184" s="51">
        <f>IF('37c'!E184&gt;0,'37c'!E184/$K$42,#N/A)</f>
        <v>0.98985575074577392</v>
      </c>
      <c r="F184" s="51" t="e">
        <f>IF('37c'!F184&gt;0,'37c'!F184/$K$42,#N/A)</f>
        <v>#N/A</v>
      </c>
      <c r="G184" s="51" t="e">
        <f>IF('37c'!G184&gt;0,'37c'!G184/$K$42,#N/A)</f>
        <v>#N/A</v>
      </c>
      <c r="H184" s="55"/>
    </row>
    <row r="185" spans="1:8">
      <c r="A185" s="49" t="s">
        <v>38</v>
      </c>
      <c r="B185" s="50">
        <v>2459313.1435299013</v>
      </c>
      <c r="C185" s="57">
        <f t="shared" si="3"/>
        <v>-0.11110998876392841</v>
      </c>
      <c r="D185" s="51" t="e">
        <f>IF('37c'!D185&gt;0,'37c'!D185/$K$42,#N/A)</f>
        <v>#N/A</v>
      </c>
      <c r="E185" s="51" t="e">
        <f>IF('37c'!E185&gt;0,'37c'!E185/$K$42,#N/A)</f>
        <v>#N/A</v>
      </c>
      <c r="F185" s="51">
        <f>IF('37c'!F185&gt;0,'37c'!F185/$K$42,#N/A)</f>
        <v>0.9860117335101094</v>
      </c>
      <c r="G185" s="51" t="e">
        <f>IF('37c'!G185&gt;0,'37c'!G185/$K$42,#N/A)</f>
        <v>#N/A</v>
      </c>
      <c r="H185" s="55"/>
    </row>
    <row r="186" spans="1:8">
      <c r="B186" s="50">
        <v>2459313.1504742759</v>
      </c>
      <c r="C186" s="57">
        <f t="shared" si="3"/>
        <v>-0.10416561411693692</v>
      </c>
      <c r="D186" s="51" t="e">
        <f>IF('37c'!D186&gt;0,'37c'!D186/$K$42,#N/A)</f>
        <v>#N/A</v>
      </c>
      <c r="E186" s="51" t="e">
        <f>IF('37c'!E186&gt;0,'37c'!E186/$K$42,#N/A)</f>
        <v>#N/A</v>
      </c>
      <c r="F186" s="51">
        <f>IF('37c'!F186&gt;0,'37c'!F186/$K$42,#N/A)</f>
        <v>0.98542764335432542</v>
      </c>
      <c r="G186" s="51" t="e">
        <f>IF('37c'!G186&gt;0,'37c'!G186/$K$42,#N/A)</f>
        <v>#N/A</v>
      </c>
      <c r="H186" s="55"/>
    </row>
    <row r="187" spans="1:8">
      <c r="B187" s="50">
        <v>2459313.1574186506</v>
      </c>
      <c r="C187" s="57">
        <f t="shared" si="3"/>
        <v>-9.7221239469945431E-2</v>
      </c>
      <c r="D187" s="51" t="e">
        <f>IF('37c'!D187&gt;0,'37c'!D187/$K$42,#N/A)</f>
        <v>#N/A</v>
      </c>
      <c r="E187" s="51" t="e">
        <f>IF('37c'!E187&gt;0,'37c'!E187/$K$42,#N/A)</f>
        <v>#N/A</v>
      </c>
      <c r="F187" s="51">
        <f>IF('37c'!F187&gt;0,'37c'!F187/$K$42,#N/A)</f>
        <v>0.9871880013258203</v>
      </c>
      <c r="G187" s="51" t="e">
        <f>IF('37c'!G187&gt;0,'37c'!G187/$K$42,#N/A)</f>
        <v>#N/A</v>
      </c>
      <c r="H187" s="55"/>
    </row>
    <row r="188" spans="1:8">
      <c r="B188" s="50">
        <v>2459313.1643630248</v>
      </c>
      <c r="C188" s="57">
        <f t="shared" si="3"/>
        <v>-9.0276865288615227E-2</v>
      </c>
      <c r="D188" s="51" t="e">
        <f>IF('37c'!D188&gt;0,'37c'!D188/$K$42,#N/A)</f>
        <v>#N/A</v>
      </c>
      <c r="E188" s="51" t="e">
        <f>IF('37c'!E188&gt;0,'37c'!E188/$K$42,#N/A)</f>
        <v>#N/A</v>
      </c>
      <c r="F188" s="51">
        <f>IF('37c'!F188&gt;0,'37c'!F188/$K$42,#N/A)</f>
        <v>0.98755571760026506</v>
      </c>
      <c r="G188" s="51" t="e">
        <f>IF('37c'!G188&gt;0,'37c'!G188/$K$42,#N/A)</f>
        <v>#N/A</v>
      </c>
      <c r="H188" s="55"/>
    </row>
    <row r="189" spans="1:8">
      <c r="B189" s="50">
        <v>2459313.1713073994</v>
      </c>
      <c r="C189" s="57">
        <f t="shared" si="3"/>
        <v>-8.3332490641623735E-2</v>
      </c>
      <c r="D189" s="51" t="e">
        <f>IF('37c'!D189&gt;0,'37c'!D189/$K$42,#N/A)</f>
        <v>#N/A</v>
      </c>
      <c r="E189" s="51" t="e">
        <f>IF('37c'!E189&gt;0,'37c'!E189/$K$42,#N/A)</f>
        <v>#N/A</v>
      </c>
      <c r="F189" s="51">
        <f>IF('37c'!F189&gt;0,'37c'!F189/$K$42,#N/A)</f>
        <v>0.98816705336426924</v>
      </c>
      <c r="G189" s="51" t="e">
        <f>IF('37c'!G189&gt;0,'37c'!G189/$K$42,#N/A)</f>
        <v>#N/A</v>
      </c>
      <c r="H189" s="55"/>
    </row>
    <row r="190" spans="1:8">
      <c r="B190" s="50">
        <v>2459313.1782517736</v>
      </c>
      <c r="C190" s="57">
        <f t="shared" si="3"/>
        <v>-7.6388116460293531E-2</v>
      </c>
      <c r="D190" s="51" t="e">
        <f>IF('37c'!D190&gt;0,'37c'!D190/$K$42,#N/A)</f>
        <v>#N/A</v>
      </c>
      <c r="E190" s="51" t="e">
        <f>IF('37c'!E190&gt;0,'37c'!E190/$K$42,#N/A)</f>
        <v>#N/A</v>
      </c>
      <c r="F190" s="51">
        <f>IF('37c'!F190&gt;0,'37c'!F190/$K$42,#N/A)</f>
        <v>0.98561465031488238</v>
      </c>
      <c r="G190" s="51" t="e">
        <f>IF('37c'!G190&gt;0,'37c'!G190/$K$42,#N/A)</f>
        <v>#N/A</v>
      </c>
      <c r="H190" s="55"/>
    </row>
    <row r="191" spans="1:8">
      <c r="B191" s="50">
        <v>2459313.1851961478</v>
      </c>
      <c r="C191" s="57">
        <f t="shared" si="3"/>
        <v>-6.9443742278963327E-2</v>
      </c>
      <c r="D191" s="51" t="e">
        <f>IF('37c'!D191&gt;0,'37c'!D191/$K$42,#N/A)</f>
        <v>#N/A</v>
      </c>
      <c r="E191" s="51" t="e">
        <f>IF('37c'!E191&gt;0,'37c'!E191/$K$42,#N/A)</f>
        <v>#N/A</v>
      </c>
      <c r="F191" s="51">
        <f>IF('37c'!F191&gt;0,'37c'!F191/$K$42,#N/A)</f>
        <v>0.9885776599270798</v>
      </c>
      <c r="G191" s="51" t="e">
        <f>IF('37c'!G191&gt;0,'37c'!G191/$K$42,#N/A)</f>
        <v>#N/A</v>
      </c>
      <c r="H191" s="55"/>
    </row>
    <row r="192" spans="1:8">
      <c r="B192" s="50">
        <v>2459313.1921405224</v>
      </c>
      <c r="C192" s="57">
        <f t="shared" si="3"/>
        <v>-6.2499367631971836E-2</v>
      </c>
      <c r="D192" s="51" t="e">
        <f>IF('37c'!D192&gt;0,'37c'!D192/$K$42,#N/A)</f>
        <v>#N/A</v>
      </c>
      <c r="E192" s="51" t="e">
        <f>IF('37c'!E192&gt;0,'37c'!E192/$K$42,#N/A)</f>
        <v>#N/A</v>
      </c>
      <c r="F192" s="51">
        <f>IF('37c'!F192&gt;0,'37c'!F192/$K$42,#N/A)</f>
        <v>0.98589956910838572</v>
      </c>
      <c r="G192" s="51" t="e">
        <f>IF('37c'!G192&gt;0,'37c'!G192/$K$42,#N/A)</f>
        <v>#N/A</v>
      </c>
      <c r="H192" s="55"/>
    </row>
    <row r="193" spans="1:8">
      <c r="B193" s="50">
        <v>2459313.1990848966</v>
      </c>
      <c r="C193" s="57">
        <f t="shared" si="3"/>
        <v>-5.5554993450641632E-2</v>
      </c>
      <c r="D193" s="51" t="e">
        <f>IF('37c'!D193&gt;0,'37c'!D193/$K$42,#N/A)</f>
        <v>#N/A</v>
      </c>
      <c r="E193" s="51" t="e">
        <f>IF('37c'!E193&gt;0,'37c'!E193/$K$42,#N/A)</f>
        <v>#N/A</v>
      </c>
      <c r="F193" s="51">
        <f>IF('37c'!F193&gt;0,'37c'!F193/$K$42,#N/A)</f>
        <v>0.98824090155783895</v>
      </c>
      <c r="G193" s="51" t="e">
        <f>IF('37c'!G193&gt;0,'37c'!G193/$K$42,#N/A)</f>
        <v>#N/A</v>
      </c>
      <c r="H193" s="55"/>
    </row>
    <row r="194" spans="1:8">
      <c r="B194" s="50">
        <v>2459313.2060292708</v>
      </c>
      <c r="C194" s="57">
        <f t="shared" si="3"/>
        <v>-4.8610619269311428E-2</v>
      </c>
      <c r="D194" s="51" t="e">
        <f>IF('37c'!D194&gt;0,'37c'!D194/$K$42,#N/A)</f>
        <v>#N/A</v>
      </c>
      <c r="E194" s="51" t="e">
        <f>IF('37c'!E194&gt;0,'37c'!E194/$K$42,#N/A)</f>
        <v>#N/A</v>
      </c>
      <c r="F194" s="51">
        <f>IF('37c'!F194&gt;0,'37c'!F194/$K$42,#N/A)</f>
        <v>0.989201988730527</v>
      </c>
      <c r="G194" s="51" t="e">
        <f>IF('37c'!G194&gt;0,'37c'!G194/$K$42,#N/A)</f>
        <v>#N/A</v>
      </c>
      <c r="H194" s="55"/>
    </row>
    <row r="195" spans="1:8">
      <c r="B195" s="50">
        <v>2459313.212973645</v>
      </c>
      <c r="C195" s="57">
        <f t="shared" ref="C195:C258" si="4">B195-$K$30</f>
        <v>-4.1666245087981224E-2</v>
      </c>
      <c r="D195" s="51" t="e">
        <f>IF('37c'!D195&gt;0,'37c'!D195/$K$42,#N/A)</f>
        <v>#N/A</v>
      </c>
      <c r="E195" s="51" t="e">
        <f>IF('37c'!E195&gt;0,'37c'!E195/$K$42,#N/A)</f>
        <v>#N/A</v>
      </c>
      <c r="F195" s="51">
        <f>IF('37c'!F195&gt;0,'37c'!F195/$K$42,#N/A)</f>
        <v>0.98652350016572743</v>
      </c>
      <c r="G195" s="51" t="e">
        <f>IF('37c'!G195&gt;0,'37c'!G195/$K$42,#N/A)</f>
        <v>#N/A</v>
      </c>
      <c r="H195" s="55"/>
    </row>
    <row r="196" spans="1:8">
      <c r="B196" s="50">
        <v>2459313.2199180191</v>
      </c>
      <c r="C196" s="57">
        <f t="shared" si="4"/>
        <v>-3.472187090665102E-2</v>
      </c>
      <c r="D196" s="51" t="e">
        <f>IF('37c'!D196&gt;0,'37c'!D196/$K$42,#N/A)</f>
        <v>#N/A</v>
      </c>
      <c r="E196" s="51" t="e">
        <f>IF('37c'!E196&gt;0,'37c'!E196/$K$42,#N/A)</f>
        <v>#N/A</v>
      </c>
      <c r="F196" s="51">
        <f>IF('37c'!F196&gt;0,'37c'!F196/$K$42,#N/A)</f>
        <v>0.98533019555850176</v>
      </c>
      <c r="G196" s="51" t="e">
        <f>IF('37c'!G196&gt;0,'37c'!G196/$K$42,#N/A)</f>
        <v>#N/A</v>
      </c>
      <c r="H196" s="55"/>
    </row>
    <row r="197" spans="1:8">
      <c r="B197" s="50">
        <v>2459313.2268623933</v>
      </c>
      <c r="C197" s="57">
        <f t="shared" si="4"/>
        <v>-2.7777496725320816E-2</v>
      </c>
      <c r="D197" s="51" t="e">
        <f>IF('37c'!D197&gt;0,'37c'!D197/$K$42,#N/A)</f>
        <v>#N/A</v>
      </c>
      <c r="E197" s="51" t="e">
        <f>IF('37c'!E197&gt;0,'37c'!E197/$K$42,#N/A)</f>
        <v>#N/A</v>
      </c>
      <c r="F197" s="51">
        <f>IF('37c'!F197&gt;0,'37c'!F197/$K$42,#N/A)</f>
        <v>0.98915850182300302</v>
      </c>
      <c r="G197" s="51" t="e">
        <f>IF('37c'!G197&gt;0,'37c'!G197/$K$42,#N/A)</f>
        <v>#N/A</v>
      </c>
      <c r="H197" s="55"/>
    </row>
    <row r="198" spans="1:8">
      <c r="B198" s="50">
        <v>2459313.2338067675</v>
      </c>
      <c r="C198" s="57">
        <f t="shared" si="4"/>
        <v>-2.0833122543990612E-2</v>
      </c>
      <c r="D198" s="51" t="e">
        <f>IF('37c'!D198&gt;0,'37c'!D198/$K$42,#N/A)</f>
        <v>#N/A</v>
      </c>
      <c r="E198" s="51" t="e">
        <f>IF('37c'!E198&gt;0,'37c'!E198/$K$42,#N/A)</f>
        <v>#N/A</v>
      </c>
      <c r="F198" s="51">
        <f>IF('37c'!F198&gt;0,'37c'!F198/$K$42,#N/A)</f>
        <v>0.98818999005634744</v>
      </c>
      <c r="G198" s="51" t="e">
        <f>IF('37c'!G198&gt;0,'37c'!G198/$K$42,#N/A)</f>
        <v>#N/A</v>
      </c>
      <c r="H198" s="55"/>
    </row>
    <row r="199" spans="1:8">
      <c r="B199" s="50">
        <v>2459313.2407511417</v>
      </c>
      <c r="C199" s="57">
        <f t="shared" si="4"/>
        <v>-1.3888748362660408E-2</v>
      </c>
      <c r="D199" s="51" t="e">
        <f>IF('37c'!D199&gt;0,'37c'!D199/$K$42,#N/A)</f>
        <v>#N/A</v>
      </c>
      <c r="E199" s="51" t="e">
        <f>IF('37c'!E199&gt;0,'37c'!E199/$K$42,#N/A)</f>
        <v>#N/A</v>
      </c>
      <c r="F199" s="51">
        <f>IF('37c'!F199&gt;0,'37c'!F199/$K$42,#N/A)</f>
        <v>0.98806960556844547</v>
      </c>
      <c r="G199" s="51" t="e">
        <f>IF('37c'!G199&gt;0,'37c'!G199/$K$42,#N/A)</f>
        <v>#N/A</v>
      </c>
      <c r="H199" s="55"/>
    </row>
    <row r="200" spans="1:8">
      <c r="B200" s="50">
        <v>2459313.2476955159</v>
      </c>
      <c r="C200" s="57">
        <f t="shared" si="4"/>
        <v>-6.944374181330204E-3</v>
      </c>
      <c r="D200" s="51" t="e">
        <f>IF('37c'!D200&gt;0,'37c'!D200/$K$42,#N/A)</f>
        <v>#N/A</v>
      </c>
      <c r="E200" s="51" t="e">
        <f>IF('37c'!E200&gt;0,'37c'!E200/$K$42,#N/A)</f>
        <v>#N/A</v>
      </c>
      <c r="F200" s="51">
        <f>IF('37c'!F200&gt;0,'37c'!F200/$K$42,#N/A)</f>
        <v>0.98732522373218434</v>
      </c>
      <c r="G200" s="51" t="e">
        <f>IF('37c'!G200&gt;0,'37c'!G200/$K$42,#N/A)</f>
        <v>#N/A</v>
      </c>
      <c r="H200" s="55"/>
    </row>
    <row r="201" spans="1:8">
      <c r="A201" s="49" t="s">
        <v>72</v>
      </c>
      <c r="B201" s="50">
        <v>2459313.25463989</v>
      </c>
      <c r="C201" s="57">
        <f t="shared" si="4"/>
        <v>0</v>
      </c>
      <c r="D201" s="51" t="e">
        <f>IF('37c'!D201&gt;0,'37c'!D201/$K$42,#N/A)</f>
        <v>#N/A</v>
      </c>
      <c r="E201" s="51" t="e">
        <f>IF('37c'!E201&gt;0,'37c'!E201/$K$42,#N/A)</f>
        <v>#N/A</v>
      </c>
      <c r="F201" s="51">
        <f>IF('37c'!F201&gt;0,'37c'!F201/$K$42,#N/A)</f>
        <v>0.98592648326151799</v>
      </c>
      <c r="G201" s="51" t="e">
        <f>IF('37c'!G201&gt;0,'37c'!G201/$K$42,#N/A)</f>
        <v>#N/A</v>
      </c>
      <c r="H201" s="55"/>
    </row>
    <row r="202" spans="1:8">
      <c r="B202" s="50">
        <v>2459313.2615842638</v>
      </c>
      <c r="C202" s="57">
        <f t="shared" si="4"/>
        <v>6.9443737156689167E-3</v>
      </c>
      <c r="D202" s="51" t="e">
        <f>IF('37c'!D202&gt;0,'37c'!D202/$K$42,#N/A)</f>
        <v>#N/A</v>
      </c>
      <c r="E202" s="51" t="e">
        <f>IF('37c'!E202&gt;0,'37c'!E202/$K$42,#N/A)</f>
        <v>#N/A</v>
      </c>
      <c r="F202" s="51">
        <f>IF('37c'!F202&gt;0,'37c'!F202/$K$42,#N/A)</f>
        <v>0.98671349022207488</v>
      </c>
      <c r="G202" s="51" t="e">
        <f>IF('37c'!G202&gt;0,'37c'!G202/$K$42,#N/A)</f>
        <v>#N/A</v>
      </c>
      <c r="H202" s="55"/>
    </row>
    <row r="203" spans="1:8">
      <c r="B203" s="50">
        <v>2459313.2685286379</v>
      </c>
      <c r="C203" s="57">
        <f t="shared" si="4"/>
        <v>1.3888747896999121E-2</v>
      </c>
      <c r="D203" s="51" t="e">
        <f>IF('37c'!D203&gt;0,'37c'!D203/$K$42,#N/A)</f>
        <v>#N/A</v>
      </c>
      <c r="E203" s="51" t="e">
        <f>IF('37c'!E203&gt;0,'37c'!E203/$K$42,#N/A)</f>
        <v>#N/A</v>
      </c>
      <c r="F203" s="51">
        <f>IF('37c'!F203&gt;0,'37c'!F203/$K$42,#N/A)</f>
        <v>0.98822711302618504</v>
      </c>
      <c r="G203" s="51" t="e">
        <f>IF('37c'!G203&gt;0,'37c'!G203/$K$42,#N/A)</f>
        <v>#N/A</v>
      </c>
      <c r="H203" s="55"/>
    </row>
    <row r="204" spans="1:8">
      <c r="B204" s="50">
        <v>2459313.2754730117</v>
      </c>
      <c r="C204" s="57">
        <f t="shared" si="4"/>
        <v>2.0833121612668037E-2</v>
      </c>
      <c r="D204" s="51" t="e">
        <f>IF('37c'!D204&gt;0,'37c'!D204/$K$42,#N/A)</f>
        <v>#N/A</v>
      </c>
      <c r="E204" s="51" t="e">
        <f>IF('37c'!E204&gt;0,'37c'!E204/$K$42,#N/A)</f>
        <v>#N/A</v>
      </c>
      <c r="F204" s="51">
        <f>IF('37c'!F204&gt;0,'37c'!F204/$K$42,#N/A)</f>
        <v>0.98518853165396081</v>
      </c>
      <c r="G204" s="51" t="e">
        <f>IF('37c'!G204&gt;0,'37c'!G204/$K$42,#N/A)</f>
        <v>#N/A</v>
      </c>
      <c r="H204" s="55"/>
    </row>
    <row r="205" spans="1:8">
      <c r="B205" s="50">
        <v>2459313.2824173858</v>
      </c>
      <c r="C205" s="57">
        <f t="shared" si="4"/>
        <v>2.7777495793998241E-2</v>
      </c>
      <c r="D205" s="51" t="e">
        <f>IF('37c'!D205&gt;0,'37c'!D205/$K$42,#N/A)</f>
        <v>#N/A</v>
      </c>
      <c r="E205" s="51" t="e">
        <f>IF('37c'!E205&gt;0,'37c'!E205/$K$42,#N/A)</f>
        <v>#N/A</v>
      </c>
      <c r="F205" s="51">
        <f>IF('37c'!F205&gt;0,'37c'!F205/$K$42,#N/A)</f>
        <v>0.98623115677825657</v>
      </c>
      <c r="G205" s="51" t="e">
        <f>IF('37c'!G205&gt;0,'37c'!G205/$K$42,#N/A)</f>
        <v>#N/A</v>
      </c>
      <c r="H205" s="55"/>
    </row>
    <row r="206" spans="1:8">
      <c r="B206" s="50">
        <v>2459313.2893617596</v>
      </c>
      <c r="C206" s="57">
        <f t="shared" si="4"/>
        <v>3.4721869509667158E-2</v>
      </c>
      <c r="D206" s="51" t="e">
        <f>IF('37c'!D206&gt;0,'37c'!D206/$K$42,#N/A)</f>
        <v>#N/A</v>
      </c>
      <c r="E206" s="51" t="e">
        <f>IF('37c'!E206&gt;0,'37c'!E206/$K$42,#N/A)</f>
        <v>#N/A</v>
      </c>
      <c r="F206" s="51">
        <f>IF('37c'!F206&gt;0,'37c'!F206/$K$42,#N/A)</f>
        <v>0.98340225389459723</v>
      </c>
      <c r="G206" s="51" t="e">
        <f>IF('37c'!G206&gt;0,'37c'!G206/$K$42,#N/A)</f>
        <v>#N/A</v>
      </c>
      <c r="H206" s="55"/>
    </row>
    <row r="207" spans="1:8">
      <c r="B207" s="50">
        <v>2459313.2963061337</v>
      </c>
      <c r="C207" s="57">
        <f t="shared" si="4"/>
        <v>4.1666243690997362E-2</v>
      </c>
      <c r="D207" s="51" t="e">
        <f>IF('37c'!D207&gt;0,'37c'!D207/$K$42,#N/A)</f>
        <v>#N/A</v>
      </c>
      <c r="E207" s="51" t="e">
        <f>IF('37c'!E207&gt;0,'37c'!E207/$K$42,#N/A)</f>
        <v>#N/A</v>
      </c>
      <c r="F207" s="51">
        <f>IF('37c'!F207&gt;0,'37c'!F207/$K$42,#N/A)</f>
        <v>0.98813762015246942</v>
      </c>
      <c r="G207" s="51" t="e">
        <f>IF('37c'!G207&gt;0,'37c'!G207/$K$42,#N/A)</f>
        <v>#N/A</v>
      </c>
      <c r="H207" s="55"/>
    </row>
    <row r="208" spans="1:8">
      <c r="B208" s="50">
        <v>2459313.3032505075</v>
      </c>
      <c r="C208" s="57">
        <f t="shared" si="4"/>
        <v>4.8610617406666279E-2</v>
      </c>
      <c r="D208" s="51" t="e">
        <f>IF('37c'!D208&gt;0,'37c'!D208/$K$42,#N/A)</f>
        <v>#N/A</v>
      </c>
      <c r="E208" s="51" t="e">
        <f>IF('37c'!E208&gt;0,'37c'!E208/$K$42,#N/A)</f>
        <v>#N/A</v>
      </c>
      <c r="F208" s="51">
        <f>IF('37c'!F208&gt;0,'37c'!F208/$K$42,#N/A)</f>
        <v>0.98796095459065292</v>
      </c>
      <c r="G208" s="51" t="e">
        <f>IF('37c'!G208&gt;0,'37c'!G208/$K$42,#N/A)</f>
        <v>#N/A</v>
      </c>
      <c r="H208" s="55"/>
    </row>
    <row r="209" spans="1:8">
      <c r="B209" s="50">
        <v>2459313.3101948812</v>
      </c>
      <c r="C209" s="57">
        <f t="shared" si="4"/>
        <v>5.5554991122335196E-2</v>
      </c>
      <c r="D209" s="51" t="e">
        <f>IF('37c'!D209&gt;0,'37c'!D209/$K$42,#N/A)</f>
        <v>#N/A</v>
      </c>
      <c r="E209" s="51" t="e">
        <f>IF('37c'!E209&gt;0,'37c'!E209/$K$42,#N/A)</f>
        <v>#N/A</v>
      </c>
      <c r="F209" s="51">
        <f>IF('37c'!F209&gt;0,'37c'!F209/$K$42,#N/A)</f>
        <v>0.98772396420285058</v>
      </c>
      <c r="G209" s="51" t="e">
        <f>IF('37c'!G209&gt;0,'37c'!G209/$K$42,#N/A)</f>
        <v>#N/A</v>
      </c>
      <c r="H209" s="55"/>
    </row>
    <row r="210" spans="1:8">
      <c r="B210" s="50">
        <v>2459313.3171392549</v>
      </c>
      <c r="C210" s="57">
        <f t="shared" si="4"/>
        <v>6.2499364838004112E-2</v>
      </c>
      <c r="D210" s="51" t="e">
        <f>IF('37c'!D210&gt;0,'37c'!D210/$K$42,#N/A)</f>
        <v>#N/A</v>
      </c>
      <c r="E210" s="51" t="e">
        <f>IF('37c'!E210&gt;0,'37c'!E210/$K$42,#N/A)</f>
        <v>#N/A</v>
      </c>
      <c r="F210" s="51">
        <f>IF('37c'!F210&gt;0,'37c'!F210/$K$42,#N/A)</f>
        <v>0.98534743122306934</v>
      </c>
      <c r="G210" s="51" t="e">
        <f>IF('37c'!G210&gt;0,'37c'!G210/$K$42,#N/A)</f>
        <v>#N/A</v>
      </c>
      <c r="H210" s="55"/>
    </row>
    <row r="211" spans="1:8">
      <c r="B211" s="50">
        <v>2459313.3240836286</v>
      </c>
      <c r="C211" s="57">
        <f t="shared" si="4"/>
        <v>6.9443738553673029E-2</v>
      </c>
      <c r="D211" s="51" t="e">
        <f>IF('37c'!D211&gt;0,'37c'!D211/$K$42,#N/A)</f>
        <v>#N/A</v>
      </c>
      <c r="E211" s="51" t="e">
        <f>IF('37c'!E211&gt;0,'37c'!E211/$K$42,#N/A)</f>
        <v>#N/A</v>
      </c>
      <c r="F211" s="51">
        <f>IF('37c'!F211&gt;0,'37c'!F211/$K$42,#N/A)</f>
        <v>0.98541385482267141</v>
      </c>
      <c r="G211" s="51" t="e">
        <f>IF('37c'!G211&gt;0,'37c'!G211/$K$42,#N/A)</f>
        <v>#N/A</v>
      </c>
      <c r="H211" s="55"/>
    </row>
    <row r="212" spans="1:8">
      <c r="B212" s="50">
        <v>2459313.3310280023</v>
      </c>
      <c r="C212" s="57">
        <f t="shared" si="4"/>
        <v>7.6388112269341946E-2</v>
      </c>
      <c r="D212" s="51" t="e">
        <f>IF('37c'!D212&gt;0,'37c'!D212/$K$42,#N/A)</f>
        <v>#N/A</v>
      </c>
      <c r="E212" s="51" t="e">
        <f>IF('37c'!E212&gt;0,'37c'!E212/$K$42,#N/A)</f>
        <v>#N/A</v>
      </c>
      <c r="F212" s="51">
        <f>IF('37c'!F212&gt;0,'37c'!F212/$K$42,#N/A)</f>
        <v>0.98981279416639034</v>
      </c>
      <c r="G212" s="51" t="e">
        <f>IF('37c'!G212&gt;0,'37c'!G212/$K$42,#N/A)</f>
        <v>#N/A</v>
      </c>
      <c r="H212" s="55"/>
    </row>
    <row r="213" spans="1:8">
      <c r="B213" s="50">
        <v>2459313.337972376</v>
      </c>
      <c r="C213" s="57">
        <f t="shared" si="4"/>
        <v>8.3332485985010862E-2</v>
      </c>
      <c r="D213" s="51" t="e">
        <f>IF('37c'!D213&gt;0,'37c'!D213/$K$42,#N/A)</f>
        <v>#N/A</v>
      </c>
      <c r="E213" s="51" t="e">
        <f>IF('37c'!E213&gt;0,'37c'!E213/$K$42,#N/A)</f>
        <v>#N/A</v>
      </c>
      <c r="F213" s="51">
        <f>IF('37c'!F213&gt;0,'37c'!F213/$K$42,#N/A)</f>
        <v>0.98787828969174685</v>
      </c>
      <c r="G213" s="51" t="e">
        <f>IF('37c'!G213&gt;0,'37c'!G213/$K$42,#N/A)</f>
        <v>#N/A</v>
      </c>
      <c r="H213" s="55"/>
    </row>
    <row r="214" spans="1:8">
      <c r="B214" s="50">
        <v>2459313.3449167497</v>
      </c>
      <c r="C214" s="57">
        <f t="shared" si="4"/>
        <v>9.0276859700679779E-2</v>
      </c>
      <c r="D214" s="51" t="e">
        <f>IF('37c'!D214&gt;0,'37c'!D214/$K$42,#N/A)</f>
        <v>#N/A</v>
      </c>
      <c r="E214" s="51" t="e">
        <f>IF('37c'!E214&gt;0,'37c'!E214/$K$42,#N/A)</f>
        <v>#N/A</v>
      </c>
      <c r="F214" s="51">
        <f>IF('37c'!F214&gt;0,'37c'!F214/$K$42,#N/A)</f>
        <v>0.98818349353662582</v>
      </c>
      <c r="G214" s="51" t="e">
        <f>IF('37c'!G214&gt;0,'37c'!G214/$K$42,#N/A)</f>
        <v>#N/A</v>
      </c>
      <c r="H214" s="55"/>
    </row>
    <row r="215" spans="1:8">
      <c r="B215" s="50">
        <v>2459313.3518611235</v>
      </c>
      <c r="C215" s="57">
        <f t="shared" si="4"/>
        <v>9.7221233416348696E-2</v>
      </c>
      <c r="D215" s="51" t="e">
        <f>IF('37c'!D215&gt;0,'37c'!D215/$K$42,#N/A)</f>
        <v>#N/A</v>
      </c>
      <c r="E215" s="51" t="e">
        <f>IF('37c'!E215&gt;0,'37c'!E215/$K$42,#N/A)</f>
        <v>#N/A</v>
      </c>
      <c r="F215" s="51">
        <f>IF('37c'!F215&gt;0,'37c'!F215/$K$42,#N/A)</f>
        <v>0.98841107059993372</v>
      </c>
      <c r="G215" s="51" t="e">
        <f>IF('37c'!G215&gt;0,'37c'!G215/$K$42,#N/A)</f>
        <v>#N/A</v>
      </c>
      <c r="H215" s="55"/>
    </row>
    <row r="216" spans="1:8">
      <c r="B216" s="50">
        <v>2459313.3588054967</v>
      </c>
      <c r="C216" s="57">
        <f t="shared" si="4"/>
        <v>0.10416560666635633</v>
      </c>
      <c r="D216" s="51" t="e">
        <f>IF('37c'!D216&gt;0,'37c'!D216/$K$42,#N/A)</f>
        <v>#N/A</v>
      </c>
      <c r="E216" s="51" t="e">
        <f>IF('37c'!E216&gt;0,'37c'!E216/$K$42,#N/A)</f>
        <v>#N/A</v>
      </c>
      <c r="F216" s="51">
        <f>IF('37c'!F216&gt;0,'37c'!F216/$K$42,#N/A)</f>
        <v>0.98783520053032814</v>
      </c>
      <c r="G216" s="51" t="e">
        <f>IF('37c'!G216&gt;0,'37c'!G216/$K$42,#N/A)</f>
        <v>#N/A</v>
      </c>
      <c r="H216" s="55"/>
    </row>
    <row r="217" spans="1:8">
      <c r="A217" s="49" t="s">
        <v>39</v>
      </c>
      <c r="B217" s="50">
        <v>2459313.3657498704</v>
      </c>
      <c r="C217" s="57">
        <f t="shared" si="4"/>
        <v>0.11110998038202524</v>
      </c>
      <c r="D217" s="51" t="e">
        <f>IF('37c'!D217&gt;0,'37c'!D217/$K$42,#N/A)</f>
        <v>#N/A</v>
      </c>
      <c r="E217" s="51" t="e">
        <f>IF('37c'!E217&gt;0,'37c'!E217/$K$42,#N/A)</f>
        <v>#N/A</v>
      </c>
      <c r="F217" s="51">
        <f>IF('37c'!F217&gt;0,'37c'!F217/$K$42,#N/A)</f>
        <v>0.98837487570434213</v>
      </c>
      <c r="G217" s="51" t="e">
        <f>IF('37c'!G217&gt;0,'37c'!G217/$K$42,#N/A)</f>
        <v>#N/A</v>
      </c>
      <c r="H217" s="55"/>
    </row>
    <row r="218" spans="1:8">
      <c r="B218" s="50">
        <v>2459313.3726942441</v>
      </c>
      <c r="C218" s="57">
        <f t="shared" si="4"/>
        <v>0.11805435409769416</v>
      </c>
      <c r="D218" s="51" t="e">
        <f>IF('37c'!D218&gt;0,'37c'!D218/$K$42,#N/A)</f>
        <v>#N/A</v>
      </c>
      <c r="E218" s="51" t="e">
        <f>IF('37c'!E218&gt;0,'37c'!E218/$K$42,#N/A)</f>
        <v>#N/A</v>
      </c>
      <c r="F218" s="51" t="e">
        <f>IF('37c'!F218&gt;0,'37c'!F218/$K$42,#N/A)</f>
        <v>#N/A</v>
      </c>
      <c r="G218" s="51">
        <f>IF('37c'!G218&gt;0,'37c'!G218/$K$42,#N/A)</f>
        <v>0.99011634073583032</v>
      </c>
      <c r="H218" s="55"/>
    </row>
    <row r="219" spans="1:8">
      <c r="B219" s="50">
        <v>2459313.3796386174</v>
      </c>
      <c r="C219" s="57">
        <f t="shared" si="4"/>
        <v>0.12499872734770179</v>
      </c>
      <c r="D219" s="51" t="e">
        <f>IF('37c'!D219&gt;0,'37c'!D219/$K$42,#N/A)</f>
        <v>#N/A</v>
      </c>
      <c r="E219" s="51" t="e">
        <f>IF('37c'!E219&gt;0,'37c'!E219/$K$42,#N/A)</f>
        <v>#N/A</v>
      </c>
      <c r="F219" s="51" t="e">
        <f>IF('37c'!F219&gt;0,'37c'!F219/$K$42,#N/A)</f>
        <v>#N/A</v>
      </c>
      <c r="G219" s="51">
        <f>IF('37c'!G219&gt;0,'37c'!G219/$K$42,#N/A)</f>
        <v>0.99068392442823994</v>
      </c>
      <c r="H219" s="55"/>
    </row>
    <row r="220" spans="1:8">
      <c r="B220" s="50">
        <v>2459313.3865829911</v>
      </c>
      <c r="C220" s="57">
        <f t="shared" si="4"/>
        <v>0.1319431010633707</v>
      </c>
      <c r="D220" s="51" t="e">
        <f>IF('37c'!D220&gt;0,'37c'!D220/$K$42,#N/A)</f>
        <v>#N/A</v>
      </c>
      <c r="E220" s="51" t="e">
        <f>IF('37c'!E220&gt;0,'37c'!E220/$K$42,#N/A)</f>
        <v>#N/A</v>
      </c>
      <c r="F220" s="51" t="e">
        <f>IF('37c'!F220&gt;0,'37c'!F220/$K$42,#N/A)</f>
        <v>#N/A</v>
      </c>
      <c r="G220" s="51">
        <f>IF('37c'!G220&gt;0,'37c'!G220/$K$42,#N/A)</f>
        <v>0.99354869075240304</v>
      </c>
      <c r="H220" s="55"/>
    </row>
    <row r="221" spans="1:8">
      <c r="B221" s="50">
        <v>2459313.3935273644</v>
      </c>
      <c r="C221" s="57">
        <f t="shared" si="4"/>
        <v>0.13888747431337833</v>
      </c>
      <c r="D221" s="51" t="e">
        <f>IF('37c'!D221&gt;0,'37c'!D221/$K$42,#N/A)</f>
        <v>#N/A</v>
      </c>
      <c r="E221" s="51" t="e">
        <f>IF('37c'!E221&gt;0,'37c'!E221/$K$42,#N/A)</f>
        <v>#N/A</v>
      </c>
      <c r="F221" s="51" t="e">
        <f>IF('37c'!F221&gt;0,'37c'!F221/$K$42,#N/A)</f>
        <v>#N/A</v>
      </c>
      <c r="G221" s="51">
        <f>IF('37c'!G221&gt;0,'37c'!G221/$K$42,#N/A)</f>
        <v>0.99618826648989067</v>
      </c>
      <c r="H221" s="55"/>
    </row>
    <row r="222" spans="1:8">
      <c r="A222" s="49" t="s">
        <v>71</v>
      </c>
      <c r="B222" s="50">
        <v>2459313.4004717376</v>
      </c>
      <c r="C222" s="57">
        <f t="shared" si="4"/>
        <v>0.14583184756338596</v>
      </c>
      <c r="D222" s="51" t="e">
        <f>IF('37c'!D222&gt;0,'37c'!D222/$K$42,#N/A)</f>
        <v>#N/A</v>
      </c>
      <c r="E222" s="51" t="e">
        <f>IF('37c'!E222&gt;0,'37c'!E222/$K$42,#N/A)</f>
        <v>#N/A</v>
      </c>
      <c r="F222" s="51" t="e">
        <f>IF('37c'!F222&gt;0,'37c'!F222/$K$42,#N/A)</f>
        <v>#N/A</v>
      </c>
      <c r="G222" s="51">
        <f>IF('37c'!G222&gt;0,'37c'!G222/$K$42,#N/A)</f>
        <v>0.99930301624129925</v>
      </c>
      <c r="H222" s="55"/>
    </row>
    <row r="223" spans="1:8">
      <c r="B223" s="50">
        <v>2459313.4074161113</v>
      </c>
      <c r="C223" s="57">
        <f t="shared" si="4"/>
        <v>0.15277622127905488</v>
      </c>
      <c r="D223" s="51">
        <f>IF('37c'!D223&gt;0,'37c'!D223/$K$42,#N/A)</f>
        <v>0.99989645343056022</v>
      </c>
      <c r="E223" s="51" t="e">
        <f>IF('37c'!E223&gt;0,'37c'!E223/$K$42,#N/A)</f>
        <v>#N/A</v>
      </c>
      <c r="F223" s="51" t="e">
        <f>IF('37c'!F223&gt;0,'37c'!F223/$K$42,#N/A)</f>
        <v>#N/A</v>
      </c>
      <c r="G223" s="51" t="e">
        <f>IF('37c'!G223&gt;0,'37c'!G223/$K$42,#N/A)</f>
        <v>#N/A</v>
      </c>
      <c r="H223" s="55"/>
    </row>
    <row r="224" spans="1:8">
      <c r="B224" s="50">
        <v>2459313.4143604846</v>
      </c>
      <c r="C224" s="57">
        <f t="shared" si="4"/>
        <v>0.15972059452906251</v>
      </c>
      <c r="D224" s="51">
        <f>IF('37c'!D224&gt;0,'37c'!D224/$K$42,#N/A)</f>
        <v>1.0014084189592312</v>
      </c>
      <c r="E224" s="51" t="e">
        <f>IF('37c'!E224&gt;0,'37c'!E224/$K$42,#N/A)</f>
        <v>#N/A</v>
      </c>
      <c r="F224" s="51" t="e">
        <f>IF('37c'!F224&gt;0,'37c'!F224/$K$42,#N/A)</f>
        <v>#N/A</v>
      </c>
      <c r="G224" s="51" t="e">
        <f>IF('37c'!G224&gt;0,'37c'!G224/$K$42,#N/A)</f>
        <v>#N/A</v>
      </c>
      <c r="H224" s="55"/>
    </row>
    <row r="225" spans="2:8">
      <c r="B225" s="50">
        <v>2459313.4213048578</v>
      </c>
      <c r="C225" s="57">
        <f t="shared" si="4"/>
        <v>0.16666496777907014</v>
      </c>
      <c r="D225" s="51">
        <f>IF('37c'!D225&gt;0,'37c'!D225/$K$42,#N/A)</f>
        <v>0.99939012263838245</v>
      </c>
      <c r="E225" s="51" t="e">
        <f>IF('37c'!E225&gt;0,'37c'!E225/$K$42,#N/A)</f>
        <v>#N/A</v>
      </c>
      <c r="F225" s="51" t="e">
        <f>IF('37c'!F225&gt;0,'37c'!F225/$K$42,#N/A)</f>
        <v>#N/A</v>
      </c>
      <c r="G225" s="51" t="e">
        <f>IF('37c'!G225&gt;0,'37c'!G225/$K$42,#N/A)</f>
        <v>#N/A</v>
      </c>
      <c r="H225" s="55"/>
    </row>
    <row r="226" spans="2:8">
      <c r="B226" s="50">
        <v>2459313.4282492311</v>
      </c>
      <c r="C226" s="57">
        <f t="shared" si="4"/>
        <v>0.17360934102907777</v>
      </c>
      <c r="D226" s="51">
        <f>IF('37c'!D226&gt;0,'37c'!D226/$K$42,#N/A)</f>
        <v>1.0032709976798144</v>
      </c>
      <c r="E226" s="51" t="e">
        <f>IF('37c'!E226&gt;0,'37c'!E226/$K$42,#N/A)</f>
        <v>#N/A</v>
      </c>
      <c r="F226" s="51" t="e">
        <f>IF('37c'!F226&gt;0,'37c'!F226/$K$42,#N/A)</f>
        <v>#N/A</v>
      </c>
      <c r="G226" s="51" t="e">
        <f>IF('37c'!G226&gt;0,'37c'!G226/$K$42,#N/A)</f>
        <v>#N/A</v>
      </c>
      <c r="H226" s="55"/>
    </row>
    <row r="227" spans="2:8">
      <c r="B227" s="50">
        <v>2459313.4351936043</v>
      </c>
      <c r="C227" s="57">
        <f t="shared" si="4"/>
        <v>0.1805537142790854</v>
      </c>
      <c r="D227" s="51">
        <f>IF('37c'!D227&gt;0,'37c'!D227/$K$42,#N/A)</f>
        <v>1.000575936360623</v>
      </c>
      <c r="E227" s="51" t="e">
        <f>IF('37c'!E227&gt;0,'37c'!E227/$K$42,#N/A)</f>
        <v>#N/A</v>
      </c>
      <c r="F227" s="51" t="e">
        <f>IF('37c'!F227&gt;0,'37c'!F227/$K$42,#N/A)</f>
        <v>#N/A</v>
      </c>
      <c r="G227" s="51" t="e">
        <f>IF('37c'!G227&gt;0,'37c'!G227/$K$42,#N/A)</f>
        <v>#N/A</v>
      </c>
      <c r="H227" s="55"/>
    </row>
    <row r="228" spans="2:8">
      <c r="B228" s="50">
        <v>2459313.4421379776</v>
      </c>
      <c r="C228" s="57">
        <f t="shared" si="4"/>
        <v>0.18749808752909303</v>
      </c>
      <c r="D228" s="51">
        <f>IF('37c'!D228&gt;0,'37c'!D228/$K$42,#N/A)</f>
        <v>1.0037541266158436</v>
      </c>
      <c r="E228" s="51" t="e">
        <f>IF('37c'!E228&gt;0,'37c'!E228/$K$42,#N/A)</f>
        <v>#N/A</v>
      </c>
      <c r="F228" s="51" t="e">
        <f>IF('37c'!F228&gt;0,'37c'!F228/$K$42,#N/A)</f>
        <v>#N/A</v>
      </c>
      <c r="G228" s="51" t="e">
        <f>IF('37c'!G228&gt;0,'37c'!G228/$K$42,#N/A)</f>
        <v>#N/A</v>
      </c>
      <c r="H228" s="55"/>
    </row>
    <row r="229" spans="2:8">
      <c r="B229" s="50">
        <v>2459313.4490823508</v>
      </c>
      <c r="C229" s="57">
        <f t="shared" si="4"/>
        <v>0.19444246077910066</v>
      </c>
      <c r="D229" s="51">
        <f>IF('37c'!D229&gt;0,'37c'!D229/$K$42,#N/A)</f>
        <v>0.99581829632084851</v>
      </c>
      <c r="E229" s="51" t="e">
        <f>IF('37c'!E229&gt;0,'37c'!E229/$K$42,#N/A)</f>
        <v>#N/A</v>
      </c>
      <c r="F229" s="51" t="e">
        <f>IF('37c'!F229&gt;0,'37c'!F229/$K$42,#N/A)</f>
        <v>#N/A</v>
      </c>
      <c r="G229" s="51" t="e">
        <f>IF('37c'!G229&gt;0,'37c'!G229/$K$42,#N/A)</f>
        <v>#N/A</v>
      </c>
      <c r="H229" s="55"/>
    </row>
    <row r="230" spans="2:8">
      <c r="B230" s="50">
        <v>2459313.4560267241</v>
      </c>
      <c r="C230" s="57">
        <f t="shared" si="4"/>
        <v>0.20138683402910829</v>
      </c>
      <c r="D230" s="51">
        <f>IF('37c'!D230&gt;0,'37c'!D230/$K$42,#N/A)</f>
        <v>1.0019711634073583</v>
      </c>
      <c r="E230" s="51" t="e">
        <f>IF('37c'!E230&gt;0,'37c'!E230/$K$42,#N/A)</f>
        <v>#N/A</v>
      </c>
      <c r="F230" s="51" t="e">
        <f>IF('37c'!F230&gt;0,'37c'!F230/$K$42,#N/A)</f>
        <v>#N/A</v>
      </c>
      <c r="G230" s="51" t="e">
        <f>IF('37c'!G230&gt;0,'37c'!G230/$K$42,#N/A)</f>
        <v>#N/A</v>
      </c>
      <c r="H230" s="55"/>
    </row>
    <row r="231" spans="2:8">
      <c r="B231" s="50">
        <v>2459313.4629710973</v>
      </c>
      <c r="C231" s="57">
        <f t="shared" si="4"/>
        <v>0.20833120727911592</v>
      </c>
      <c r="D231" s="51">
        <f>IF('37c'!D231&gt;0,'37c'!D231/$K$42,#N/A)</f>
        <v>1.0016434869075239</v>
      </c>
      <c r="E231" s="51" t="e">
        <f>IF('37c'!E231&gt;0,'37c'!E231/$K$42,#N/A)</f>
        <v>#N/A</v>
      </c>
      <c r="F231" s="51" t="e">
        <f>IF('37c'!F231&gt;0,'37c'!F231/$K$42,#N/A)</f>
        <v>#N/A</v>
      </c>
      <c r="G231" s="51" t="e">
        <f>IF('37c'!G231&gt;0,'37c'!G231/$K$42,#N/A)</f>
        <v>#N/A</v>
      </c>
      <c r="H231" s="55"/>
    </row>
    <row r="232" spans="2:8">
      <c r="B232" s="50">
        <v>2459313.4699154701</v>
      </c>
      <c r="C232" s="57">
        <f t="shared" si="4"/>
        <v>0.21527558006346226</v>
      </c>
      <c r="D232" s="51">
        <f>IF('37c'!D232&gt;0,'37c'!D232/$K$42,#N/A)</f>
        <v>1.002433543254889</v>
      </c>
      <c r="E232" s="51" t="e">
        <f>IF('37c'!E232&gt;0,'37c'!E232/$K$42,#N/A)</f>
        <v>#N/A</v>
      </c>
      <c r="F232" s="51" t="e">
        <f>IF('37c'!F232&gt;0,'37c'!F232/$K$42,#N/A)</f>
        <v>#N/A</v>
      </c>
      <c r="G232" s="51" t="e">
        <f>IF('37c'!G232&gt;0,'37c'!G232/$K$42,#N/A)</f>
        <v>#N/A</v>
      </c>
      <c r="H232" s="55"/>
    </row>
    <row r="233" spans="2:8">
      <c r="B233" s="50">
        <v>2459313.4768598434</v>
      </c>
      <c r="C233" s="57">
        <f t="shared" si="4"/>
        <v>0.22221995331346989</v>
      </c>
      <c r="D233" s="51">
        <f>IF('37c'!D233&gt;0,'37c'!D233/$K$42,#N/A)</f>
        <v>1.0022033145508784</v>
      </c>
      <c r="E233" s="51" t="e">
        <f>IF('37c'!E233&gt;0,'37c'!E233/$K$42,#N/A)</f>
        <v>#N/A</v>
      </c>
      <c r="F233" s="51" t="e">
        <f>IF('37c'!F233&gt;0,'37c'!F233/$K$42,#N/A)</f>
        <v>#N/A</v>
      </c>
      <c r="G233" s="51" t="e">
        <f>IF('37c'!G233&gt;0,'37c'!G233/$K$42,#N/A)</f>
        <v>#N/A</v>
      </c>
      <c r="H233" s="55"/>
    </row>
    <row r="234" spans="2:8">
      <c r="B234" s="50">
        <v>2459313.4838042161</v>
      </c>
      <c r="C234" s="57">
        <f t="shared" si="4"/>
        <v>0.22916432609781623</v>
      </c>
      <c r="D234" s="51">
        <f>IF('37c'!D234&gt;0,'37c'!D234/$K$42,#N/A)</f>
        <v>1.0039680477295325</v>
      </c>
      <c r="E234" s="51" t="e">
        <f>IF('37c'!E234&gt;0,'37c'!E234/$K$42,#N/A)</f>
        <v>#N/A</v>
      </c>
      <c r="F234" s="51" t="e">
        <f>IF('37c'!F234&gt;0,'37c'!F234/$K$42,#N/A)</f>
        <v>#N/A</v>
      </c>
      <c r="G234" s="51" t="e">
        <f>IF('37c'!G234&gt;0,'37c'!G234/$K$42,#N/A)</f>
        <v>#N/A</v>
      </c>
      <c r="H234" s="55"/>
    </row>
    <row r="235" spans="2:8">
      <c r="B235" s="50">
        <v>2459313.4907485894</v>
      </c>
      <c r="C235" s="57">
        <f t="shared" si="4"/>
        <v>0.23610869934782386</v>
      </c>
      <c r="D235" s="51">
        <f>IF('37c'!D235&gt;0,'37c'!D235/$K$42,#N/A)</f>
        <v>1.0007907855485583</v>
      </c>
      <c r="E235" s="51" t="e">
        <f>IF('37c'!E235&gt;0,'37c'!E235/$K$42,#N/A)</f>
        <v>#N/A</v>
      </c>
      <c r="F235" s="51" t="e">
        <f>IF('37c'!F235&gt;0,'37c'!F235/$K$42,#N/A)</f>
        <v>#N/A</v>
      </c>
      <c r="G235" s="51" t="e">
        <f>IF('37c'!G235&gt;0,'37c'!G235/$K$42,#N/A)</f>
        <v>#N/A</v>
      </c>
      <c r="H235" s="55"/>
    </row>
    <row r="236" spans="2:8">
      <c r="B236" s="50">
        <v>2459313.4976929622</v>
      </c>
      <c r="C236" s="57">
        <f t="shared" si="4"/>
        <v>0.2430530721321702</v>
      </c>
      <c r="D236" s="51">
        <f>IF('37c'!D236&gt;0,'37c'!D236/$K$42,#N/A)</f>
        <v>1.0028535631421942</v>
      </c>
      <c r="E236" s="51" t="e">
        <f>IF('37c'!E236&gt;0,'37c'!E236/$K$42,#N/A)</f>
        <v>#N/A</v>
      </c>
      <c r="F236" s="51" t="e">
        <f>IF('37c'!F236&gt;0,'37c'!F236/$K$42,#N/A)</f>
        <v>#N/A</v>
      </c>
      <c r="G236" s="51" t="e">
        <f>IF('37c'!G236&gt;0,'37c'!G236/$K$42,#N/A)</f>
        <v>#N/A</v>
      </c>
      <c r="H236" s="55"/>
    </row>
    <row r="237" spans="2:8">
      <c r="B237" s="50">
        <v>2459313.5046373354</v>
      </c>
      <c r="C237" s="57">
        <f t="shared" si="4"/>
        <v>0.24999744538217783</v>
      </c>
      <c r="D237" s="51">
        <f>IF('37c'!D237&gt;0,'37c'!D237/$K$42,#N/A)</f>
        <v>1.0015714948624461</v>
      </c>
      <c r="E237" s="51" t="e">
        <f>IF('37c'!E237&gt;0,'37c'!E237/$K$42,#N/A)</f>
        <v>#N/A</v>
      </c>
      <c r="F237" s="51" t="e">
        <f>IF('37c'!F237&gt;0,'37c'!F237/$K$42,#N/A)</f>
        <v>#N/A</v>
      </c>
      <c r="G237" s="51" t="e">
        <f>IF('37c'!G237&gt;0,'37c'!G237/$K$42,#N/A)</f>
        <v>#N/A</v>
      </c>
      <c r="H237" s="55"/>
    </row>
    <row r="238" spans="2:8">
      <c r="B238" s="50">
        <v>2459313.5115817082</v>
      </c>
      <c r="C238" s="57">
        <f t="shared" si="4"/>
        <v>0.25694181816652417</v>
      </c>
      <c r="D238" s="51">
        <f>IF('37c'!D238&gt;0,'37c'!D238/$K$42,#N/A)</f>
        <v>1.0014699370235334</v>
      </c>
      <c r="E238" s="51" t="e">
        <f>IF('37c'!E238&gt;0,'37c'!E238/$K$42,#N/A)</f>
        <v>#N/A</v>
      </c>
      <c r="F238" s="51" t="e">
        <f>IF('37c'!F238&gt;0,'37c'!F238/$K$42,#N/A)</f>
        <v>#N/A</v>
      </c>
      <c r="G238" s="51" t="e">
        <f>IF('37c'!G238&gt;0,'37c'!G238/$K$42,#N/A)</f>
        <v>#N/A</v>
      </c>
      <c r="H238" s="55"/>
    </row>
    <row r="239" spans="2:8">
      <c r="B239" s="50">
        <v>2459313.518526081</v>
      </c>
      <c r="C239" s="57">
        <f t="shared" si="4"/>
        <v>0.26388619095087051</v>
      </c>
      <c r="D239" s="51">
        <f>IF('37c'!D239&gt;0,'37c'!D239/$K$42,#N/A)</f>
        <v>0.99976473317865422</v>
      </c>
      <c r="E239" s="51" t="e">
        <f>IF('37c'!E239&gt;0,'37c'!E239/$K$42,#N/A)</f>
        <v>#N/A</v>
      </c>
      <c r="F239" s="51" t="e">
        <f>IF('37c'!F239&gt;0,'37c'!F239/$K$42,#N/A)</f>
        <v>#N/A</v>
      </c>
      <c r="G239" s="51" t="e">
        <f>IF('37c'!G239&gt;0,'37c'!G239/$K$42,#N/A)</f>
        <v>#N/A</v>
      </c>
      <c r="H239" s="55"/>
    </row>
    <row r="240" spans="2:8">
      <c r="B240" s="50">
        <v>2459313.5254704542</v>
      </c>
      <c r="C240" s="57">
        <f t="shared" si="4"/>
        <v>0.27083056420087814</v>
      </c>
      <c r="D240" s="51">
        <f>IF('37c'!D240&gt;0,'37c'!D240/$K$42,#N/A)</f>
        <v>1.0009096453430559</v>
      </c>
      <c r="E240" s="51" t="e">
        <f>IF('37c'!E240&gt;0,'37c'!E240/$K$42,#N/A)</f>
        <v>#N/A</v>
      </c>
      <c r="F240" s="51" t="e">
        <f>IF('37c'!F240&gt;0,'37c'!F240/$K$42,#N/A)</f>
        <v>#N/A</v>
      </c>
      <c r="G240" s="51" t="e">
        <f>IF('37c'!G240&gt;0,'37c'!G240/$K$42,#N/A)</f>
        <v>#N/A</v>
      </c>
      <c r="H240" s="55"/>
    </row>
    <row r="241" spans="2:8">
      <c r="B241" s="50">
        <v>2459313.532414827</v>
      </c>
      <c r="C241" s="57">
        <f t="shared" si="4"/>
        <v>0.27777493698522449</v>
      </c>
      <c r="D241" s="51">
        <f>IF('37c'!D241&gt;0,'37c'!D241/$K$42,#N/A)</f>
        <v>1.0008729864103414</v>
      </c>
      <c r="E241" s="51" t="e">
        <f>IF('37c'!E241&gt;0,'37c'!E241/$K$42,#N/A)</f>
        <v>#N/A</v>
      </c>
      <c r="F241" s="51" t="e">
        <f>IF('37c'!F241&gt;0,'37c'!F241/$K$42,#N/A)</f>
        <v>#N/A</v>
      </c>
      <c r="G241" s="51" t="e">
        <f>IF('37c'!G241&gt;0,'37c'!G241/$K$42,#N/A)</f>
        <v>#N/A</v>
      </c>
      <c r="H241" s="55"/>
    </row>
    <row r="242" spans="2:8">
      <c r="B242" s="50">
        <v>2459313.5393591998</v>
      </c>
      <c r="C242" s="57">
        <f t="shared" si="4"/>
        <v>0.28471930976957083</v>
      </c>
      <c r="D242" s="51">
        <f>IF('37c'!D242&gt;0,'37c'!D242/$K$42,#N/A)</f>
        <v>0.99717295326483268</v>
      </c>
      <c r="E242" s="51" t="e">
        <f>IF('37c'!E242&gt;0,'37c'!E242/$K$42,#N/A)</f>
        <v>#N/A</v>
      </c>
      <c r="F242" s="51" t="e">
        <f>IF('37c'!F242&gt;0,'37c'!F242/$K$42,#N/A)</f>
        <v>#N/A</v>
      </c>
      <c r="G242" s="51" t="e">
        <f>IF('37c'!G242&gt;0,'37c'!G242/$K$42,#N/A)</f>
        <v>#N/A</v>
      </c>
      <c r="H242" s="55"/>
    </row>
    <row r="243" spans="2:8">
      <c r="B243" s="50">
        <v>2459313.5463035726</v>
      </c>
      <c r="C243" s="57">
        <f t="shared" si="4"/>
        <v>0.29166368255391717</v>
      </c>
      <c r="D243" s="51">
        <f>IF('37c'!D243&gt;0,'37c'!D243/$K$42,#N/A)</f>
        <v>1.0007667219091814</v>
      </c>
      <c r="E243" s="51" t="e">
        <f>IF('37c'!E243&gt;0,'37c'!E243/$K$42,#N/A)</f>
        <v>#N/A</v>
      </c>
      <c r="F243" s="51" t="e">
        <f>IF('37c'!F243&gt;0,'37c'!F243/$K$42,#N/A)</f>
        <v>#N/A</v>
      </c>
      <c r="G243" s="51" t="e">
        <f>IF('37c'!G243&gt;0,'37c'!G243/$K$42,#N/A)</f>
        <v>#N/A</v>
      </c>
      <c r="H243" s="55"/>
    </row>
    <row r="244" spans="2:8">
      <c r="B244" s="50">
        <v>2459313.5532479454</v>
      </c>
      <c r="C244" s="57">
        <f t="shared" si="4"/>
        <v>0.29860805533826351</v>
      </c>
      <c r="D244" s="51">
        <f>IF('37c'!D244&gt;0,'37c'!D244/$K$42,#N/A)</f>
        <v>1.0024933377527345</v>
      </c>
      <c r="E244" s="51" t="e">
        <f>IF('37c'!E244&gt;0,'37c'!E244/$K$42,#N/A)</f>
        <v>#N/A</v>
      </c>
      <c r="F244" s="51" t="e">
        <f>IF('37c'!F244&gt;0,'37c'!F244/$K$42,#N/A)</f>
        <v>#N/A</v>
      </c>
      <c r="G244" s="51" t="e">
        <f>IF('37c'!G244&gt;0,'37c'!G244/$K$42,#N/A)</f>
        <v>#N/A</v>
      </c>
      <c r="H244" s="55"/>
    </row>
    <row r="245" spans="2:8">
      <c r="B245" s="50">
        <v>2459313.5601923177</v>
      </c>
      <c r="C245" s="57">
        <f t="shared" si="4"/>
        <v>0.30555242765694857</v>
      </c>
      <c r="D245" s="51">
        <f>IF('37c'!D245&gt;0,'37c'!D245/$K$42,#N/A)</f>
        <v>1.0018751077229036</v>
      </c>
      <c r="E245" s="51" t="e">
        <f>IF('37c'!E245&gt;0,'37c'!E245/$K$42,#N/A)</f>
        <v>#N/A</v>
      </c>
      <c r="F245" s="51" t="e">
        <f>IF('37c'!F245&gt;0,'37c'!F245/$K$42,#N/A)</f>
        <v>#N/A</v>
      </c>
      <c r="G245" s="51" t="e">
        <f>IF('37c'!G245&gt;0,'37c'!G245/$K$42,#N/A)</f>
        <v>#N/A</v>
      </c>
      <c r="H245" s="55"/>
    </row>
    <row r="246" spans="2:8">
      <c r="B246" s="50">
        <v>2459313.5671366905</v>
      </c>
      <c r="C246" s="57">
        <f t="shared" si="4"/>
        <v>0.31249680044129491</v>
      </c>
      <c r="D246" s="51">
        <f>IF('37c'!D246&gt;0,'37c'!D246/$K$42,#N/A)</f>
        <v>1.0001554524361949</v>
      </c>
      <c r="E246" s="51" t="e">
        <f>IF('37c'!E246&gt;0,'37c'!E246/$K$42,#N/A)</f>
        <v>#N/A</v>
      </c>
      <c r="F246" s="51" t="e">
        <f>IF('37c'!F246&gt;0,'37c'!F246/$K$42,#N/A)</f>
        <v>#N/A</v>
      </c>
      <c r="G246" s="51" t="e">
        <f>IF('37c'!G246&gt;0,'37c'!G246/$K$42,#N/A)</f>
        <v>#N/A</v>
      </c>
      <c r="H246" s="55"/>
    </row>
    <row r="247" spans="2:8">
      <c r="B247" s="50">
        <v>2459313.5740810633</v>
      </c>
      <c r="C247" s="57">
        <f t="shared" si="4"/>
        <v>0.31944117322564125</v>
      </c>
      <c r="D247" s="51">
        <f>IF('37c'!D247&gt;0,'37c'!D247/$K$42,#N/A)</f>
        <v>1.0000084189592311</v>
      </c>
      <c r="E247" s="51" t="e">
        <f>IF('37c'!E247&gt;0,'37c'!E247/$K$42,#N/A)</f>
        <v>#N/A</v>
      </c>
      <c r="F247" s="51" t="e">
        <f>IF('37c'!F247&gt;0,'37c'!F247/$K$42,#N/A)</f>
        <v>#N/A</v>
      </c>
      <c r="G247" s="51" t="e">
        <f>IF('37c'!G247&gt;0,'37c'!G247/$K$42,#N/A)</f>
        <v>#N/A</v>
      </c>
      <c r="H247" s="55"/>
    </row>
    <row r="248" spans="2:8">
      <c r="B248" s="50">
        <v>2459313.5810254356</v>
      </c>
      <c r="C248" s="57">
        <f t="shared" si="4"/>
        <v>0.32638554554432631</v>
      </c>
      <c r="D248" s="51">
        <f>IF('37c'!D248&gt;0,'37c'!D248/$K$42,#N/A)</f>
        <v>0.99963679151474971</v>
      </c>
      <c r="E248" s="51" t="e">
        <f>IF('37c'!E248&gt;0,'37c'!E248/$K$42,#N/A)</f>
        <v>#N/A</v>
      </c>
      <c r="F248" s="51" t="e">
        <f>IF('37c'!F248&gt;0,'37c'!F248/$K$42,#N/A)</f>
        <v>#N/A</v>
      </c>
      <c r="G248" s="51" t="e">
        <f>IF('37c'!G248&gt;0,'37c'!G248/$K$42,#N/A)</f>
        <v>#N/A</v>
      </c>
      <c r="H248" s="55"/>
    </row>
    <row r="249" spans="2:8">
      <c r="B249" s="50">
        <v>2459313.5879698084</v>
      </c>
      <c r="C249" s="57">
        <f t="shared" si="4"/>
        <v>0.33332991832867265</v>
      </c>
      <c r="D249" s="51">
        <f>IF('37c'!D249&gt;0,'37c'!D249/$K$42,#N/A)</f>
        <v>0.9998157109711634</v>
      </c>
      <c r="E249" s="51" t="e">
        <f>IF('37c'!E249&gt;0,'37c'!E249/$K$42,#N/A)</f>
        <v>#N/A</v>
      </c>
      <c r="F249" s="51" t="e">
        <f>IF('37c'!F249&gt;0,'37c'!F249/$K$42,#N/A)</f>
        <v>#N/A</v>
      </c>
      <c r="G249" s="51" t="e">
        <f>IF('37c'!G249&gt;0,'37c'!G249/$K$42,#N/A)</f>
        <v>#N/A</v>
      </c>
      <c r="H249" s="55"/>
    </row>
    <row r="250" spans="2:8">
      <c r="B250" s="50">
        <v>2459313.5949141812</v>
      </c>
      <c r="C250" s="57">
        <f t="shared" si="4"/>
        <v>0.34027429111301899</v>
      </c>
      <c r="D250" s="51">
        <f>IF('37c'!D250&gt;0,'37c'!D250/$K$42,#N/A)</f>
        <v>1.0013442492542262</v>
      </c>
      <c r="E250" s="51" t="e">
        <f>IF('37c'!E250&gt;0,'37c'!E250/$K$42,#N/A)</f>
        <v>#N/A</v>
      </c>
      <c r="F250" s="51" t="e">
        <f>IF('37c'!F250&gt;0,'37c'!F250/$K$42,#N/A)</f>
        <v>#N/A</v>
      </c>
      <c r="G250" s="51" t="e">
        <f>IF('37c'!G250&gt;0,'37c'!G250/$K$42,#N/A)</f>
        <v>#N/A</v>
      </c>
      <c r="H250" s="55"/>
    </row>
    <row r="251" spans="2:8">
      <c r="B251" s="50">
        <v>2459313.6018585535</v>
      </c>
      <c r="C251" s="57">
        <f t="shared" si="4"/>
        <v>0.34721866343170404</v>
      </c>
      <c r="D251" s="51">
        <f>IF('37c'!D251&gt;0,'37c'!D251/$K$42,#N/A)</f>
        <v>1.0001435863440504</v>
      </c>
      <c r="E251" s="51" t="e">
        <f>IF('37c'!E251&gt;0,'37c'!E251/$K$42,#N/A)</f>
        <v>#N/A</v>
      </c>
      <c r="F251" s="51" t="e">
        <f>IF('37c'!F251&gt;0,'37c'!F251/$K$42,#N/A)</f>
        <v>#N/A</v>
      </c>
      <c r="G251" s="51" t="e">
        <f>IF('37c'!G251&gt;0,'37c'!G251/$K$42,#N/A)</f>
        <v>#N/A</v>
      </c>
      <c r="H251" s="55"/>
    </row>
    <row r="252" spans="2:8">
      <c r="B252" s="50">
        <v>2459313.6088029258</v>
      </c>
      <c r="C252" s="57">
        <f t="shared" si="4"/>
        <v>0.3541630357503891</v>
      </c>
      <c r="D252" s="51">
        <f>IF('37c'!D252&gt;0,'37c'!D252/$K$42,#N/A)</f>
        <v>1.0011924428239973</v>
      </c>
      <c r="E252" s="51" t="e">
        <f>IF('37c'!E252&gt;0,'37c'!E252/$K$42,#N/A)</f>
        <v>#N/A</v>
      </c>
      <c r="F252" s="51" t="e">
        <f>IF('37c'!F252&gt;0,'37c'!F252/$K$42,#N/A)</f>
        <v>#N/A</v>
      </c>
      <c r="G252" s="51" t="e">
        <f>IF('37c'!G252&gt;0,'37c'!G252/$K$42,#N/A)</f>
        <v>#N/A</v>
      </c>
      <c r="H252" s="55"/>
    </row>
    <row r="253" spans="2:8">
      <c r="B253" s="50">
        <v>2459313.6157472986</v>
      </c>
      <c r="C253" s="57">
        <f t="shared" si="4"/>
        <v>0.36110740853473544</v>
      </c>
      <c r="D253" s="51">
        <f>IF('37c'!D253&gt;0,'37c'!D253/$K$42,#N/A)</f>
        <v>0.99718349353662572</v>
      </c>
      <c r="E253" s="51" t="e">
        <f>IF('37c'!E253&gt;0,'37c'!E253/$K$42,#N/A)</f>
        <v>#N/A</v>
      </c>
      <c r="F253" s="51" t="e">
        <f>IF('37c'!F253&gt;0,'37c'!F253/$K$42,#N/A)</f>
        <v>#N/A</v>
      </c>
      <c r="G253" s="51" t="e">
        <f>IF('37c'!G253&gt;0,'37c'!G253/$K$42,#N/A)</f>
        <v>#N/A</v>
      </c>
      <c r="H253" s="55"/>
    </row>
    <row r="254" spans="2:8">
      <c r="B254" s="50">
        <v>2459313.6226916709</v>
      </c>
      <c r="C254" s="57">
        <f t="shared" si="4"/>
        <v>0.3680517808534205</v>
      </c>
      <c r="D254" s="51">
        <f>IF('37c'!D254&gt;0,'37c'!D254/$K$42,#N/A)</f>
        <v>0.999964932051707</v>
      </c>
      <c r="E254" s="51" t="e">
        <f>IF('37c'!E254&gt;0,'37c'!E254/$K$42,#N/A)</f>
        <v>#N/A</v>
      </c>
      <c r="F254" s="51" t="e">
        <f>IF('37c'!F254&gt;0,'37c'!F254/$K$42,#N/A)</f>
        <v>#N/A</v>
      </c>
      <c r="G254" s="51" t="e">
        <f>IF('37c'!G254&gt;0,'37c'!G254/$K$42,#N/A)</f>
        <v>#N/A</v>
      </c>
      <c r="H254" s="55"/>
    </row>
    <row r="255" spans="2:8">
      <c r="B255" s="50">
        <v>2459313.6296360432</v>
      </c>
      <c r="C255" s="57">
        <f t="shared" si="4"/>
        <v>0.37499615317210555</v>
      </c>
      <c r="D255" s="51">
        <f>IF('37c'!D255&gt;0,'37c'!D255/$K$42,#N/A)</f>
        <v>1.0030163738813389</v>
      </c>
      <c r="E255" s="51" t="e">
        <f>IF('37c'!E255&gt;0,'37c'!E255/$K$42,#N/A)</f>
        <v>#N/A</v>
      </c>
      <c r="F255" s="51" t="e">
        <f>IF('37c'!F255&gt;0,'37c'!F255/$K$42,#N/A)</f>
        <v>#N/A</v>
      </c>
      <c r="G255" s="51" t="e">
        <f>IF('37c'!G255&gt;0,'37c'!G255/$K$42,#N/A)</f>
        <v>#N/A</v>
      </c>
      <c r="H255" s="55"/>
    </row>
    <row r="256" spans="2:8">
      <c r="B256" s="50">
        <v>2459313.6365804155</v>
      </c>
      <c r="C256" s="57">
        <f t="shared" si="4"/>
        <v>0.38194052549079061</v>
      </c>
      <c r="D256" s="51">
        <f>IF('37c'!D256&gt;0,'37c'!D256/$K$42,#N/A)</f>
        <v>0.99618826648989067</v>
      </c>
      <c r="E256" s="51" t="e">
        <f>IF('37c'!E256&gt;0,'37c'!E256/$K$42,#N/A)</f>
        <v>#N/A</v>
      </c>
      <c r="F256" s="51" t="e">
        <f>IF('37c'!F256&gt;0,'37c'!F256/$K$42,#N/A)</f>
        <v>#N/A</v>
      </c>
      <c r="G256" s="51" t="e">
        <f>IF('37c'!G256&gt;0,'37c'!G256/$K$42,#N/A)</f>
        <v>#N/A</v>
      </c>
      <c r="H256" s="55"/>
    </row>
    <row r="257" spans="2:8">
      <c r="B257" s="50">
        <v>2459313.6435247879</v>
      </c>
      <c r="C257" s="57">
        <f t="shared" si="4"/>
        <v>0.38888489780947566</v>
      </c>
      <c r="D257" s="51">
        <f>IF('37c'!D257&gt;0,'37c'!D257/$K$42,#N/A)</f>
        <v>0.99836546237984758</v>
      </c>
      <c r="E257" s="51" t="e">
        <f>IF('37c'!E257&gt;0,'37c'!E257/$K$42,#N/A)</f>
        <v>#N/A</v>
      </c>
      <c r="F257" s="51" t="e">
        <f>IF('37c'!F257&gt;0,'37c'!F257/$K$42,#N/A)</f>
        <v>#N/A</v>
      </c>
      <c r="G257" s="51" t="e">
        <f>IF('37c'!G257&gt;0,'37c'!G257/$K$42,#N/A)</f>
        <v>#N/A</v>
      </c>
      <c r="H257" s="55"/>
    </row>
    <row r="258" spans="2:8">
      <c r="B258" s="50">
        <v>2459313.6504691606</v>
      </c>
      <c r="C258" s="57">
        <f t="shared" si="4"/>
        <v>0.395829270593822</v>
      </c>
      <c r="D258" s="51">
        <f>IF('37c'!D258&gt;0,'37c'!D258/$K$42,#N/A)</f>
        <v>0.99740371229698377</v>
      </c>
      <c r="E258" s="51" t="e">
        <f>IF('37c'!E258&gt;0,'37c'!E258/$K$42,#N/A)</f>
        <v>#N/A</v>
      </c>
      <c r="F258" s="51" t="e">
        <f>IF('37c'!F258&gt;0,'37c'!F258/$K$42,#N/A)</f>
        <v>#N/A</v>
      </c>
      <c r="G258" s="51" t="e">
        <f>IF('37c'!G258&gt;0,'37c'!G258/$K$42,#N/A)</f>
        <v>#N/A</v>
      </c>
      <c r="H258" s="55"/>
    </row>
    <row r="259" spans="2:8">
      <c r="B259" s="50">
        <v>2459313.6574135325</v>
      </c>
      <c r="C259" s="57">
        <f t="shared" ref="C259:C322" si="5">B259-$K$30</f>
        <v>0.40277364244684577</v>
      </c>
      <c r="D259" s="51">
        <f>IF('37c'!D259&gt;0,'37c'!D259/$K$42,#N/A)</f>
        <v>1.0052984421610871</v>
      </c>
      <c r="E259" s="51" t="e">
        <f>IF('37c'!E259&gt;0,'37c'!E259/$K$42,#N/A)</f>
        <v>#N/A</v>
      </c>
      <c r="F259" s="51" t="e">
        <f>IF('37c'!F259&gt;0,'37c'!F259/$K$42,#N/A)</f>
        <v>#N/A</v>
      </c>
      <c r="G259" s="51" t="e">
        <f>IF('37c'!G259&gt;0,'37c'!G259/$K$42,#N/A)</f>
        <v>#N/A</v>
      </c>
      <c r="H259" s="55"/>
    </row>
    <row r="260" spans="2:8">
      <c r="B260" s="50">
        <v>2459313.6643579048</v>
      </c>
      <c r="C260" s="57">
        <f t="shared" si="5"/>
        <v>0.40971801476553082</v>
      </c>
      <c r="D260" s="51">
        <f>IF('37c'!D260&gt;0,'37c'!D260/$K$42,#N/A)</f>
        <v>1.0005903215114351</v>
      </c>
      <c r="E260" s="51" t="e">
        <f>IF('37c'!E260&gt;0,'37c'!E260/$K$42,#N/A)</f>
        <v>#N/A</v>
      </c>
      <c r="F260" s="51" t="e">
        <f>IF('37c'!F260&gt;0,'37c'!F260/$K$42,#N/A)</f>
        <v>#N/A</v>
      </c>
      <c r="G260" s="51" t="e">
        <f>IF('37c'!G260&gt;0,'37c'!G260/$K$42,#N/A)</f>
        <v>#N/A</v>
      </c>
      <c r="H260" s="55"/>
    </row>
    <row r="261" spans="2:8">
      <c r="B261" s="50">
        <v>2459313.6713022771</v>
      </c>
      <c r="C261" s="57">
        <f t="shared" si="5"/>
        <v>0.41666238708421588</v>
      </c>
      <c r="D261" s="51">
        <f>IF('37c'!D261&gt;0,'37c'!D261/$K$42,#N/A)</f>
        <v>1.002054822671528</v>
      </c>
      <c r="E261" s="51" t="e">
        <f>IF('37c'!E261&gt;0,'37c'!E261/$K$42,#N/A)</f>
        <v>#N/A</v>
      </c>
      <c r="F261" s="51" t="e">
        <f>IF('37c'!F261&gt;0,'37c'!F261/$K$42,#N/A)</f>
        <v>#N/A</v>
      </c>
      <c r="G261" s="51" t="e">
        <f>IF('37c'!G261&gt;0,'37c'!G261/$K$42,#N/A)</f>
        <v>#N/A</v>
      </c>
      <c r="H261" s="55"/>
    </row>
    <row r="262" spans="2:8">
      <c r="B262" s="50">
        <v>2459313.6782466494</v>
      </c>
      <c r="C262" s="57">
        <f t="shared" si="5"/>
        <v>0.42360675940290093</v>
      </c>
      <c r="D262" s="51">
        <f>IF('37c'!D262&gt;0,'37c'!D262/$K$42,#N/A)</f>
        <v>1.0010464700033146</v>
      </c>
      <c r="E262" s="51" t="e">
        <f>IF('37c'!E262&gt;0,'37c'!E262/$K$42,#N/A)</f>
        <v>#N/A</v>
      </c>
      <c r="F262" s="51" t="e">
        <f>IF('37c'!F262&gt;0,'37c'!F262/$K$42,#N/A)</f>
        <v>#N/A</v>
      </c>
      <c r="G262" s="51" t="e">
        <f>IF('37c'!G262&gt;0,'37c'!G262/$K$42,#N/A)</f>
        <v>#N/A</v>
      </c>
      <c r="H262" s="55"/>
    </row>
    <row r="263" spans="2:8">
      <c r="B263" s="50">
        <v>2459313.6851910218</v>
      </c>
      <c r="C263" s="57">
        <f t="shared" si="5"/>
        <v>0.43055113172158599</v>
      </c>
      <c r="D263" s="51">
        <f>IF('37c'!D263&gt;0,'37c'!D263/$K$42,#N/A)</f>
        <v>0.99791388796818037</v>
      </c>
      <c r="E263" s="51" t="e">
        <f>IF('37c'!E263&gt;0,'37c'!E263/$K$42,#N/A)</f>
        <v>#N/A</v>
      </c>
      <c r="F263" s="51" t="e">
        <f>IF('37c'!F263&gt;0,'37c'!F263/$K$42,#N/A)</f>
        <v>#N/A</v>
      </c>
      <c r="G263" s="51" t="e">
        <f>IF('37c'!G263&gt;0,'37c'!G263/$K$42,#N/A)</f>
        <v>#N/A</v>
      </c>
      <c r="H263" s="55"/>
    </row>
    <row r="264" spans="2:8">
      <c r="B264" s="50">
        <v>2459313.6921353936</v>
      </c>
      <c r="C264" s="57">
        <f t="shared" si="5"/>
        <v>0.43749550357460976</v>
      </c>
      <c r="D264" s="51">
        <f>IF('37c'!D264&gt;0,'37c'!D264/$K$42,#N/A)</f>
        <v>0.99988233344381838</v>
      </c>
      <c r="E264" s="51" t="e">
        <f>IF('37c'!E264&gt;0,'37c'!E264/$K$42,#N/A)</f>
        <v>#N/A</v>
      </c>
      <c r="F264" s="51" t="e">
        <f>IF('37c'!F264&gt;0,'37c'!F264/$K$42,#N/A)</f>
        <v>#N/A</v>
      </c>
      <c r="G264" s="51" t="e">
        <f>IF('37c'!G264&gt;0,'37c'!G264/$K$42,#N/A)</f>
        <v>#N/A</v>
      </c>
      <c r="H264" s="55"/>
    </row>
    <row r="265" spans="2:8">
      <c r="B265" s="50">
        <v>2459313.6990797659</v>
      </c>
      <c r="C265" s="57">
        <f t="shared" si="5"/>
        <v>0.44443987589329481</v>
      </c>
      <c r="D265" s="51">
        <f>IF('37c'!D265&gt;0,'37c'!D265/$K$42,#N/A)</f>
        <v>1.0010296320848526</v>
      </c>
      <c r="E265" s="51" t="e">
        <f>IF('37c'!E265&gt;0,'37c'!E265/$K$42,#N/A)</f>
        <v>#N/A</v>
      </c>
      <c r="F265" s="51" t="e">
        <f>IF('37c'!F265&gt;0,'37c'!F265/$K$42,#N/A)</f>
        <v>#N/A</v>
      </c>
      <c r="G265" s="51" t="e">
        <f>IF('37c'!G265&gt;0,'37c'!G265/$K$42,#N/A)</f>
        <v>#N/A</v>
      </c>
      <c r="H265" s="55"/>
    </row>
    <row r="266" spans="2:8">
      <c r="B266" s="50">
        <v>2459313.7060241378</v>
      </c>
      <c r="C266" s="57">
        <f t="shared" si="5"/>
        <v>0.45138424774631858</v>
      </c>
      <c r="D266" s="51">
        <f>IF('37c'!D266&gt;0,'37c'!D266/$K$42,#N/A)</f>
        <v>1.0023661252900233</v>
      </c>
      <c r="E266" s="51" t="e">
        <f>IF('37c'!E266&gt;0,'37c'!E266/$K$42,#N/A)</f>
        <v>#N/A</v>
      </c>
      <c r="F266" s="51" t="e">
        <f>IF('37c'!F266&gt;0,'37c'!F266/$K$42,#N/A)</f>
        <v>#N/A</v>
      </c>
      <c r="G266" s="51" t="e">
        <f>IF('37c'!G266&gt;0,'37c'!G266/$K$42,#N/A)</f>
        <v>#N/A</v>
      </c>
      <c r="H266" s="55"/>
    </row>
    <row r="267" spans="2:8">
      <c r="B267" s="50">
        <v>2459313.7129685101</v>
      </c>
      <c r="C267" s="57">
        <f t="shared" si="5"/>
        <v>0.45832862006500363</v>
      </c>
      <c r="D267" s="51">
        <f>IF('37c'!D267&gt;0,'37c'!D267/$K$42,#N/A)</f>
        <v>1.0019055352999668</v>
      </c>
      <c r="E267" s="51" t="e">
        <f>IF('37c'!E267&gt;0,'37c'!E267/$K$42,#N/A)</f>
        <v>#N/A</v>
      </c>
      <c r="F267" s="51" t="e">
        <f>IF('37c'!F267&gt;0,'37c'!F267/$K$42,#N/A)</f>
        <v>#N/A</v>
      </c>
      <c r="G267" s="51" t="e">
        <f>IF('37c'!G267&gt;0,'37c'!G267/$K$42,#N/A)</f>
        <v>#N/A</v>
      </c>
      <c r="H267" s="55"/>
    </row>
    <row r="268" spans="2:8">
      <c r="B268" s="50">
        <v>2459313.719912882</v>
      </c>
      <c r="C268" s="57">
        <f t="shared" si="5"/>
        <v>0.4652729919180274</v>
      </c>
      <c r="D268" s="51">
        <f>IF('37c'!D268&gt;0,'37c'!D268/$K$42,#N/A)</f>
        <v>0.99964693404043747</v>
      </c>
      <c r="E268" s="51" t="e">
        <f>IF('37c'!E268&gt;0,'37c'!E268/$K$42,#N/A)</f>
        <v>#N/A</v>
      </c>
      <c r="F268" s="51" t="e">
        <f>IF('37c'!F268&gt;0,'37c'!F268/$K$42,#N/A)</f>
        <v>#N/A</v>
      </c>
      <c r="G268" s="51" t="e">
        <f>IF('37c'!G268&gt;0,'37c'!G268/$K$42,#N/A)</f>
        <v>#N/A</v>
      </c>
      <c r="H268" s="55"/>
    </row>
    <row r="269" spans="2:8">
      <c r="B269" s="50">
        <v>2459313.7268572538</v>
      </c>
      <c r="C269" s="57">
        <f t="shared" si="5"/>
        <v>0.47221736377105117</v>
      </c>
      <c r="D269" s="51">
        <f>IF('37c'!D269&gt;0,'37c'!D269/$K$42,#N/A)</f>
        <v>1.0022125290023203</v>
      </c>
      <c r="E269" s="51" t="e">
        <f>IF('37c'!E269&gt;0,'37c'!E269/$K$42,#N/A)</f>
        <v>#N/A</v>
      </c>
      <c r="F269" s="51" t="e">
        <f>IF('37c'!F269&gt;0,'37c'!F269/$K$42,#N/A)</f>
        <v>#N/A</v>
      </c>
      <c r="G269" s="51" t="e">
        <f>IF('37c'!G269&gt;0,'37c'!G269/$K$42,#N/A)</f>
        <v>#N/A</v>
      </c>
      <c r="H269" s="55"/>
    </row>
    <row r="270" spans="2:8">
      <c r="B270" s="50">
        <v>2459313.7338016257</v>
      </c>
      <c r="C270" s="57">
        <f t="shared" si="5"/>
        <v>0.47916173562407494</v>
      </c>
      <c r="D270" s="51">
        <f>IF('37c'!D270&gt;0,'37c'!D270/$K$42,#N/A)</f>
        <v>0.99957580377858812</v>
      </c>
      <c r="E270" s="51" t="e">
        <f>IF('37c'!E270&gt;0,'37c'!E270/$K$42,#N/A)</f>
        <v>#N/A</v>
      </c>
      <c r="F270" s="51" t="e">
        <f>IF('37c'!F270&gt;0,'37c'!F270/$K$42,#N/A)</f>
        <v>#N/A</v>
      </c>
      <c r="G270" s="51" t="e">
        <f>IF('37c'!G270&gt;0,'37c'!G270/$K$42,#N/A)</f>
        <v>#N/A</v>
      </c>
      <c r="H270" s="55"/>
    </row>
    <row r="271" spans="2:8">
      <c r="B271" s="50">
        <v>2459313.740745998</v>
      </c>
      <c r="C271" s="57">
        <f t="shared" si="5"/>
        <v>0.48610610794275999</v>
      </c>
      <c r="D271" s="51">
        <f>IF('37c'!D271&gt;0,'37c'!D271/$K$42,#N/A)</f>
        <v>1.0000107391448458</v>
      </c>
      <c r="E271" s="51" t="e">
        <f>IF('37c'!E271&gt;0,'37c'!E271/$K$42,#N/A)</f>
        <v>#N/A</v>
      </c>
      <c r="F271" s="51" t="e">
        <f>IF('37c'!F271&gt;0,'37c'!F271/$K$42,#N/A)</f>
        <v>#N/A</v>
      </c>
      <c r="G271" s="51" t="e">
        <f>IF('37c'!G271&gt;0,'37c'!G271/$K$42,#N/A)</f>
        <v>#N/A</v>
      </c>
      <c r="H271" s="55"/>
    </row>
    <row r="272" spans="2:8">
      <c r="B272" s="50">
        <v>2459313.7476903698</v>
      </c>
      <c r="C272" s="57">
        <f t="shared" si="5"/>
        <v>0.49305047979578376</v>
      </c>
      <c r="D272" s="51">
        <f>IF('37c'!D272&gt;0,'37c'!D272/$K$42,#N/A)</f>
        <v>1.0004360623135564</v>
      </c>
      <c r="E272" s="51" t="e">
        <f>IF('37c'!E272&gt;0,'37c'!E272/$K$42,#N/A)</f>
        <v>#N/A</v>
      </c>
      <c r="F272" s="51" t="e">
        <f>IF('37c'!F272&gt;0,'37c'!F272/$K$42,#N/A)</f>
        <v>#N/A</v>
      </c>
      <c r="G272" s="51" t="e">
        <f>IF('37c'!G272&gt;0,'37c'!G272/$K$42,#N/A)</f>
        <v>#N/A</v>
      </c>
      <c r="H272" s="55"/>
    </row>
    <row r="273" spans="2:8">
      <c r="B273" s="50">
        <v>2459313.7546347417</v>
      </c>
      <c r="C273" s="57">
        <f t="shared" si="5"/>
        <v>0.49999485164880753</v>
      </c>
      <c r="D273" s="51">
        <f>IF('37c'!D273&gt;0,'37c'!D273/$K$42,#N/A)</f>
        <v>0.99950169042094794</v>
      </c>
      <c r="E273" s="51" t="e">
        <f>IF('37c'!E273&gt;0,'37c'!E273/$K$42,#N/A)</f>
        <v>#N/A</v>
      </c>
      <c r="F273" s="51" t="e">
        <f>IF('37c'!F273&gt;0,'37c'!F273/$K$42,#N/A)</f>
        <v>#N/A</v>
      </c>
      <c r="G273" s="51" t="e">
        <f>IF('37c'!G273&gt;0,'37c'!G273/$K$42,#N/A)</f>
        <v>#N/A</v>
      </c>
      <c r="H273" s="55"/>
    </row>
    <row r="274" spans="2:8">
      <c r="B274" s="50">
        <v>2459313.7615791135</v>
      </c>
      <c r="C274" s="57">
        <f t="shared" si="5"/>
        <v>0.50693922350183129</v>
      </c>
      <c r="D274" s="51">
        <f>IF('37c'!D274&gt;0,'37c'!D274/$K$42,#N/A)</f>
        <v>0.99798336095459073</v>
      </c>
      <c r="E274" s="51" t="e">
        <f>IF('37c'!E274&gt;0,'37c'!E274/$K$42,#N/A)</f>
        <v>#N/A</v>
      </c>
      <c r="F274" s="51" t="e">
        <f>IF('37c'!F274&gt;0,'37c'!F274/$K$42,#N/A)</f>
        <v>#N/A</v>
      </c>
      <c r="G274" s="51" t="e">
        <f>IF('37c'!G274&gt;0,'37c'!G274/$K$42,#N/A)</f>
        <v>#N/A</v>
      </c>
      <c r="H274" s="55"/>
    </row>
    <row r="275" spans="2:8">
      <c r="B275" s="50">
        <v>2459313.7685234854</v>
      </c>
      <c r="C275" s="57">
        <f t="shared" si="5"/>
        <v>0.51388359535485506</v>
      </c>
      <c r="D275" s="51">
        <f>IF('37c'!D275&gt;0,'37c'!D275/$K$42,#N/A)</f>
        <v>1.0006246602585349</v>
      </c>
      <c r="E275" s="51" t="e">
        <f>IF('37c'!E275&gt;0,'37c'!E275/$K$42,#N/A)</f>
        <v>#N/A</v>
      </c>
      <c r="F275" s="51" t="e">
        <f>IF('37c'!F275&gt;0,'37c'!F275/$K$42,#N/A)</f>
        <v>#N/A</v>
      </c>
      <c r="G275" s="51" t="e">
        <f>IF('37c'!G275&gt;0,'37c'!G275/$K$42,#N/A)</f>
        <v>#N/A</v>
      </c>
      <c r="H275" s="55"/>
    </row>
    <row r="276" spans="2:8">
      <c r="B276" s="50">
        <v>2459313.7754678568</v>
      </c>
      <c r="C276" s="57">
        <f t="shared" si="5"/>
        <v>0.52082796674221754</v>
      </c>
      <c r="D276" s="51">
        <f>IF('37c'!D276&gt;0,'37c'!D276/$K$42,#N/A)</f>
        <v>1.0025516738481937</v>
      </c>
      <c r="E276" s="51" t="e">
        <f>IF('37c'!E276&gt;0,'37c'!E276/$K$42,#N/A)</f>
        <v>#N/A</v>
      </c>
      <c r="F276" s="51" t="e">
        <f>IF('37c'!F276&gt;0,'37c'!F276/$K$42,#N/A)</f>
        <v>#N/A</v>
      </c>
      <c r="G276" s="51" t="e">
        <f>IF('37c'!G276&gt;0,'37c'!G276/$K$42,#N/A)</f>
        <v>#N/A</v>
      </c>
      <c r="H276" s="55"/>
    </row>
    <row r="277" spans="2:8">
      <c r="B277" s="50">
        <v>2459313.7824122286</v>
      </c>
      <c r="C277" s="57">
        <f t="shared" si="5"/>
        <v>0.52777233859524131</v>
      </c>
      <c r="D277" s="51">
        <f>IF('37c'!D277&gt;0,'37c'!D277/$K$42,#N/A)</f>
        <v>1.0009877361617501</v>
      </c>
      <c r="E277" s="51" t="e">
        <f>IF('37c'!E277&gt;0,'37c'!E277/$K$42,#N/A)</f>
        <v>#N/A</v>
      </c>
      <c r="F277" s="51" t="e">
        <f>IF('37c'!F277&gt;0,'37c'!F277/$K$42,#N/A)</f>
        <v>#N/A</v>
      </c>
      <c r="G277" s="51" t="e">
        <f>IF('37c'!G277&gt;0,'37c'!G277/$K$42,#N/A)</f>
        <v>#N/A</v>
      </c>
      <c r="H277" s="55"/>
    </row>
    <row r="278" spans="2:8">
      <c r="B278" s="50">
        <v>2459313.7893566005</v>
      </c>
      <c r="C278" s="57">
        <f t="shared" si="5"/>
        <v>0.53471671044826508</v>
      </c>
      <c r="D278" s="51">
        <f>IF('37c'!D278&gt;0,'37c'!D278/$K$42,#N/A)</f>
        <v>1.0002532316871064</v>
      </c>
      <c r="E278" s="51" t="e">
        <f>IF('37c'!E278&gt;0,'37c'!E278/$K$42,#N/A)</f>
        <v>#N/A</v>
      </c>
      <c r="F278" s="51" t="e">
        <f>IF('37c'!F278&gt;0,'37c'!F278/$K$42,#N/A)</f>
        <v>#N/A</v>
      </c>
      <c r="G278" s="51" t="e">
        <f>IF('37c'!G278&gt;0,'37c'!G278/$K$42,#N/A)</f>
        <v>#N/A</v>
      </c>
      <c r="H278" s="55"/>
    </row>
    <row r="279" spans="2:8">
      <c r="B279" s="50">
        <v>2459313.7963009723</v>
      </c>
      <c r="C279" s="57">
        <f t="shared" si="5"/>
        <v>0.54166108230128884</v>
      </c>
      <c r="D279" s="51">
        <f>IF('37c'!D279&gt;0,'37c'!D279/$K$42,#N/A)</f>
        <v>0.99861292674842561</v>
      </c>
      <c r="E279" s="51" t="e">
        <f>IF('37c'!E279&gt;0,'37c'!E279/$K$42,#N/A)</f>
        <v>#N/A</v>
      </c>
      <c r="F279" s="51" t="e">
        <f>IF('37c'!F279&gt;0,'37c'!F279/$K$42,#N/A)</f>
        <v>#N/A</v>
      </c>
      <c r="G279" s="51" t="e">
        <f>IF('37c'!G279&gt;0,'37c'!G279/$K$42,#N/A)</f>
        <v>#N/A</v>
      </c>
      <c r="H279" s="55"/>
    </row>
    <row r="280" spans="2:8">
      <c r="B280" s="50">
        <v>2459313.8032453437</v>
      </c>
      <c r="C280" s="57">
        <f t="shared" si="5"/>
        <v>0.54860545368865132</v>
      </c>
      <c r="D280" s="51">
        <f>IF('37c'!D280&gt;0,'37c'!D280/$K$42,#N/A)</f>
        <v>0.99839635399403381</v>
      </c>
      <c r="E280" s="51" t="e">
        <f>IF('37c'!E280&gt;0,'37c'!E280/$K$42,#N/A)</f>
        <v>#N/A</v>
      </c>
      <c r="F280" s="51" t="e">
        <f>IF('37c'!F280&gt;0,'37c'!F280/$K$42,#N/A)</f>
        <v>#N/A</v>
      </c>
      <c r="G280" s="51" t="e">
        <f>IF('37c'!G280&gt;0,'37c'!G280/$K$42,#N/A)</f>
        <v>#N/A</v>
      </c>
      <c r="H280" s="55"/>
    </row>
    <row r="281" spans="2:8">
      <c r="B281" s="50">
        <v>2459313.8101897156</v>
      </c>
      <c r="C281" s="57">
        <f t="shared" si="5"/>
        <v>0.55554982554167509</v>
      </c>
      <c r="D281" s="51">
        <f>IF('37c'!D281&gt;0,'37c'!D281/$K$42,#N/A)</f>
        <v>0.99765535299966845</v>
      </c>
      <c r="E281" s="51" t="e">
        <f>IF('37c'!E281&gt;0,'37c'!E281/$K$42,#N/A)</f>
        <v>#N/A</v>
      </c>
      <c r="F281" s="51" t="e">
        <f>IF('37c'!F281&gt;0,'37c'!F281/$K$42,#N/A)</f>
        <v>#N/A</v>
      </c>
      <c r="G281" s="51" t="e">
        <f>IF('37c'!G281&gt;0,'37c'!G281/$K$42,#N/A)</f>
        <v>#N/A</v>
      </c>
      <c r="H281" s="55"/>
    </row>
    <row r="282" spans="2:8">
      <c r="B282" s="50">
        <v>2459313.817134087</v>
      </c>
      <c r="C282" s="57">
        <f t="shared" si="5"/>
        <v>0.56249419692903757</v>
      </c>
      <c r="D282" s="51">
        <f>IF('37c'!D282&gt;0,'37c'!D282/$K$42,#N/A)</f>
        <v>1.0018566788200198</v>
      </c>
      <c r="E282" s="51" t="e">
        <f>IF('37c'!E282&gt;0,'37c'!E282/$K$42,#N/A)</f>
        <v>#N/A</v>
      </c>
      <c r="F282" s="51" t="e">
        <f>IF('37c'!F282&gt;0,'37c'!F282/$K$42,#N/A)</f>
        <v>#N/A</v>
      </c>
      <c r="G282" s="51" t="e">
        <f>IF('37c'!G282&gt;0,'37c'!G282/$K$42,#N/A)</f>
        <v>#N/A</v>
      </c>
      <c r="H282" s="55"/>
    </row>
    <row r="283" spans="2:8">
      <c r="B283" s="50">
        <v>2459313.8240784588</v>
      </c>
      <c r="C283" s="57">
        <f t="shared" si="5"/>
        <v>0.56943856878206134</v>
      </c>
      <c r="D283" s="51">
        <f>IF('37c'!D283&gt;0,'37c'!D283/$K$42,#N/A)</f>
        <v>1.0002698044414982</v>
      </c>
      <c r="E283" s="51" t="e">
        <f>IF('37c'!E283&gt;0,'37c'!E283/$K$42,#N/A)</f>
        <v>#N/A</v>
      </c>
      <c r="F283" s="51" t="e">
        <f>IF('37c'!F283&gt;0,'37c'!F283/$K$42,#N/A)</f>
        <v>#N/A</v>
      </c>
      <c r="G283" s="51" t="e">
        <f>IF('37c'!G283&gt;0,'37c'!G283/$K$42,#N/A)</f>
        <v>#N/A</v>
      </c>
      <c r="H283" s="55"/>
    </row>
    <row r="284" spans="2:8">
      <c r="B284" s="50">
        <v>2459313.8310228302</v>
      </c>
      <c r="C284" s="57">
        <f t="shared" si="5"/>
        <v>0.57638294016942382</v>
      </c>
      <c r="D284" s="51">
        <f>IF('37c'!D284&gt;0,'37c'!D284/$K$42,#N/A)</f>
        <v>0.9980178985747431</v>
      </c>
      <c r="E284" s="51" t="e">
        <f>IF('37c'!E284&gt;0,'37c'!E284/$K$42,#N/A)</f>
        <v>#N/A</v>
      </c>
      <c r="F284" s="51" t="e">
        <f>IF('37c'!F284&gt;0,'37c'!F284/$K$42,#N/A)</f>
        <v>#N/A</v>
      </c>
      <c r="G284" s="51" t="e">
        <f>IF('37c'!G284&gt;0,'37c'!G284/$K$42,#N/A)</f>
        <v>#N/A</v>
      </c>
      <c r="H284" s="55"/>
    </row>
    <row r="285" spans="2:8">
      <c r="B285" s="50">
        <v>2459313.8379672016</v>
      </c>
      <c r="C285" s="57">
        <f t="shared" si="5"/>
        <v>0.5833273115567863</v>
      </c>
      <c r="D285" s="51">
        <f>IF('37c'!D285&gt;0,'37c'!D285/$K$42,#N/A)</f>
        <v>0.99901073914484595</v>
      </c>
      <c r="E285" s="51" t="e">
        <f>IF('37c'!E285&gt;0,'37c'!E285/$K$42,#N/A)</f>
        <v>#N/A</v>
      </c>
      <c r="F285" s="51" t="e">
        <f>IF('37c'!F285&gt;0,'37c'!F285/$K$42,#N/A)</f>
        <v>#N/A</v>
      </c>
      <c r="G285" s="51" t="e">
        <f>IF('37c'!G285&gt;0,'37c'!G285/$K$42,#N/A)</f>
        <v>#N/A</v>
      </c>
      <c r="H285" s="55"/>
    </row>
    <row r="286" spans="2:8">
      <c r="B286" s="50">
        <v>2459313.844911573</v>
      </c>
      <c r="C286" s="57">
        <f t="shared" si="5"/>
        <v>0.59027168294414878</v>
      </c>
      <c r="D286" s="51">
        <f>IF('37c'!D286&gt;0,'37c'!D286/$K$42,#N/A)</f>
        <v>0.99954603911170037</v>
      </c>
      <c r="E286" s="51" t="e">
        <f>IF('37c'!E286&gt;0,'37c'!E286/$K$42,#N/A)</f>
        <v>#N/A</v>
      </c>
      <c r="F286" s="51" t="e">
        <f>IF('37c'!F286&gt;0,'37c'!F286/$K$42,#N/A)</f>
        <v>#N/A</v>
      </c>
      <c r="G286" s="51" t="e">
        <f>IF('37c'!G286&gt;0,'37c'!G286/$K$42,#N/A)</f>
        <v>#N/A</v>
      </c>
      <c r="H286" s="55"/>
    </row>
    <row r="287" spans="2:8">
      <c r="B287" s="50">
        <v>2459313.8518559444</v>
      </c>
      <c r="C287" s="57">
        <f t="shared" si="5"/>
        <v>0.59721605433151126</v>
      </c>
      <c r="D287" s="51">
        <f>IF('37c'!D287&gt;0,'37c'!D287/$K$42,#N/A)</f>
        <v>0.99769294000662911</v>
      </c>
      <c r="E287" s="51" t="e">
        <f>IF('37c'!E287&gt;0,'37c'!E287/$K$42,#N/A)</f>
        <v>#N/A</v>
      </c>
      <c r="F287" s="51" t="e">
        <f>IF('37c'!F287&gt;0,'37c'!F287/$K$42,#N/A)</f>
        <v>#N/A</v>
      </c>
      <c r="G287" s="51" t="e">
        <f>IF('37c'!G287&gt;0,'37c'!G287/$K$42,#N/A)</f>
        <v>#N/A</v>
      </c>
      <c r="H287" s="55"/>
    </row>
    <row r="288" spans="2:8">
      <c r="B288" s="50">
        <v>2459313.8588003158</v>
      </c>
      <c r="C288" s="57">
        <f t="shared" si="5"/>
        <v>0.60416042571887374</v>
      </c>
      <c r="D288" s="51">
        <f>IF('37c'!D288&gt;0,'37c'!D288/$K$42,#N/A)</f>
        <v>1.0002757043420616</v>
      </c>
      <c r="E288" s="51" t="e">
        <f>IF('37c'!E288&gt;0,'37c'!E288/$K$42,#N/A)</f>
        <v>#N/A</v>
      </c>
      <c r="F288" s="51" t="e">
        <f>IF('37c'!F288&gt;0,'37c'!F288/$K$42,#N/A)</f>
        <v>#N/A</v>
      </c>
      <c r="G288" s="51" t="e">
        <f>IF('37c'!G288&gt;0,'37c'!G288/$K$42,#N/A)</f>
        <v>#N/A</v>
      </c>
      <c r="H288" s="55"/>
    </row>
    <row r="289" spans="2:8">
      <c r="B289" s="50">
        <v>2459313.8657446872</v>
      </c>
      <c r="C289" s="57">
        <f t="shared" si="5"/>
        <v>0.61110479710623622</v>
      </c>
      <c r="D289" s="51">
        <f>IF('37c'!D289&gt;0,'37c'!D289/$K$42,#N/A)</f>
        <v>0.99934292343387476</v>
      </c>
      <c r="E289" s="51" t="e">
        <f>IF('37c'!E289&gt;0,'37c'!E289/$K$42,#N/A)</f>
        <v>#N/A</v>
      </c>
      <c r="F289" s="51" t="e">
        <f>IF('37c'!F289&gt;0,'37c'!F289/$K$42,#N/A)</f>
        <v>#N/A</v>
      </c>
      <c r="G289" s="51" t="e">
        <f>IF('37c'!G289&gt;0,'37c'!G289/$K$42,#N/A)</f>
        <v>#N/A</v>
      </c>
      <c r="H289" s="55"/>
    </row>
    <row r="290" spans="2:8">
      <c r="B290" s="50">
        <v>2459313.8726890585</v>
      </c>
      <c r="C290" s="57">
        <f t="shared" si="5"/>
        <v>0.6180491684935987</v>
      </c>
      <c r="D290" s="51">
        <f>IF('37c'!D290&gt;0,'37c'!D290/$K$42,#N/A)</f>
        <v>1.0004019224395093</v>
      </c>
      <c r="E290" s="51" t="e">
        <f>IF('37c'!E290&gt;0,'37c'!E290/$K$42,#N/A)</f>
        <v>#N/A</v>
      </c>
      <c r="F290" s="51" t="e">
        <f>IF('37c'!F290&gt;0,'37c'!F290/$K$42,#N/A)</f>
        <v>#N/A</v>
      </c>
      <c r="G290" s="51" t="e">
        <f>IF('37c'!G290&gt;0,'37c'!G290/$K$42,#N/A)</f>
        <v>#N/A</v>
      </c>
      <c r="H290" s="55"/>
    </row>
    <row r="291" spans="2:8">
      <c r="B291" s="50">
        <v>2459313.8796334299</v>
      </c>
      <c r="C291" s="57">
        <f t="shared" si="5"/>
        <v>0.62499353988096118</v>
      </c>
      <c r="D291" s="51">
        <f>IF('37c'!D291&gt;0,'37c'!D291/$K$42,#N/A)</f>
        <v>0.99728385813722242</v>
      </c>
      <c r="E291" s="51" t="e">
        <f>IF('37c'!E291&gt;0,'37c'!E291/$K$42,#N/A)</f>
        <v>#N/A</v>
      </c>
      <c r="F291" s="51" t="e">
        <f>IF('37c'!F291&gt;0,'37c'!F291/$K$42,#N/A)</f>
        <v>#N/A</v>
      </c>
      <c r="G291" s="51" t="e">
        <f>IF('37c'!G291&gt;0,'37c'!G291/$K$42,#N/A)</f>
        <v>#N/A</v>
      </c>
      <c r="H291" s="55"/>
    </row>
    <row r="292" spans="2:8">
      <c r="B292" s="50">
        <v>2459313.8865778013</v>
      </c>
      <c r="C292" s="57">
        <f t="shared" si="5"/>
        <v>0.63193791126832366</v>
      </c>
      <c r="D292" s="51">
        <f>IF('37c'!D292&gt;0,'37c'!D292/$K$42,#N/A)</f>
        <v>1.0007260855154125</v>
      </c>
      <c r="E292" s="51" t="e">
        <f>IF('37c'!E292&gt;0,'37c'!E292/$K$42,#N/A)</f>
        <v>#N/A</v>
      </c>
      <c r="F292" s="51" t="e">
        <f>IF('37c'!F292&gt;0,'37c'!F292/$K$42,#N/A)</f>
        <v>#N/A</v>
      </c>
      <c r="G292" s="51" t="e">
        <f>IF('37c'!G292&gt;0,'37c'!G292/$K$42,#N/A)</f>
        <v>#N/A</v>
      </c>
      <c r="H292" s="55"/>
    </row>
    <row r="293" spans="2:8">
      <c r="B293" s="50">
        <v>2459313.8935221727</v>
      </c>
      <c r="C293" s="57">
        <f t="shared" si="5"/>
        <v>0.63888228265568614</v>
      </c>
      <c r="D293" s="51">
        <f>IF('37c'!D293&gt;0,'37c'!D293/$K$42,#N/A)</f>
        <v>0.99995359628770308</v>
      </c>
      <c r="E293" s="51" t="e">
        <f>IF('37c'!E293&gt;0,'37c'!E293/$K$42,#N/A)</f>
        <v>#N/A</v>
      </c>
      <c r="F293" s="51" t="e">
        <f>IF('37c'!F293&gt;0,'37c'!F293/$K$42,#N/A)</f>
        <v>#N/A</v>
      </c>
      <c r="G293" s="51" t="e">
        <f>IF('37c'!G293&gt;0,'37c'!G293/$K$42,#N/A)</f>
        <v>#N/A</v>
      </c>
      <c r="H293" s="55"/>
    </row>
    <row r="294" spans="2:8">
      <c r="B294" s="50">
        <v>2459313.9004665436</v>
      </c>
      <c r="C294" s="57">
        <f t="shared" si="5"/>
        <v>0.64582665357738733</v>
      </c>
      <c r="D294" s="51">
        <f>IF('37c'!D294&gt;0,'37c'!D294/$K$42,#N/A)</f>
        <v>0.99894888962545569</v>
      </c>
      <c r="E294" s="51" t="e">
        <f>IF('37c'!E294&gt;0,'37c'!E294/$K$42,#N/A)</f>
        <v>#N/A</v>
      </c>
      <c r="F294" s="51" t="e">
        <f>IF('37c'!F294&gt;0,'37c'!F294/$K$42,#N/A)</f>
        <v>#N/A</v>
      </c>
      <c r="G294" s="51" t="e">
        <f>IF('37c'!G294&gt;0,'37c'!G294/$K$42,#N/A)</f>
        <v>#N/A</v>
      </c>
      <c r="H294" s="55"/>
    </row>
    <row r="295" spans="2:8">
      <c r="B295" s="50">
        <v>2459313.907410915</v>
      </c>
      <c r="C295" s="57">
        <f t="shared" si="5"/>
        <v>0.65277102496474981</v>
      </c>
      <c r="D295" s="51">
        <f>IF('37c'!D295&gt;0,'37c'!D295/$K$42,#N/A)</f>
        <v>0.99957878687437862</v>
      </c>
      <c r="E295" s="51" t="e">
        <f>IF('37c'!E295&gt;0,'37c'!E295/$K$42,#N/A)</f>
        <v>#N/A</v>
      </c>
      <c r="F295" s="51" t="e">
        <f>IF('37c'!F295&gt;0,'37c'!F295/$K$42,#N/A)</f>
        <v>#N/A</v>
      </c>
      <c r="G295" s="51" t="e">
        <f>IF('37c'!G295&gt;0,'37c'!G295/$K$42,#N/A)</f>
        <v>#N/A</v>
      </c>
      <c r="H295" s="55"/>
    </row>
    <row r="296" spans="2:8">
      <c r="B296" s="50">
        <v>2459313.9143552859</v>
      </c>
      <c r="C296" s="57">
        <f t="shared" si="5"/>
        <v>0.65971539588645101</v>
      </c>
      <c r="D296" s="51">
        <f>IF('37c'!D296&gt;0,'37c'!D296/$K$42,#N/A)</f>
        <v>1.0004597944978455</v>
      </c>
      <c r="E296" s="51" t="e">
        <f>IF('37c'!E296&gt;0,'37c'!E296/$K$42,#N/A)</f>
        <v>#N/A</v>
      </c>
      <c r="F296" s="51" t="e">
        <f>IF('37c'!F296&gt;0,'37c'!F296/$K$42,#N/A)</f>
        <v>#N/A</v>
      </c>
      <c r="G296" s="51" t="e">
        <f>IF('37c'!G296&gt;0,'37c'!G296/$K$42,#N/A)</f>
        <v>#N/A</v>
      </c>
      <c r="H296" s="55"/>
    </row>
    <row r="297" spans="2:8">
      <c r="B297" s="50">
        <v>2459313.9212996573</v>
      </c>
      <c r="C297" s="57">
        <f t="shared" si="5"/>
        <v>0.66665976727381349</v>
      </c>
      <c r="D297" s="51">
        <f>IF('37c'!D297&gt;0,'37c'!D297/$K$42,#N/A)</f>
        <v>1.0015457076566125</v>
      </c>
      <c r="E297" s="51" t="e">
        <f>IF('37c'!E297&gt;0,'37c'!E297/$K$42,#N/A)</f>
        <v>#N/A</v>
      </c>
      <c r="F297" s="51" t="e">
        <f>IF('37c'!F297&gt;0,'37c'!F297/$K$42,#N/A)</f>
        <v>#N/A</v>
      </c>
      <c r="G297" s="51" t="e">
        <f>IF('37c'!G297&gt;0,'37c'!G297/$K$42,#N/A)</f>
        <v>#N/A</v>
      </c>
      <c r="H297" s="55"/>
    </row>
    <row r="298" spans="2:8">
      <c r="B298" s="50">
        <v>2459313.9282440282</v>
      </c>
      <c r="C298" s="57">
        <f t="shared" si="5"/>
        <v>0.67360413819551468</v>
      </c>
      <c r="D298" s="51">
        <f>IF('37c'!D298&gt;0,'37c'!D298/$K$42,#N/A)</f>
        <v>1.0000796818031157</v>
      </c>
      <c r="E298" s="51" t="e">
        <f>IF('37c'!E298&gt;0,'37c'!E298/$K$42,#N/A)</f>
        <v>#N/A</v>
      </c>
      <c r="F298" s="51" t="e">
        <f>IF('37c'!F298&gt;0,'37c'!F298/$K$42,#N/A)</f>
        <v>#N/A</v>
      </c>
      <c r="G298" s="51" t="e">
        <f>IF('37c'!G298&gt;0,'37c'!G298/$K$42,#N/A)</f>
        <v>#N/A</v>
      </c>
      <c r="H298" s="55"/>
    </row>
    <row r="299" spans="2:8">
      <c r="B299" s="50">
        <v>2459313.9351883996</v>
      </c>
      <c r="C299" s="57">
        <f t="shared" si="5"/>
        <v>0.68054850958287716</v>
      </c>
      <c r="D299" s="51">
        <f>IF('37c'!D299&gt;0,'37c'!D299/$K$42,#N/A)</f>
        <v>1.0012473317865429</v>
      </c>
      <c r="E299" s="51" t="e">
        <f>IF('37c'!E299&gt;0,'37c'!E299/$K$42,#N/A)</f>
        <v>#N/A</v>
      </c>
      <c r="F299" s="51" t="e">
        <f>IF('37c'!F299&gt;0,'37c'!F299/$K$42,#N/A)</f>
        <v>#N/A</v>
      </c>
      <c r="G299" s="51" t="e">
        <f>IF('37c'!G299&gt;0,'37c'!G299/$K$42,#N/A)</f>
        <v>#N/A</v>
      </c>
      <c r="H299" s="55"/>
    </row>
    <row r="300" spans="2:8">
      <c r="B300" s="50">
        <v>2459313.9421327705</v>
      </c>
      <c r="C300" s="57">
        <f t="shared" si="5"/>
        <v>0.68749288050457835</v>
      </c>
      <c r="D300" s="51">
        <f>IF('37c'!D300&gt;0,'37c'!D300/$K$42,#N/A)</f>
        <v>0.99930911501491537</v>
      </c>
      <c r="E300" s="51" t="e">
        <f>IF('37c'!E300&gt;0,'37c'!E300/$K$42,#N/A)</f>
        <v>#N/A</v>
      </c>
      <c r="F300" s="51" t="e">
        <f>IF('37c'!F300&gt;0,'37c'!F300/$K$42,#N/A)</f>
        <v>#N/A</v>
      </c>
      <c r="G300" s="51" t="e">
        <f>IF('37c'!G300&gt;0,'37c'!G300/$K$42,#N/A)</f>
        <v>#N/A</v>
      </c>
      <c r="H300" s="55"/>
    </row>
    <row r="301" spans="2:8">
      <c r="B301" s="50">
        <v>2459313.9490771415</v>
      </c>
      <c r="C301" s="57">
        <f t="shared" si="5"/>
        <v>0.69443725142627954</v>
      </c>
      <c r="D301" s="51">
        <f>IF('37c'!D301&gt;0,'37c'!D301/$K$42,#N/A)</f>
        <v>1.0013250911501492</v>
      </c>
      <c r="E301" s="51" t="e">
        <f>IF('37c'!E301&gt;0,'37c'!E301/$K$42,#N/A)</f>
        <v>#N/A</v>
      </c>
      <c r="F301" s="51" t="e">
        <f>IF('37c'!F301&gt;0,'37c'!F301/$K$42,#N/A)</f>
        <v>#N/A</v>
      </c>
      <c r="G301" s="51" t="e">
        <f>IF('37c'!G301&gt;0,'37c'!G301/$K$42,#N/A)</f>
        <v>#N/A</v>
      </c>
      <c r="H301" s="55"/>
    </row>
    <row r="302" spans="2:8">
      <c r="B302" s="50">
        <v>2459313.9560215124</v>
      </c>
      <c r="C302" s="57">
        <f t="shared" si="5"/>
        <v>0.70138162234798074</v>
      </c>
      <c r="D302" s="51">
        <f>IF('37c'!D302&gt;0,'37c'!D302/$K$42,#N/A)</f>
        <v>0.99765488896254551</v>
      </c>
      <c r="E302" s="51" t="e">
        <f>IF('37c'!E302&gt;0,'37c'!E302/$K$42,#N/A)</f>
        <v>#N/A</v>
      </c>
      <c r="F302" s="51" t="e">
        <f>IF('37c'!F302&gt;0,'37c'!F302/$K$42,#N/A)</f>
        <v>#N/A</v>
      </c>
      <c r="G302" s="51" t="e">
        <f>IF('37c'!G302&gt;0,'37c'!G302/$K$42,#N/A)</f>
        <v>#N/A</v>
      </c>
      <c r="H302" s="55"/>
    </row>
    <row r="303" spans="2:8">
      <c r="B303" s="50">
        <v>2459313.9629658833</v>
      </c>
      <c r="C303" s="57">
        <f t="shared" si="5"/>
        <v>0.70832599326968193</v>
      </c>
      <c r="D303" s="51">
        <f>IF('37c'!D303&gt;0,'37c'!D303/$K$42,#N/A)</f>
        <v>0.99947451110374541</v>
      </c>
      <c r="E303" s="51" t="e">
        <f>IF('37c'!E303&gt;0,'37c'!E303/$K$42,#N/A)</f>
        <v>#N/A</v>
      </c>
      <c r="F303" s="51" t="e">
        <f>IF('37c'!F303&gt;0,'37c'!F303/$K$42,#N/A)</f>
        <v>#N/A</v>
      </c>
      <c r="G303" s="51" t="e">
        <f>IF('37c'!G303&gt;0,'37c'!G303/$K$42,#N/A)</f>
        <v>#N/A</v>
      </c>
      <c r="H303" s="55"/>
    </row>
    <row r="304" spans="2:8">
      <c r="B304" s="50">
        <v>2459313.9699102542</v>
      </c>
      <c r="C304" s="57">
        <f t="shared" si="5"/>
        <v>0.71527036419138312</v>
      </c>
      <c r="D304" s="51">
        <f>IF('37c'!D304&gt;0,'37c'!D304/$K$42,#N/A)</f>
        <v>1.0022773616175009</v>
      </c>
      <c r="E304" s="51" t="e">
        <f>IF('37c'!E304&gt;0,'37c'!E304/$K$42,#N/A)</f>
        <v>#N/A</v>
      </c>
      <c r="F304" s="51" t="e">
        <f>IF('37c'!F304&gt;0,'37c'!F304/$K$42,#N/A)</f>
        <v>#N/A</v>
      </c>
      <c r="G304" s="51" t="e">
        <f>IF('37c'!G304&gt;0,'37c'!G304/$K$42,#N/A)</f>
        <v>#N/A</v>
      </c>
      <c r="H304" s="55"/>
    </row>
    <row r="305" spans="2:8">
      <c r="B305" s="50">
        <v>2459313.9768546252</v>
      </c>
      <c r="C305" s="57">
        <f t="shared" si="5"/>
        <v>0.72221473511308432</v>
      </c>
      <c r="D305" s="51">
        <f>IF('37c'!D305&gt;0,'37c'!D305/$K$42,#N/A)</f>
        <v>0.99869168047729528</v>
      </c>
      <c r="E305" s="51" t="e">
        <f>IF('37c'!E305&gt;0,'37c'!E305/$K$42,#N/A)</f>
        <v>#N/A</v>
      </c>
      <c r="F305" s="51" t="e">
        <f>IF('37c'!F305&gt;0,'37c'!F305/$K$42,#N/A)</f>
        <v>#N/A</v>
      </c>
      <c r="G305" s="51" t="e">
        <f>IF('37c'!G305&gt;0,'37c'!G305/$K$42,#N/A)</f>
        <v>#N/A</v>
      </c>
      <c r="H305" s="55"/>
    </row>
    <row r="306" spans="2:8">
      <c r="B306" s="50">
        <v>2459313.9837989961</v>
      </c>
      <c r="C306" s="57">
        <f t="shared" si="5"/>
        <v>0.72915910603478551</v>
      </c>
      <c r="D306" s="51">
        <f>IF('37c'!D306&gt;0,'37c'!D306/$K$42,#N/A)</f>
        <v>0.9994717268810076</v>
      </c>
      <c r="E306" s="51" t="e">
        <f>IF('37c'!E306&gt;0,'37c'!E306/$K$42,#N/A)</f>
        <v>#N/A</v>
      </c>
      <c r="F306" s="51" t="e">
        <f>IF('37c'!F306&gt;0,'37c'!F306/$K$42,#N/A)</f>
        <v>#N/A</v>
      </c>
      <c r="G306" s="51" t="e">
        <f>IF('37c'!G306&gt;0,'37c'!G306/$K$42,#N/A)</f>
        <v>#N/A</v>
      </c>
      <c r="H306" s="55"/>
    </row>
    <row r="307" spans="2:8">
      <c r="B307" s="50">
        <v>2459313.990743367</v>
      </c>
      <c r="C307" s="57">
        <f t="shared" si="5"/>
        <v>0.7361034769564867</v>
      </c>
      <c r="D307" s="51">
        <f>IF('37c'!D307&gt;0,'37c'!D307/$K$42,#N/A)</f>
        <v>0.99875147497514094</v>
      </c>
      <c r="E307" s="51" t="e">
        <f>IF('37c'!E307&gt;0,'37c'!E307/$K$42,#N/A)</f>
        <v>#N/A</v>
      </c>
      <c r="F307" s="51" t="e">
        <f>IF('37c'!F307&gt;0,'37c'!F307/$K$42,#N/A)</f>
        <v>#N/A</v>
      </c>
      <c r="G307" s="51" t="e">
        <f>IF('37c'!G307&gt;0,'37c'!G307/$K$42,#N/A)</f>
        <v>#N/A</v>
      </c>
      <c r="H307" s="55"/>
    </row>
    <row r="308" spans="2:8">
      <c r="B308" s="50">
        <v>2459313.9976877379</v>
      </c>
      <c r="C308" s="57">
        <f t="shared" si="5"/>
        <v>0.74304784787818789</v>
      </c>
      <c r="D308" s="51">
        <f>IF('37c'!D308&gt;0,'37c'!D308/$K$42,#N/A)</f>
        <v>1.0031048723897913</v>
      </c>
      <c r="E308" s="51" t="e">
        <f>IF('37c'!E308&gt;0,'37c'!E308/$K$42,#N/A)</f>
        <v>#N/A</v>
      </c>
      <c r="F308" s="51" t="e">
        <f>IF('37c'!F308&gt;0,'37c'!F308/$K$42,#N/A)</f>
        <v>#N/A</v>
      </c>
      <c r="G308" s="51" t="e">
        <f>IF('37c'!G308&gt;0,'37c'!G308/$K$42,#N/A)</f>
        <v>#N/A</v>
      </c>
      <c r="H308" s="55"/>
    </row>
    <row r="309" spans="2:8">
      <c r="B309" s="50">
        <v>2459314.0046321084</v>
      </c>
      <c r="C309" s="57">
        <f t="shared" si="5"/>
        <v>0.7499922183342278</v>
      </c>
      <c r="D309" s="51">
        <f>IF('37c'!D309&gt;0,'37c'!D309/$K$42,#N/A)</f>
        <v>0.99722585349685122</v>
      </c>
      <c r="E309" s="51" t="e">
        <f>IF('37c'!E309&gt;0,'37c'!E309/$K$42,#N/A)</f>
        <v>#N/A</v>
      </c>
      <c r="F309" s="51" t="e">
        <f>IF('37c'!F309&gt;0,'37c'!F309/$K$42,#N/A)</f>
        <v>#N/A</v>
      </c>
      <c r="G309" s="51" t="e">
        <f>IF('37c'!G309&gt;0,'37c'!G309/$K$42,#N/A)</f>
        <v>#N/A</v>
      </c>
      <c r="H309" s="55"/>
    </row>
    <row r="310" spans="2:8">
      <c r="B310" s="50">
        <v>2459314.0115764793</v>
      </c>
      <c r="C310" s="57">
        <f t="shared" si="5"/>
        <v>0.75693658925592899</v>
      </c>
      <c r="D310" s="51">
        <f>IF('37c'!D310&gt;0,'37c'!D310/$K$42,#N/A)</f>
        <v>1.0004894928737156</v>
      </c>
      <c r="E310" s="51" t="e">
        <f>IF('37c'!E310&gt;0,'37c'!E310/$K$42,#N/A)</f>
        <v>#N/A</v>
      </c>
      <c r="F310" s="51" t="e">
        <f>IF('37c'!F310&gt;0,'37c'!F310/$K$42,#N/A)</f>
        <v>#N/A</v>
      </c>
      <c r="G310" s="51" t="e">
        <f>IF('37c'!G310&gt;0,'37c'!G310/$K$42,#N/A)</f>
        <v>#N/A</v>
      </c>
      <c r="H310" s="55"/>
    </row>
    <row r="311" spans="2:8">
      <c r="B311" s="50">
        <v>2459314.0185208502</v>
      </c>
      <c r="C311" s="57">
        <f t="shared" si="5"/>
        <v>0.76388096017763019</v>
      </c>
      <c r="D311" s="51">
        <f>IF('37c'!D311&gt;0,'37c'!D311/$K$42,#N/A)</f>
        <v>1.002857275439178</v>
      </c>
      <c r="E311" s="51" t="e">
        <f>IF('37c'!E311&gt;0,'37c'!E311/$K$42,#N/A)</f>
        <v>#N/A</v>
      </c>
      <c r="F311" s="51" t="e">
        <f>IF('37c'!F311&gt;0,'37c'!F311/$K$42,#N/A)</f>
        <v>#N/A</v>
      </c>
      <c r="G311" s="51" t="e">
        <f>IF('37c'!G311&gt;0,'37c'!G311/$K$42,#N/A)</f>
        <v>#N/A</v>
      </c>
      <c r="H311" s="55"/>
    </row>
    <row r="312" spans="2:8">
      <c r="B312" s="50">
        <v>2459314.0254652207</v>
      </c>
      <c r="C312" s="57">
        <f t="shared" si="5"/>
        <v>0.77082533063367009</v>
      </c>
      <c r="D312" s="51">
        <f>IF('37c'!D312&gt;0,'37c'!D312/$K$42,#N/A)</f>
        <v>1.0018300298309579</v>
      </c>
      <c r="E312" s="51" t="e">
        <f>IF('37c'!E312&gt;0,'37c'!E312/$K$42,#N/A)</f>
        <v>#N/A</v>
      </c>
      <c r="F312" s="51" t="e">
        <f>IF('37c'!F312&gt;0,'37c'!F312/$K$42,#N/A)</f>
        <v>#N/A</v>
      </c>
      <c r="G312" s="51" t="e">
        <f>IF('37c'!G312&gt;0,'37c'!G312/$K$42,#N/A)</f>
        <v>#N/A</v>
      </c>
      <c r="H312" s="55"/>
    </row>
    <row r="313" spans="2:8">
      <c r="B313" s="50">
        <v>2459314.0324095911</v>
      </c>
      <c r="C313" s="57">
        <f t="shared" si="5"/>
        <v>0.77776970108971</v>
      </c>
      <c r="D313" s="51">
        <f>IF('37c'!D313&gt;0,'37c'!D313/$K$42,#N/A)</f>
        <v>0.99751017567119649</v>
      </c>
      <c r="E313" s="51" t="e">
        <f>IF('37c'!E313&gt;0,'37c'!E313/$K$42,#N/A)</f>
        <v>#N/A</v>
      </c>
      <c r="F313" s="51" t="e">
        <f>IF('37c'!F313&gt;0,'37c'!F313/$K$42,#N/A)</f>
        <v>#N/A</v>
      </c>
      <c r="G313" s="51" t="e">
        <f>IF('37c'!G313&gt;0,'37c'!G313/$K$42,#N/A)</f>
        <v>#N/A</v>
      </c>
      <c r="H313" s="55"/>
    </row>
    <row r="314" spans="2:8">
      <c r="B314" s="50">
        <v>2459314.0393539621</v>
      </c>
      <c r="C314" s="57">
        <f t="shared" si="5"/>
        <v>0.78471407201141119</v>
      </c>
      <c r="D314" s="51">
        <f>IF('37c'!D314&gt;0,'37c'!D314/$K$42,#N/A)</f>
        <v>1.0005555850182299</v>
      </c>
      <c r="E314" s="51" t="e">
        <f>IF('37c'!E314&gt;0,'37c'!E314/$K$42,#N/A)</f>
        <v>#N/A</v>
      </c>
      <c r="F314" s="51" t="e">
        <f>IF('37c'!F314&gt;0,'37c'!F314/$K$42,#N/A)</f>
        <v>#N/A</v>
      </c>
      <c r="G314" s="51" t="e">
        <f>IF('37c'!G314&gt;0,'37c'!G314/$K$42,#N/A)</f>
        <v>#N/A</v>
      </c>
      <c r="H314" s="55"/>
    </row>
    <row r="315" spans="2:8">
      <c r="B315" s="50">
        <v>2459314.0462983325</v>
      </c>
      <c r="C315" s="57">
        <f t="shared" si="5"/>
        <v>0.7916584424674511</v>
      </c>
      <c r="D315" s="51">
        <f>IF('37c'!D315&gt;0,'37c'!D315/$K$42,#N/A)</f>
        <v>1.0014853165396089</v>
      </c>
      <c r="E315" s="51" t="e">
        <f>IF('37c'!E315&gt;0,'37c'!E315/$K$42,#N/A)</f>
        <v>#N/A</v>
      </c>
      <c r="F315" s="51" t="e">
        <f>IF('37c'!F315&gt;0,'37c'!F315/$K$42,#N/A)</f>
        <v>#N/A</v>
      </c>
      <c r="G315" s="51" t="e">
        <f>IF('37c'!G315&gt;0,'37c'!G315/$K$42,#N/A)</f>
        <v>#N/A</v>
      </c>
      <c r="H315" s="55"/>
    </row>
    <row r="316" spans="2:8">
      <c r="B316" s="50">
        <v>2459314.053242703</v>
      </c>
      <c r="C316" s="57">
        <f t="shared" si="5"/>
        <v>0.798602812923491</v>
      </c>
      <c r="D316" s="51">
        <f>IF('37c'!D316&gt;0,'37c'!D316/$K$42,#N/A)</f>
        <v>1.0003431223069275</v>
      </c>
      <c r="E316" s="51" t="e">
        <f>IF('37c'!E316&gt;0,'37c'!E316/$K$42,#N/A)</f>
        <v>#N/A</v>
      </c>
      <c r="F316" s="51" t="e">
        <f>IF('37c'!F316&gt;0,'37c'!F316/$K$42,#N/A)</f>
        <v>#N/A</v>
      </c>
      <c r="G316" s="51" t="e">
        <f>IF('37c'!G316&gt;0,'37c'!G316/$K$42,#N/A)</f>
        <v>#N/A</v>
      </c>
      <c r="H316" s="55"/>
    </row>
    <row r="317" spans="2:8">
      <c r="B317" s="50">
        <v>2459314.0601870739</v>
      </c>
      <c r="C317" s="57">
        <f t="shared" si="5"/>
        <v>0.80554718384519219</v>
      </c>
      <c r="D317" s="51">
        <f>IF('37c'!D317&gt;0,'37c'!D317/$K$42,#N/A)</f>
        <v>1.001149022207491</v>
      </c>
      <c r="E317" s="51" t="e">
        <f>IF('37c'!E317&gt;0,'37c'!E317/$K$42,#N/A)</f>
        <v>#N/A</v>
      </c>
      <c r="F317" s="51" t="e">
        <f>IF('37c'!F317&gt;0,'37c'!F317/$K$42,#N/A)</f>
        <v>#N/A</v>
      </c>
      <c r="G317" s="51" t="e">
        <f>IF('37c'!G317&gt;0,'37c'!G317/$K$42,#N/A)</f>
        <v>#N/A</v>
      </c>
      <c r="H317" s="55"/>
    </row>
    <row r="318" spans="2:8">
      <c r="B318" s="50">
        <v>2459314.0671314443</v>
      </c>
      <c r="C318" s="57">
        <f t="shared" si="5"/>
        <v>0.8124915543012321</v>
      </c>
      <c r="D318" s="51">
        <f>IF('37c'!D318&gt;0,'37c'!D318/$K$42,#N/A)</f>
        <v>0.9991333775273451</v>
      </c>
      <c r="E318" s="51" t="e">
        <f>IF('37c'!E318&gt;0,'37c'!E318/$K$42,#N/A)</f>
        <v>#N/A</v>
      </c>
      <c r="F318" s="51" t="e">
        <f>IF('37c'!F318&gt;0,'37c'!F318/$K$42,#N/A)</f>
        <v>#N/A</v>
      </c>
      <c r="G318" s="51" t="e">
        <f>IF('37c'!G318&gt;0,'37c'!G318/$K$42,#N/A)</f>
        <v>#N/A</v>
      </c>
      <c r="H318" s="55"/>
    </row>
    <row r="319" spans="2:8">
      <c r="B319" s="50">
        <v>2459314.0740758148</v>
      </c>
      <c r="C319" s="57">
        <f t="shared" si="5"/>
        <v>0.81943592475727201</v>
      </c>
      <c r="D319" s="51">
        <f>IF('37c'!D319&gt;0,'37c'!D319/$K$42,#N/A)</f>
        <v>0.9983749419953597</v>
      </c>
      <c r="E319" s="51" t="e">
        <f>IF('37c'!E319&gt;0,'37c'!E319/$K$42,#N/A)</f>
        <v>#N/A</v>
      </c>
      <c r="F319" s="51" t="e">
        <f>IF('37c'!F319&gt;0,'37c'!F319/$K$42,#N/A)</f>
        <v>#N/A</v>
      </c>
      <c r="G319" s="51" t="e">
        <f>IF('37c'!G319&gt;0,'37c'!G319/$K$42,#N/A)</f>
        <v>#N/A</v>
      </c>
      <c r="H319" s="55"/>
    </row>
    <row r="320" spans="2:8">
      <c r="B320" s="50">
        <v>2459314.0810201853</v>
      </c>
      <c r="C320" s="57">
        <f t="shared" si="5"/>
        <v>0.82638029521331191</v>
      </c>
      <c r="D320" s="51">
        <f>IF('37c'!D320&gt;0,'37c'!D320/$K$42,#N/A)</f>
        <v>1.0003945641365595</v>
      </c>
      <c r="E320" s="51" t="e">
        <f>IF('37c'!E320&gt;0,'37c'!E320/$K$42,#N/A)</f>
        <v>#N/A</v>
      </c>
      <c r="F320" s="51" t="e">
        <f>IF('37c'!F320&gt;0,'37c'!F320/$K$42,#N/A)</f>
        <v>#N/A</v>
      </c>
      <c r="G320" s="51" t="e">
        <f>IF('37c'!G320&gt;0,'37c'!G320/$K$42,#N/A)</f>
        <v>#N/A</v>
      </c>
      <c r="H320" s="55"/>
    </row>
    <row r="321" spans="2:8">
      <c r="B321" s="50">
        <v>2459314.0879645557</v>
      </c>
      <c r="C321" s="57">
        <f t="shared" si="5"/>
        <v>0.83332466566935182</v>
      </c>
      <c r="D321" s="51">
        <f>IF('37c'!D321&gt;0,'37c'!D321/$K$42,#N/A)</f>
        <v>0.9995732184289029</v>
      </c>
      <c r="E321" s="51" t="e">
        <f>IF('37c'!E321&gt;0,'37c'!E321/$K$42,#N/A)</f>
        <v>#N/A</v>
      </c>
      <c r="F321" s="51" t="e">
        <f>IF('37c'!F321&gt;0,'37c'!F321/$K$42,#N/A)</f>
        <v>#N/A</v>
      </c>
      <c r="G321" s="51" t="e">
        <f>IF('37c'!G321&gt;0,'37c'!G321/$K$42,#N/A)</f>
        <v>#N/A</v>
      </c>
      <c r="H321" s="55"/>
    </row>
    <row r="322" spans="2:8">
      <c r="B322" s="50">
        <v>2459314.0949089257</v>
      </c>
      <c r="C322" s="57">
        <f t="shared" si="5"/>
        <v>0.84026903565973043</v>
      </c>
      <c r="D322" s="51">
        <f>IF('37c'!D322&gt;0,'37c'!D322/$K$42,#N/A)</f>
        <v>1.0003804441498179</v>
      </c>
      <c r="E322" s="51" t="e">
        <f>IF('37c'!E322&gt;0,'37c'!E322/$K$42,#N/A)</f>
        <v>#N/A</v>
      </c>
      <c r="F322" s="51" t="e">
        <f>IF('37c'!F322&gt;0,'37c'!F322/$K$42,#N/A)</f>
        <v>#N/A</v>
      </c>
      <c r="G322" s="51" t="e">
        <f>IF('37c'!G322&gt;0,'37c'!G322/$K$42,#N/A)</f>
        <v>#N/A</v>
      </c>
      <c r="H322" s="55"/>
    </row>
    <row r="323" spans="2:8">
      <c r="B323" s="50">
        <v>2459314.1018532962</v>
      </c>
      <c r="C323" s="57">
        <f t="shared" ref="C323:C386" si="6">B323-$K$30</f>
        <v>0.84721340611577034</v>
      </c>
      <c r="D323" s="51">
        <f>IF('37c'!D323&gt;0,'37c'!D323/$K$42,#N/A)</f>
        <v>1.0043732184289029</v>
      </c>
      <c r="E323" s="51" t="e">
        <f>IF('37c'!E323&gt;0,'37c'!E323/$K$42,#N/A)</f>
        <v>#N/A</v>
      </c>
      <c r="F323" s="51" t="e">
        <f>IF('37c'!F323&gt;0,'37c'!F323/$K$42,#N/A)</f>
        <v>#N/A</v>
      </c>
      <c r="G323" s="51" t="e">
        <f>IF('37c'!G323&gt;0,'37c'!G323/$K$42,#N/A)</f>
        <v>#N/A</v>
      </c>
      <c r="H323" s="55"/>
    </row>
    <row r="324" spans="2:8">
      <c r="B324" s="50">
        <v>2459314.1087976666</v>
      </c>
      <c r="C324" s="57">
        <f t="shared" si="6"/>
        <v>0.85415777657181025</v>
      </c>
      <c r="D324" s="51">
        <f>IF('37c'!D324&gt;0,'37c'!D324/$K$42,#N/A)</f>
        <v>0.99920424262512431</v>
      </c>
      <c r="E324" s="51" t="e">
        <f>IF('37c'!E324&gt;0,'37c'!E324/$K$42,#N/A)</f>
        <v>#N/A</v>
      </c>
      <c r="F324" s="51" t="e">
        <f>IF('37c'!F324&gt;0,'37c'!F324/$K$42,#N/A)</f>
        <v>#N/A</v>
      </c>
      <c r="G324" s="51" t="e">
        <f>IF('37c'!G324&gt;0,'37c'!G324/$K$42,#N/A)</f>
        <v>#N/A</v>
      </c>
      <c r="H324" s="55"/>
    </row>
    <row r="325" spans="2:8">
      <c r="B325" s="50">
        <v>2459314.1157420371</v>
      </c>
      <c r="C325" s="57">
        <f t="shared" si="6"/>
        <v>0.86110214702785015</v>
      </c>
      <c r="D325" s="51">
        <f>IF('37c'!D325&gt;0,'37c'!D325/$K$42,#N/A)</f>
        <v>1.0003575737487569</v>
      </c>
      <c r="E325" s="51" t="e">
        <f>IF('37c'!E325&gt;0,'37c'!E325/$K$42,#N/A)</f>
        <v>#N/A</v>
      </c>
      <c r="F325" s="51" t="e">
        <f>IF('37c'!F325&gt;0,'37c'!F325/$K$42,#N/A)</f>
        <v>#N/A</v>
      </c>
      <c r="G325" s="51" t="e">
        <f>IF('37c'!G325&gt;0,'37c'!G325/$K$42,#N/A)</f>
        <v>#N/A</v>
      </c>
      <c r="H325" s="55"/>
    </row>
    <row r="326" spans="2:8">
      <c r="B326" s="50">
        <v>2459314.1226864071</v>
      </c>
      <c r="C326" s="57">
        <f t="shared" si="6"/>
        <v>0.86804651701822877</v>
      </c>
      <c r="D326" s="51">
        <f>IF('37c'!D326&gt;0,'37c'!D326/$K$42,#N/A)</f>
        <v>0.99767795823665895</v>
      </c>
      <c r="E326" s="51" t="e">
        <f>IF('37c'!E326&gt;0,'37c'!E326/$K$42,#N/A)</f>
        <v>#N/A</v>
      </c>
      <c r="F326" s="51" t="e">
        <f>IF('37c'!F326&gt;0,'37c'!F326/$K$42,#N/A)</f>
        <v>#N/A</v>
      </c>
      <c r="G326" s="51" t="e">
        <f>IF('37c'!G326&gt;0,'37c'!G326/$K$42,#N/A)</f>
        <v>#N/A</v>
      </c>
      <c r="H326" s="55"/>
    </row>
    <row r="327" spans="2:8">
      <c r="B327" s="50">
        <v>2459314.1296307775</v>
      </c>
      <c r="C327" s="57">
        <f t="shared" si="6"/>
        <v>0.87499088747426867</v>
      </c>
      <c r="D327" s="51">
        <f>IF('37c'!D327&gt;0,'37c'!D327/$K$42,#N/A)</f>
        <v>0.99956082200861784</v>
      </c>
      <c r="E327" s="51" t="e">
        <f>IF('37c'!E327&gt;0,'37c'!E327/$K$42,#N/A)</f>
        <v>#N/A</v>
      </c>
      <c r="F327" s="51" t="e">
        <f>IF('37c'!F327&gt;0,'37c'!F327/$K$42,#N/A)</f>
        <v>#N/A</v>
      </c>
      <c r="G327" s="51" t="e">
        <f>IF('37c'!G327&gt;0,'37c'!G327/$K$42,#N/A)</f>
        <v>#N/A</v>
      </c>
      <c r="H327" s="55"/>
    </row>
    <row r="328" spans="2:8">
      <c r="B328" s="50">
        <v>2459314.1365751475</v>
      </c>
      <c r="C328" s="57">
        <f t="shared" si="6"/>
        <v>0.88193525746464729</v>
      </c>
      <c r="D328" s="51">
        <f>IF('37c'!D328&gt;0,'37c'!D328/$K$42,#N/A)</f>
        <v>1.0012150480609878</v>
      </c>
      <c r="E328" s="51" t="e">
        <f>IF('37c'!E328&gt;0,'37c'!E328/$K$42,#N/A)</f>
        <v>#N/A</v>
      </c>
      <c r="F328" s="51" t="e">
        <f>IF('37c'!F328&gt;0,'37c'!F328/$K$42,#N/A)</f>
        <v>#N/A</v>
      </c>
      <c r="G328" s="51" t="e">
        <f>IF('37c'!G328&gt;0,'37c'!G328/$K$42,#N/A)</f>
        <v>#N/A</v>
      </c>
      <c r="H328" s="55"/>
    </row>
    <row r="329" spans="2:8">
      <c r="B329" s="50">
        <v>2459314.1435195175</v>
      </c>
      <c r="C329" s="57">
        <f t="shared" si="6"/>
        <v>0.88887962745502591</v>
      </c>
      <c r="D329" s="51">
        <f>IF('37c'!D329&gt;0,'37c'!D329/$K$42,#N/A)</f>
        <v>1.0008498508452104</v>
      </c>
      <c r="E329" s="51" t="e">
        <f>IF('37c'!E329&gt;0,'37c'!E329/$K$42,#N/A)</f>
        <v>#N/A</v>
      </c>
      <c r="F329" s="51" t="e">
        <f>IF('37c'!F329&gt;0,'37c'!F329/$K$42,#N/A)</f>
        <v>#N/A</v>
      </c>
      <c r="G329" s="51" t="e">
        <f>IF('37c'!G329&gt;0,'37c'!G329/$K$42,#N/A)</f>
        <v>#N/A</v>
      </c>
      <c r="H329" s="55"/>
    </row>
    <row r="330" spans="2:8">
      <c r="B330" s="50">
        <v>2459314.150463888</v>
      </c>
      <c r="C330" s="57">
        <f t="shared" si="6"/>
        <v>0.89582399791106582</v>
      </c>
      <c r="D330" s="51">
        <f>IF('37c'!D330&gt;0,'37c'!D330/$K$42,#N/A)</f>
        <v>0.99587656612529007</v>
      </c>
      <c r="E330" s="51" t="e">
        <f>IF('37c'!E330&gt;0,'37c'!E330/$K$42,#N/A)</f>
        <v>#N/A</v>
      </c>
      <c r="F330" s="51" t="e">
        <f>IF('37c'!F330&gt;0,'37c'!F330/$K$42,#N/A)</f>
        <v>#N/A</v>
      </c>
      <c r="G330" s="51" t="e">
        <f>IF('37c'!G330&gt;0,'37c'!G330/$K$42,#N/A)</f>
        <v>#N/A</v>
      </c>
      <c r="H330" s="55"/>
    </row>
    <row r="331" spans="2:8">
      <c r="B331" s="50">
        <v>2459314.1574082579</v>
      </c>
      <c r="C331" s="57">
        <f t="shared" si="6"/>
        <v>0.90276836790144444</v>
      </c>
      <c r="D331" s="51">
        <f>IF('37c'!D331&gt;0,'37c'!D331/$K$42,#N/A)</f>
        <v>0.99777620152469348</v>
      </c>
      <c r="E331" s="51" t="e">
        <f>IF('37c'!E331&gt;0,'37c'!E331/$K$42,#N/A)</f>
        <v>#N/A</v>
      </c>
      <c r="F331" s="51" t="e">
        <f>IF('37c'!F331&gt;0,'37c'!F331/$K$42,#N/A)</f>
        <v>#N/A</v>
      </c>
      <c r="G331" s="51" t="e">
        <f>IF('37c'!G331&gt;0,'37c'!G331/$K$42,#N/A)</f>
        <v>#N/A</v>
      </c>
      <c r="H331" s="55"/>
    </row>
    <row r="332" spans="2:8">
      <c r="B332" s="50">
        <v>2459314.1643526279</v>
      </c>
      <c r="C332" s="57">
        <f t="shared" si="6"/>
        <v>0.90971273789182305</v>
      </c>
      <c r="D332" s="51">
        <f>IF('37c'!D332&gt;0,'37c'!D332/$K$42,#N/A)</f>
        <v>1.0006347364932051</v>
      </c>
      <c r="E332" s="51" t="e">
        <f>IF('37c'!E332&gt;0,'37c'!E332/$K$42,#N/A)</f>
        <v>#N/A</v>
      </c>
      <c r="F332" s="51" t="e">
        <f>IF('37c'!F332&gt;0,'37c'!F332/$K$42,#N/A)</f>
        <v>#N/A</v>
      </c>
      <c r="G332" s="51" t="e">
        <f>IF('37c'!G332&gt;0,'37c'!G332/$K$42,#N/A)</f>
        <v>#N/A</v>
      </c>
      <c r="H332" s="55"/>
    </row>
    <row r="333" spans="2:8">
      <c r="B333" s="50">
        <v>2459314.1712969979</v>
      </c>
      <c r="C333" s="57">
        <f t="shared" si="6"/>
        <v>0.91665710788220167</v>
      </c>
      <c r="D333" s="51">
        <f>IF('37c'!D333&gt;0,'37c'!D333/$K$42,#N/A)</f>
        <v>1.0013677162744448</v>
      </c>
      <c r="E333" s="51" t="e">
        <f>IF('37c'!E333&gt;0,'37c'!E333/$K$42,#N/A)</f>
        <v>#N/A</v>
      </c>
      <c r="F333" s="51" t="e">
        <f>IF('37c'!F333&gt;0,'37c'!F333/$K$42,#N/A)</f>
        <v>#N/A</v>
      </c>
      <c r="G333" s="51" t="e">
        <f>IF('37c'!G333&gt;0,'37c'!G333/$K$42,#N/A)</f>
        <v>#N/A</v>
      </c>
      <c r="H333" s="55"/>
    </row>
    <row r="334" spans="2:8">
      <c r="B334" s="50">
        <v>2459314.1782413679</v>
      </c>
      <c r="C334" s="57">
        <f t="shared" si="6"/>
        <v>0.92360147787258029</v>
      </c>
      <c r="D334" s="51">
        <f>IF('37c'!D334&gt;0,'37c'!D334/$K$42,#N/A)</f>
        <v>0.99698210142525689</v>
      </c>
      <c r="E334" s="51" t="e">
        <f>IF('37c'!E334&gt;0,'37c'!E334/$K$42,#N/A)</f>
        <v>#N/A</v>
      </c>
      <c r="F334" s="51" t="e">
        <f>IF('37c'!F334&gt;0,'37c'!F334/$K$42,#N/A)</f>
        <v>#N/A</v>
      </c>
      <c r="G334" s="51" t="e">
        <f>IF('37c'!G334&gt;0,'37c'!G334/$K$42,#N/A)</f>
        <v>#N/A</v>
      </c>
      <c r="H334" s="55"/>
    </row>
    <row r="335" spans="2:8">
      <c r="B335" s="50">
        <v>2459314.1851857379</v>
      </c>
      <c r="C335" s="57">
        <f t="shared" si="6"/>
        <v>0.93054584786295891</v>
      </c>
      <c r="D335" s="51">
        <f>IF('37c'!D335&gt;0,'37c'!D335/$K$42,#N/A)</f>
        <v>1.0003799138216771</v>
      </c>
      <c r="E335" s="51" t="e">
        <f>IF('37c'!E335&gt;0,'37c'!E335/$K$42,#N/A)</f>
        <v>#N/A</v>
      </c>
      <c r="F335" s="51" t="e">
        <f>IF('37c'!F335&gt;0,'37c'!F335/$K$42,#N/A)</f>
        <v>#N/A</v>
      </c>
      <c r="G335" s="51" t="e">
        <f>IF('37c'!G335&gt;0,'37c'!G335/$K$42,#N/A)</f>
        <v>#N/A</v>
      </c>
      <c r="H335" s="55"/>
    </row>
    <row r="336" spans="2:8">
      <c r="B336" s="50">
        <v>2459314.1921301079</v>
      </c>
      <c r="C336" s="57">
        <f t="shared" si="6"/>
        <v>0.93749021785333753</v>
      </c>
      <c r="D336" s="51">
        <f>IF('37c'!D336&gt;0,'37c'!D336/$K$42,#N/A)</f>
        <v>0.99764647000331452</v>
      </c>
      <c r="E336" s="51" t="e">
        <f>IF('37c'!E336&gt;0,'37c'!E336/$K$42,#N/A)</f>
        <v>#N/A</v>
      </c>
      <c r="F336" s="51" t="e">
        <f>IF('37c'!F336&gt;0,'37c'!F336/$K$42,#N/A)</f>
        <v>#N/A</v>
      </c>
      <c r="G336" s="51" t="e">
        <f>IF('37c'!G336&gt;0,'37c'!G336/$K$42,#N/A)</f>
        <v>#N/A</v>
      </c>
      <c r="H336" s="55"/>
    </row>
    <row r="337" spans="2:8">
      <c r="B337" s="50">
        <v>2459314.1990744779</v>
      </c>
      <c r="C337" s="57">
        <f t="shared" si="6"/>
        <v>0.94443458784371614</v>
      </c>
      <c r="D337" s="51">
        <f>IF('37c'!D337&gt;0,'37c'!D337/$K$42,#N/A)</f>
        <v>1.0011553861451774</v>
      </c>
      <c r="E337" s="51" t="e">
        <f>IF('37c'!E337&gt;0,'37c'!E337/$K$42,#N/A)</f>
        <v>#N/A</v>
      </c>
      <c r="F337" s="51" t="e">
        <f>IF('37c'!F337&gt;0,'37c'!F337/$K$42,#N/A)</f>
        <v>#N/A</v>
      </c>
      <c r="G337" s="51" t="e">
        <f>IF('37c'!G337&gt;0,'37c'!G337/$K$42,#N/A)</f>
        <v>#N/A</v>
      </c>
      <c r="H337" s="55"/>
    </row>
    <row r="338" spans="2:8">
      <c r="B338" s="50">
        <v>2459314.2060188479</v>
      </c>
      <c r="C338" s="57">
        <f t="shared" si="6"/>
        <v>0.95137895783409476</v>
      </c>
      <c r="D338" s="51">
        <f>IF('37c'!D338&gt;0,'37c'!D338/$K$42,#N/A)</f>
        <v>1.0020097447795824</v>
      </c>
      <c r="E338" s="51" t="e">
        <f>IF('37c'!E338&gt;0,'37c'!E338/$K$42,#N/A)</f>
        <v>#N/A</v>
      </c>
      <c r="F338" s="51" t="e">
        <f>IF('37c'!F338&gt;0,'37c'!F338/$K$42,#N/A)</f>
        <v>#N/A</v>
      </c>
      <c r="G338" s="51" t="e">
        <f>IF('37c'!G338&gt;0,'37c'!G338/$K$42,#N/A)</f>
        <v>#N/A</v>
      </c>
      <c r="H338" s="55"/>
    </row>
    <row r="339" spans="2:8">
      <c r="B339" s="50">
        <v>2459314.2129632179</v>
      </c>
      <c r="C339" s="57">
        <f t="shared" si="6"/>
        <v>0.95832332782447338</v>
      </c>
      <c r="D339" s="51">
        <f>IF('37c'!D339&gt;0,'37c'!D339/$K$42,#N/A)</f>
        <v>0.99714816042426258</v>
      </c>
      <c r="E339" s="51" t="e">
        <f>IF('37c'!E339&gt;0,'37c'!E339/$K$42,#N/A)</f>
        <v>#N/A</v>
      </c>
      <c r="F339" s="51" t="e">
        <f>IF('37c'!F339&gt;0,'37c'!F339/$K$42,#N/A)</f>
        <v>#N/A</v>
      </c>
      <c r="G339" s="51" t="e">
        <f>IF('37c'!G339&gt;0,'37c'!G339/$K$42,#N/A)</f>
        <v>#N/A</v>
      </c>
      <c r="H339" s="55"/>
    </row>
    <row r="340" spans="2:8">
      <c r="B340" s="50">
        <v>2459314.2199075874</v>
      </c>
      <c r="C340" s="57">
        <f t="shared" si="6"/>
        <v>0.96526769734919071</v>
      </c>
      <c r="D340" s="51">
        <f>IF('37c'!D340&gt;0,'37c'!D340/$K$42,#N/A)</f>
        <v>0.99984951939012257</v>
      </c>
      <c r="E340" s="51" t="e">
        <f>IF('37c'!E340&gt;0,'37c'!E340/$K$42,#N/A)</f>
        <v>#N/A</v>
      </c>
      <c r="F340" s="51" t="e">
        <f>IF('37c'!F340&gt;0,'37c'!F340/$K$42,#N/A)</f>
        <v>#N/A</v>
      </c>
      <c r="G340" s="51" t="e">
        <f>IF('37c'!G340&gt;0,'37c'!G340/$K$42,#N/A)</f>
        <v>#N/A</v>
      </c>
      <c r="H340" s="55"/>
    </row>
    <row r="341" spans="2:8">
      <c r="B341" s="50">
        <v>2459314.2268519574</v>
      </c>
      <c r="C341" s="57">
        <f t="shared" si="6"/>
        <v>0.97221206733956933</v>
      </c>
      <c r="D341" s="51">
        <f>IF('37c'!D341&gt;0,'37c'!D341/$K$42,#N/A)</f>
        <v>0.99527815710971157</v>
      </c>
      <c r="E341" s="51" t="e">
        <f>IF('37c'!E341&gt;0,'37c'!E341/$K$42,#N/A)</f>
        <v>#N/A</v>
      </c>
      <c r="F341" s="51" t="e">
        <f>IF('37c'!F341&gt;0,'37c'!F341/$K$42,#N/A)</f>
        <v>#N/A</v>
      </c>
      <c r="G341" s="51" t="e">
        <f>IF('37c'!G341&gt;0,'37c'!G341/$K$42,#N/A)</f>
        <v>#N/A</v>
      </c>
      <c r="H341" s="55"/>
    </row>
    <row r="342" spans="2:8">
      <c r="B342" s="50">
        <v>2459314.2337963274</v>
      </c>
      <c r="C342" s="57">
        <f t="shared" si="6"/>
        <v>0.97915643732994795</v>
      </c>
      <c r="D342" s="51">
        <f>IF('37c'!D342&gt;0,'37c'!D342/$K$42,#N/A)</f>
        <v>0.9997176002651641</v>
      </c>
      <c r="E342" s="51" t="e">
        <f>IF('37c'!E342&gt;0,'37c'!E342/$K$42,#N/A)</f>
        <v>#N/A</v>
      </c>
      <c r="F342" s="51" t="e">
        <f>IF('37c'!F342&gt;0,'37c'!F342/$K$42,#N/A)</f>
        <v>#N/A</v>
      </c>
      <c r="G342" s="51" t="e">
        <f>IF('37c'!G342&gt;0,'37c'!G342/$K$42,#N/A)</f>
        <v>#N/A</v>
      </c>
      <c r="H342" s="55"/>
    </row>
    <row r="343" spans="2:8">
      <c r="B343" s="50">
        <v>2459314.2407406969</v>
      </c>
      <c r="C343" s="57">
        <f t="shared" si="6"/>
        <v>0.98610080685466528</v>
      </c>
      <c r="D343" s="51">
        <f>IF('37c'!D343&gt;0,'37c'!D343/$K$42,#N/A)</f>
        <v>0.99855054690089495</v>
      </c>
      <c r="E343" s="51" t="e">
        <f>IF('37c'!E343&gt;0,'37c'!E343/$K$42,#N/A)</f>
        <v>#N/A</v>
      </c>
      <c r="F343" s="51" t="e">
        <f>IF('37c'!F343&gt;0,'37c'!F343/$K$42,#N/A)</f>
        <v>#N/A</v>
      </c>
      <c r="G343" s="51" t="e">
        <f>IF('37c'!G343&gt;0,'37c'!G343/$K$42,#N/A)</f>
        <v>#N/A</v>
      </c>
      <c r="H343" s="55"/>
    </row>
    <row r="344" spans="2:8">
      <c r="B344" s="50">
        <v>2459314.2476850664</v>
      </c>
      <c r="C344" s="57">
        <f t="shared" si="6"/>
        <v>0.99304517637938261</v>
      </c>
      <c r="D344" s="51">
        <f>IF('37c'!D344&gt;0,'37c'!D344/$K$42,#N/A)</f>
        <v>0.99878561484918804</v>
      </c>
      <c r="E344" s="51" t="e">
        <f>IF('37c'!E344&gt;0,'37c'!E344/$K$42,#N/A)</f>
        <v>#N/A</v>
      </c>
      <c r="F344" s="51" t="e">
        <f>IF('37c'!F344&gt;0,'37c'!F344/$K$42,#N/A)</f>
        <v>#N/A</v>
      </c>
      <c r="G344" s="51" t="e">
        <f>IF('37c'!G344&gt;0,'37c'!G344/$K$42,#N/A)</f>
        <v>#N/A</v>
      </c>
      <c r="H344" s="55"/>
    </row>
    <row r="345" spans="2:8">
      <c r="B345" s="50">
        <v>2459314.2546294364</v>
      </c>
      <c r="C345" s="57">
        <f t="shared" si="6"/>
        <v>0.99998954636976123</v>
      </c>
      <c r="D345" s="51">
        <f>IF('37c'!D345&gt;0,'37c'!D345/$K$42,#N/A)</f>
        <v>1.0011178654292343</v>
      </c>
      <c r="E345" s="51" t="e">
        <f>IF('37c'!E345&gt;0,'37c'!E345/$K$42,#N/A)</f>
        <v>#N/A</v>
      </c>
      <c r="F345" s="51" t="e">
        <f>IF('37c'!F345&gt;0,'37c'!F345/$K$42,#N/A)</f>
        <v>#N/A</v>
      </c>
      <c r="G345" s="51" t="e">
        <f>IF('37c'!G345&gt;0,'37c'!G345/$K$42,#N/A)</f>
        <v>#N/A</v>
      </c>
      <c r="H345" s="55"/>
    </row>
    <row r="346" spans="2:8">
      <c r="B346" s="50">
        <v>2459314.2615738059</v>
      </c>
      <c r="C346" s="57">
        <f t="shared" si="6"/>
        <v>1.0069339158944786</v>
      </c>
      <c r="D346" s="51">
        <f>IF('37c'!D346&gt;0,'37c'!D346/$K$42,#N/A)</f>
        <v>0.99968094133244956</v>
      </c>
      <c r="E346" s="51" t="e">
        <f>IF('37c'!E346&gt;0,'37c'!E346/$K$42,#N/A)</f>
        <v>#N/A</v>
      </c>
      <c r="F346" s="51" t="e">
        <f>IF('37c'!F346&gt;0,'37c'!F346/$K$42,#N/A)</f>
        <v>#N/A</v>
      </c>
      <c r="G346" s="51" t="e">
        <f>IF('37c'!G346&gt;0,'37c'!G346/$K$42,#N/A)</f>
        <v>#N/A</v>
      </c>
      <c r="H346" s="55"/>
    </row>
    <row r="347" spans="2:8">
      <c r="B347" s="50">
        <v>2459314.2685181755</v>
      </c>
      <c r="C347" s="57">
        <f t="shared" si="6"/>
        <v>1.0138782854191959</v>
      </c>
      <c r="D347" s="51">
        <f>IF('37c'!D347&gt;0,'37c'!D347/$K$42,#N/A)</f>
        <v>1.0008053032814053</v>
      </c>
      <c r="E347" s="51" t="e">
        <f>IF('37c'!E347&gt;0,'37c'!E347/$K$42,#N/A)</f>
        <v>#N/A</v>
      </c>
      <c r="F347" s="51" t="e">
        <f>IF('37c'!F347&gt;0,'37c'!F347/$K$42,#N/A)</f>
        <v>#N/A</v>
      </c>
      <c r="G347" s="51" t="e">
        <f>IF('37c'!G347&gt;0,'37c'!G347/$K$42,#N/A)</f>
        <v>#N/A</v>
      </c>
      <c r="H347" s="55"/>
    </row>
    <row r="348" spans="2:8">
      <c r="B348" s="51">
        <v>2459314.275462545</v>
      </c>
      <c r="C348" s="57">
        <f t="shared" si="6"/>
        <v>1.0208226549439132</v>
      </c>
      <c r="D348" s="51">
        <f>IF('37c'!D348&gt;0,'37c'!D348/$K$42,#N/A)</f>
        <v>0.99930301624129925</v>
      </c>
      <c r="E348" s="51" t="e">
        <f>IF('37c'!E348&gt;0,'37c'!E348/$K$42,#N/A)</f>
        <v>#N/A</v>
      </c>
      <c r="F348" s="51" t="e">
        <f>IF('37c'!F348&gt;0,'37c'!F348/$K$42,#N/A)</f>
        <v>#N/A</v>
      </c>
      <c r="G348" s="51" t="e">
        <f>IF('37c'!G348&gt;0,'37c'!G348/$K$42,#N/A)</f>
        <v>#N/A</v>
      </c>
      <c r="H348" s="55"/>
    </row>
    <row r="349" spans="2:8">
      <c r="B349" s="51">
        <v>2459314.2824069145</v>
      </c>
      <c r="C349" s="57">
        <f t="shared" si="6"/>
        <v>1.0277670244686306</v>
      </c>
      <c r="D349" s="51">
        <f>IF('37c'!D349&gt;0,'37c'!D349/$K$42,#N/A)</f>
        <v>0.99990493868080876</v>
      </c>
      <c r="E349" s="51" t="e">
        <f>IF('37c'!E349&gt;0,'37c'!E349/$K$42,#N/A)</f>
        <v>#N/A</v>
      </c>
      <c r="F349" s="51" t="e">
        <f>IF('37c'!F349&gt;0,'37c'!F349/$K$42,#N/A)</f>
        <v>#N/A</v>
      </c>
      <c r="G349" s="51" t="e">
        <f>IF('37c'!G349&gt;0,'37c'!G349/$K$42,#N/A)</f>
        <v>#N/A</v>
      </c>
      <c r="H349" s="55"/>
    </row>
    <row r="350" spans="2:8">
      <c r="B350" s="51">
        <v>2459314.289351284</v>
      </c>
      <c r="C350" s="57">
        <f t="shared" si="6"/>
        <v>1.0347113939933479</v>
      </c>
      <c r="D350" s="51">
        <f>IF('37c'!D350&gt;0,'37c'!D350/$K$42,#N/A)</f>
        <v>1.0006289028836592</v>
      </c>
      <c r="E350" s="51" t="e">
        <f>IF('37c'!E350&gt;0,'37c'!E350/$K$42,#N/A)</f>
        <v>#N/A</v>
      </c>
      <c r="F350" s="51" t="e">
        <f>IF('37c'!F350&gt;0,'37c'!F350/$K$42,#N/A)</f>
        <v>#N/A</v>
      </c>
      <c r="G350" s="51" t="e">
        <f>IF('37c'!G350&gt;0,'37c'!G350/$K$42,#N/A)</f>
        <v>#N/A</v>
      </c>
      <c r="H350" s="55"/>
    </row>
    <row r="351" spans="2:8">
      <c r="B351" s="51">
        <v>2459314.2962956536</v>
      </c>
      <c r="C351" s="57">
        <f t="shared" si="6"/>
        <v>1.0416557635180652</v>
      </c>
      <c r="D351" s="51">
        <f>IF('37c'!D351&gt;0,'37c'!D351/$K$42,#N/A)</f>
        <v>1.0017169373549883</v>
      </c>
      <c r="E351" s="51" t="e">
        <f>IF('37c'!E351&gt;0,'37c'!E351/$K$42,#N/A)</f>
        <v>#N/A</v>
      </c>
      <c r="F351" s="51" t="e">
        <f>IF('37c'!F351&gt;0,'37c'!F351/$K$42,#N/A)</f>
        <v>#N/A</v>
      </c>
      <c r="G351" s="51" t="e">
        <f>IF('37c'!G351&gt;0,'37c'!G351/$K$42,#N/A)</f>
        <v>#N/A</v>
      </c>
      <c r="H351" s="55"/>
    </row>
    <row r="352" spans="2:8">
      <c r="B352" s="51">
        <v>2459314.3032400231</v>
      </c>
      <c r="C352" s="57">
        <f t="shared" si="6"/>
        <v>1.0486001330427825</v>
      </c>
      <c r="D352" s="51">
        <f>IF('37c'!D352&gt;0,'37c'!D352/$K$42,#N/A)</f>
        <v>1.0039508120649652</v>
      </c>
      <c r="E352" s="51" t="e">
        <f>IF('37c'!E352&gt;0,'37c'!E352/$K$42,#N/A)</f>
        <v>#N/A</v>
      </c>
      <c r="F352" s="51" t="e">
        <f>IF('37c'!F352&gt;0,'37c'!F352/$K$42,#N/A)</f>
        <v>#N/A</v>
      </c>
      <c r="G352" s="51" t="e">
        <f>IF('37c'!G352&gt;0,'37c'!G352/$K$42,#N/A)</f>
        <v>#N/A</v>
      </c>
      <c r="H352" s="55"/>
    </row>
    <row r="353" spans="2:8">
      <c r="B353" s="51">
        <v>2459314.3101843926</v>
      </c>
      <c r="C353" s="57">
        <f t="shared" si="6"/>
        <v>1.0555445025674999</v>
      </c>
      <c r="D353" s="51">
        <f>IF('37c'!D353&gt;0,'37c'!D353/$K$42,#N/A)</f>
        <v>1.0003108385813724</v>
      </c>
      <c r="E353" s="51" t="e">
        <f>IF('37c'!E353&gt;0,'37c'!E353/$K$42,#N/A)</f>
        <v>#N/A</v>
      </c>
      <c r="F353" s="51" t="e">
        <f>IF('37c'!F353&gt;0,'37c'!F353/$K$42,#N/A)</f>
        <v>#N/A</v>
      </c>
      <c r="G353" s="51" t="e">
        <f>IF('37c'!G353&gt;0,'37c'!G353/$K$42,#N/A)</f>
        <v>#N/A</v>
      </c>
      <c r="H353" s="55"/>
    </row>
    <row r="354" spans="2:8">
      <c r="B354" s="51">
        <v>2459314.3171287621</v>
      </c>
      <c r="C354" s="57">
        <f t="shared" si="6"/>
        <v>1.0624888720922172</v>
      </c>
      <c r="D354" s="51">
        <f>IF('37c'!D354&gt;0,'37c'!D354/$K$42,#N/A)</f>
        <v>0.99767590321511423</v>
      </c>
      <c r="E354" s="51" t="e">
        <f>IF('37c'!E354&gt;0,'37c'!E354/$K$42,#N/A)</f>
        <v>#N/A</v>
      </c>
      <c r="F354" s="51" t="e">
        <f>IF('37c'!F354&gt;0,'37c'!F354/$K$42,#N/A)</f>
        <v>#N/A</v>
      </c>
      <c r="G354" s="51" t="e">
        <f>IF('37c'!G354&gt;0,'37c'!G354/$K$42,#N/A)</f>
        <v>#N/A</v>
      </c>
      <c r="H354" s="55"/>
    </row>
    <row r="355" spans="2:8">
      <c r="B355" s="51">
        <v>2459314.3240731312</v>
      </c>
      <c r="C355" s="57">
        <f t="shared" si="6"/>
        <v>1.0694332411512733</v>
      </c>
      <c r="D355" s="51">
        <f>IF('37c'!D355&gt;0,'37c'!D355/$K$42,#N/A)</f>
        <v>0.99973854822671537</v>
      </c>
      <c r="E355" s="51" t="e">
        <f>IF('37c'!E355&gt;0,'37c'!E355/$K$42,#N/A)</f>
        <v>#N/A</v>
      </c>
      <c r="F355" s="51" t="e">
        <f>IF('37c'!F355&gt;0,'37c'!F355/$K$42,#N/A)</f>
        <v>#N/A</v>
      </c>
      <c r="G355" s="51" t="e">
        <f>IF('37c'!G355&gt;0,'37c'!G355/$K$42,#N/A)</f>
        <v>#N/A</v>
      </c>
      <c r="H355" s="55"/>
    </row>
    <row r="356" spans="2:8">
      <c r="B356" s="51">
        <v>2459314.3310175007</v>
      </c>
      <c r="C356" s="57">
        <f t="shared" si="6"/>
        <v>1.0763776106759906</v>
      </c>
      <c r="D356" s="51">
        <f>IF('37c'!D356&gt;0,'37c'!D356/$K$42,#N/A)</f>
        <v>0.99965986078886315</v>
      </c>
      <c r="E356" s="51" t="e">
        <f>IF('37c'!E356&gt;0,'37c'!E356/$K$42,#N/A)</f>
        <v>#N/A</v>
      </c>
      <c r="F356" s="51" t="e">
        <f>IF('37c'!F356&gt;0,'37c'!F356/$K$42,#N/A)</f>
        <v>#N/A</v>
      </c>
      <c r="G356" s="51" t="e">
        <f>IF('37c'!G356&gt;0,'37c'!G356/$K$42,#N/A)</f>
        <v>#N/A</v>
      </c>
      <c r="H356" s="55"/>
    </row>
    <row r="357" spans="2:8">
      <c r="B357" s="51">
        <v>2459314.3379618702</v>
      </c>
      <c r="C357" s="57">
        <f t="shared" si="6"/>
        <v>1.0833219802007079</v>
      </c>
      <c r="D357" s="51">
        <f>IF('37c'!D357&gt;0,'37c'!D357/$K$42,#N/A)</f>
        <v>0.99965820351342394</v>
      </c>
      <c r="E357" s="51" t="e">
        <f>IF('37c'!E357&gt;0,'37c'!E357/$K$42,#N/A)</f>
        <v>#N/A</v>
      </c>
      <c r="F357" s="51" t="e">
        <f>IF('37c'!F357&gt;0,'37c'!F357/$K$42,#N/A)</f>
        <v>#N/A</v>
      </c>
      <c r="G357" s="51" t="e">
        <f>IF('37c'!G357&gt;0,'37c'!G357/$K$42,#N/A)</f>
        <v>#N/A</v>
      </c>
      <c r="H357" s="55"/>
    </row>
    <row r="358" spans="2:8">
      <c r="B358" s="51">
        <v>2459314.3449062393</v>
      </c>
      <c r="C358" s="57">
        <f t="shared" si="6"/>
        <v>1.090266349259764</v>
      </c>
      <c r="D358" s="51">
        <f>IF('37c'!D358&gt;0,'37c'!D358/$K$42,#N/A)</f>
        <v>0.999824660258535</v>
      </c>
      <c r="E358" s="51" t="e">
        <f>IF('37c'!E358&gt;0,'37c'!E358/$K$42,#N/A)</f>
        <v>#N/A</v>
      </c>
      <c r="F358" s="51" t="e">
        <f>IF('37c'!F358&gt;0,'37c'!F358/$K$42,#N/A)</f>
        <v>#N/A</v>
      </c>
      <c r="G358" s="51" t="e">
        <f>IF('37c'!G358&gt;0,'37c'!G358/$K$42,#N/A)</f>
        <v>#N/A</v>
      </c>
      <c r="H358" s="55"/>
    </row>
    <row r="359" spans="2:8">
      <c r="B359" s="51">
        <v>2459314.3518506088</v>
      </c>
      <c r="C359" s="57">
        <f t="shared" si="6"/>
        <v>1.0972107187844813</v>
      </c>
      <c r="D359" s="51">
        <f>IF('37c'!D359&gt;0,'37c'!D359/$K$42,#N/A)</f>
        <v>1.0011631421942326</v>
      </c>
      <c r="E359" s="51" t="e">
        <f>IF('37c'!E359&gt;0,'37c'!E359/$K$42,#N/A)</f>
        <v>#N/A</v>
      </c>
      <c r="F359" s="51" t="e">
        <f>IF('37c'!F359&gt;0,'37c'!F359/$K$42,#N/A)</f>
        <v>#N/A</v>
      </c>
      <c r="G359" s="51" t="e">
        <f>IF('37c'!G359&gt;0,'37c'!G359/$K$42,#N/A)</f>
        <v>#N/A</v>
      </c>
      <c r="H359" s="55"/>
    </row>
    <row r="360" spans="2:8">
      <c r="B360" s="51">
        <v>2459314.3587949779</v>
      </c>
      <c r="C360" s="57">
        <f t="shared" si="6"/>
        <v>1.1041550878435373</v>
      </c>
      <c r="D360" s="51">
        <f>IF('37c'!D360&gt;0,'37c'!D360/$K$42,#N/A)</f>
        <v>1.0005693072588664</v>
      </c>
      <c r="E360" s="51" t="e">
        <f>IF('37c'!E360&gt;0,'37c'!E360/$K$42,#N/A)</f>
        <v>#N/A</v>
      </c>
      <c r="F360" s="51" t="e">
        <f>IF('37c'!F360&gt;0,'37c'!F360/$K$42,#N/A)</f>
        <v>#N/A</v>
      </c>
      <c r="G360" s="51" t="e">
        <f>IF('37c'!G360&gt;0,'37c'!G360/$K$42,#N/A)</f>
        <v>#N/A</v>
      </c>
      <c r="H360" s="55"/>
    </row>
    <row r="361" spans="2:8">
      <c r="B361" s="51">
        <v>2459314.3657393469</v>
      </c>
      <c r="C361" s="57">
        <f t="shared" si="6"/>
        <v>1.1110994569025934</v>
      </c>
      <c r="D361" s="51">
        <f>IF('37c'!D361&gt;0,'37c'!D361/$K$42,#N/A)</f>
        <v>0.99842459396751737</v>
      </c>
      <c r="E361" s="51" t="e">
        <f>IF('37c'!E361&gt;0,'37c'!E361/$K$42,#N/A)</f>
        <v>#N/A</v>
      </c>
      <c r="F361" s="51" t="e">
        <f>IF('37c'!F361&gt;0,'37c'!F361/$K$42,#N/A)</f>
        <v>#N/A</v>
      </c>
      <c r="G361" s="51" t="e">
        <f>IF('37c'!G361&gt;0,'37c'!G361/$K$42,#N/A)</f>
        <v>#N/A</v>
      </c>
      <c r="H361" s="55"/>
    </row>
    <row r="362" spans="2:8">
      <c r="B362" s="51">
        <v>2459314.372683716</v>
      </c>
      <c r="C362" s="57">
        <f t="shared" si="6"/>
        <v>1.1180438259616494</v>
      </c>
      <c r="D362" s="51">
        <f>IF('37c'!D362&gt;0,'37c'!D362/$K$42,#N/A)</f>
        <v>0.99905488896254557</v>
      </c>
      <c r="E362" s="51" t="e">
        <f>IF('37c'!E362&gt;0,'37c'!E362/$K$42,#N/A)</f>
        <v>#N/A</v>
      </c>
      <c r="F362" s="51" t="e">
        <f>IF('37c'!F362&gt;0,'37c'!F362/$K$42,#N/A)</f>
        <v>#N/A</v>
      </c>
      <c r="G362" s="51" t="e">
        <f>IF('37c'!G362&gt;0,'37c'!G362/$K$42,#N/A)</f>
        <v>#N/A</v>
      </c>
      <c r="H362" s="55"/>
    </row>
    <row r="363" spans="2:8">
      <c r="B363" s="51">
        <v>2459314.3796280855</v>
      </c>
      <c r="C363" s="57">
        <f t="shared" si="6"/>
        <v>1.1249881954863667</v>
      </c>
      <c r="D363" s="51">
        <f>IF('37c'!D363&gt;0,'37c'!D363/$K$42,#N/A)</f>
        <v>1.0002127941663903</v>
      </c>
      <c r="E363" s="51" t="e">
        <f>IF('37c'!E363&gt;0,'37c'!E363/$K$42,#N/A)</f>
        <v>#N/A</v>
      </c>
      <c r="F363" s="51" t="e">
        <f>IF('37c'!F363&gt;0,'37c'!F363/$K$42,#N/A)</f>
        <v>#N/A</v>
      </c>
      <c r="G363" s="51" t="e">
        <f>IF('37c'!G363&gt;0,'37c'!G363/$K$42,#N/A)</f>
        <v>#N/A</v>
      </c>
      <c r="H363" s="55"/>
    </row>
    <row r="364" spans="2:8">
      <c r="B364" s="51">
        <v>2459314.3865724546</v>
      </c>
      <c r="C364" s="57">
        <f t="shared" si="6"/>
        <v>1.1319325645454228</v>
      </c>
      <c r="D364" s="51">
        <f>IF('37c'!D364&gt;0,'37c'!D364/$K$42,#N/A)</f>
        <v>0.99721000994365272</v>
      </c>
      <c r="E364" s="51" t="e">
        <f>IF('37c'!E364&gt;0,'37c'!E364/$K$42,#N/A)</f>
        <v>#N/A</v>
      </c>
      <c r="F364" s="51" t="e">
        <f>IF('37c'!F364&gt;0,'37c'!F364/$K$42,#N/A)</f>
        <v>#N/A</v>
      </c>
      <c r="G364" s="51" t="e">
        <f>IF('37c'!G364&gt;0,'37c'!G364/$K$42,#N/A)</f>
        <v>#N/A</v>
      </c>
      <c r="H364" s="55"/>
    </row>
    <row r="365" spans="2:8">
      <c r="B365" s="51">
        <v>2459314.3935168236</v>
      </c>
      <c r="C365" s="57">
        <f t="shared" si="6"/>
        <v>1.1388769336044788</v>
      </c>
      <c r="D365" s="51">
        <f>IF('37c'!D365&gt;0,'37c'!D365/$K$42,#N/A)</f>
        <v>0.999655286708651</v>
      </c>
      <c r="E365" s="51" t="e">
        <f>IF('37c'!E365&gt;0,'37c'!E365/$K$42,#N/A)</f>
        <v>#N/A</v>
      </c>
      <c r="F365" s="51" t="e">
        <f>IF('37c'!F365&gt;0,'37c'!F365/$K$42,#N/A)</f>
        <v>#N/A</v>
      </c>
      <c r="G365" s="51" t="e">
        <f>IF('37c'!G365&gt;0,'37c'!G365/$K$42,#N/A)</f>
        <v>#N/A</v>
      </c>
      <c r="H365" s="55"/>
    </row>
    <row r="366" spans="2:8">
      <c r="B366" s="51">
        <v>2459314.4004611922</v>
      </c>
      <c r="C366" s="57">
        <f t="shared" si="6"/>
        <v>1.1458213021978736</v>
      </c>
      <c r="D366" s="51">
        <f>IF('37c'!D366&gt;0,'37c'!D366/$K$42,#N/A)</f>
        <v>1.0001545906529665</v>
      </c>
      <c r="E366" s="51" t="e">
        <f>IF('37c'!E366&gt;0,'37c'!E366/$K$42,#N/A)</f>
        <v>#N/A</v>
      </c>
      <c r="F366" s="51" t="e">
        <f>IF('37c'!F366&gt;0,'37c'!F366/$K$42,#N/A)</f>
        <v>#N/A</v>
      </c>
      <c r="G366" s="51" t="e">
        <f>IF('37c'!G366&gt;0,'37c'!G366/$K$42,#N/A)</f>
        <v>#N/A</v>
      </c>
      <c r="H366" s="55"/>
    </row>
    <row r="367" spans="2:8">
      <c r="B367" s="51">
        <v>2459314.4074055613</v>
      </c>
      <c r="C367" s="57">
        <f t="shared" si="6"/>
        <v>1.1527656712569296</v>
      </c>
      <c r="D367" s="51">
        <f>IF('37c'!D367&gt;0,'37c'!D367/$K$42,#N/A)</f>
        <v>0.99731156778256547</v>
      </c>
      <c r="E367" s="51" t="e">
        <f>IF('37c'!E367&gt;0,'37c'!E367/$K$42,#N/A)</f>
        <v>#N/A</v>
      </c>
      <c r="F367" s="51" t="e">
        <f>IF('37c'!F367&gt;0,'37c'!F367/$K$42,#N/A)</f>
        <v>#N/A</v>
      </c>
      <c r="G367" s="51" t="e">
        <f>IF('37c'!G367&gt;0,'37c'!G367/$K$42,#N/A)</f>
        <v>#N/A</v>
      </c>
      <c r="H367" s="55"/>
    </row>
    <row r="368" spans="2:8">
      <c r="B368" s="51">
        <v>2459314.4143499304</v>
      </c>
      <c r="C368" s="57">
        <f t="shared" si="6"/>
        <v>1.1597100403159857</v>
      </c>
      <c r="D368" s="51">
        <f>IF('37c'!D368&gt;0,'37c'!D368/$K$42,#N/A)</f>
        <v>0.99825495525356311</v>
      </c>
      <c r="E368" s="51" t="e">
        <f>IF('37c'!E368&gt;0,'37c'!E368/$K$42,#N/A)</f>
        <v>#N/A</v>
      </c>
      <c r="F368" s="51" t="e">
        <f>IF('37c'!F368&gt;0,'37c'!F368/$K$42,#N/A)</f>
        <v>#N/A</v>
      </c>
      <c r="G368" s="51" t="e">
        <f>IF('37c'!G368&gt;0,'37c'!G368/$K$42,#N/A)</f>
        <v>#N/A</v>
      </c>
      <c r="H368" s="55"/>
    </row>
    <row r="369" spans="2:8">
      <c r="B369" s="51">
        <v>2459314.4212942994</v>
      </c>
      <c r="C369" s="57">
        <f t="shared" si="6"/>
        <v>1.1666544093750417</v>
      </c>
      <c r="D369" s="51">
        <f>IF('37c'!D369&gt;0,'37c'!D369/$K$42,#N/A)</f>
        <v>0.99945243619489554</v>
      </c>
      <c r="E369" s="51" t="e">
        <f>IF('37c'!E369&gt;0,'37c'!E369/$K$42,#N/A)</f>
        <v>#N/A</v>
      </c>
      <c r="F369" s="51" t="e">
        <f>IF('37c'!F369&gt;0,'37c'!F369/$K$42,#N/A)</f>
        <v>#N/A</v>
      </c>
      <c r="G369" s="51" t="e">
        <f>IF('37c'!G369&gt;0,'37c'!G369/$K$42,#N/A)</f>
        <v>#N/A</v>
      </c>
      <c r="H369" s="55"/>
    </row>
    <row r="370" spans="2:8">
      <c r="B370" s="51">
        <v>2459314.4282386685</v>
      </c>
      <c r="C370" s="57">
        <f t="shared" si="6"/>
        <v>1.1735987784340978</v>
      </c>
      <c r="D370" s="51">
        <f>IF('37c'!D370&gt;0,'37c'!D370/$K$42,#N/A)</f>
        <v>0.99687364932051703</v>
      </c>
      <c r="E370" s="51" t="e">
        <f>IF('37c'!E370&gt;0,'37c'!E370/$K$42,#N/A)</f>
        <v>#N/A</v>
      </c>
      <c r="F370" s="51" t="e">
        <f>IF('37c'!F370&gt;0,'37c'!F370/$K$42,#N/A)</f>
        <v>#N/A</v>
      </c>
      <c r="G370" s="51" t="e">
        <f>IF('37c'!G370&gt;0,'37c'!G370/$K$42,#N/A)</f>
        <v>#N/A</v>
      </c>
      <c r="H370" s="55"/>
    </row>
    <row r="371" spans="2:8">
      <c r="B371" s="51">
        <v>2459314.4351830371</v>
      </c>
      <c r="C371" s="57">
        <f t="shared" si="6"/>
        <v>1.1805431470274925</v>
      </c>
      <c r="D371" s="51">
        <f>IF('37c'!D371&gt;0,'37c'!D371/$K$42,#N/A)</f>
        <v>1.0014881670533642</v>
      </c>
      <c r="E371" s="51" t="e">
        <f>IF('37c'!E371&gt;0,'37c'!E371/$K$42,#N/A)</f>
        <v>#N/A</v>
      </c>
      <c r="F371" s="51" t="e">
        <f>IF('37c'!F371&gt;0,'37c'!F371/$K$42,#N/A)</f>
        <v>#N/A</v>
      </c>
      <c r="G371" s="51" t="e">
        <f>IF('37c'!G371&gt;0,'37c'!G371/$K$42,#N/A)</f>
        <v>#N/A</v>
      </c>
      <c r="H371" s="55"/>
    </row>
    <row r="372" spans="2:8">
      <c r="B372" s="51">
        <v>2459314.4421274061</v>
      </c>
      <c r="C372" s="57">
        <f t="shared" si="6"/>
        <v>1.1874875160865486</v>
      </c>
      <c r="D372" s="51">
        <f>IF('37c'!D372&gt;0,'37c'!D372/$K$42,#N/A)</f>
        <v>1.0006750414318859</v>
      </c>
      <c r="E372" s="51" t="e">
        <f>IF('37c'!E372&gt;0,'37c'!E372/$K$42,#N/A)</f>
        <v>#N/A</v>
      </c>
      <c r="F372" s="51" t="e">
        <f>IF('37c'!F372&gt;0,'37c'!F372/$K$42,#N/A)</f>
        <v>#N/A</v>
      </c>
      <c r="G372" s="51" t="e">
        <f>IF('37c'!G372&gt;0,'37c'!G372/$K$42,#N/A)</f>
        <v>#N/A</v>
      </c>
      <c r="H372" s="55"/>
    </row>
    <row r="373" spans="2:8">
      <c r="B373" s="51">
        <v>2459314.4490717747</v>
      </c>
      <c r="C373" s="57">
        <f t="shared" si="6"/>
        <v>1.1944318846799433</v>
      </c>
      <c r="D373" s="51">
        <f>IF('37c'!D373&gt;0,'37c'!D373/$K$42,#N/A)</f>
        <v>1.0000798143851508</v>
      </c>
      <c r="E373" s="51" t="e">
        <f>IF('37c'!E373&gt;0,'37c'!E373/$K$42,#N/A)</f>
        <v>#N/A</v>
      </c>
      <c r="F373" s="51" t="e">
        <f>IF('37c'!F373&gt;0,'37c'!F373/$K$42,#N/A)</f>
        <v>#N/A</v>
      </c>
      <c r="G373" s="51" t="e">
        <f>IF('37c'!G373&gt;0,'37c'!G373/$K$42,#N/A)</f>
        <v>#N/A</v>
      </c>
      <c r="H373" s="55"/>
    </row>
    <row r="374" spans="2:8">
      <c r="B374" s="51">
        <v>2459314.4560161438</v>
      </c>
      <c r="C374" s="57">
        <f t="shared" si="6"/>
        <v>1.2013762537389994</v>
      </c>
      <c r="D374" s="51">
        <f>IF('37c'!D374&gt;0,'37c'!D374/$K$42,#N/A)</f>
        <v>0.99868909512761028</v>
      </c>
      <c r="E374" s="51" t="e">
        <f>IF('37c'!E374&gt;0,'37c'!E374/$K$42,#N/A)</f>
        <v>#N/A</v>
      </c>
      <c r="F374" s="51" t="e">
        <f>IF('37c'!F374&gt;0,'37c'!F374/$K$42,#N/A)</f>
        <v>#N/A</v>
      </c>
      <c r="G374" s="51" t="e">
        <f>IF('37c'!G374&gt;0,'37c'!G374/$K$42,#N/A)</f>
        <v>#N/A</v>
      </c>
      <c r="H374" s="55"/>
    </row>
    <row r="375" spans="2:8">
      <c r="B375" s="51">
        <v>2459314.4629605124</v>
      </c>
      <c r="C375" s="57">
        <f t="shared" si="6"/>
        <v>1.2083206223323941</v>
      </c>
      <c r="D375" s="51">
        <f>IF('37c'!D375&gt;0,'37c'!D375/$K$42,#N/A)</f>
        <v>0.99859489559164738</v>
      </c>
      <c r="E375" s="51" t="e">
        <f>IF('37c'!E375&gt;0,'37c'!E375/$K$42,#N/A)</f>
        <v>#N/A</v>
      </c>
      <c r="F375" s="51" t="e">
        <f>IF('37c'!F375&gt;0,'37c'!F375/$K$42,#N/A)</f>
        <v>#N/A</v>
      </c>
      <c r="G375" s="51" t="e">
        <f>IF('37c'!G375&gt;0,'37c'!G375/$K$42,#N/A)</f>
        <v>#N/A</v>
      </c>
      <c r="H375" s="55"/>
    </row>
    <row r="376" spans="2:8">
      <c r="B376" s="51">
        <v>2459314.4699048814</v>
      </c>
      <c r="C376" s="57">
        <f t="shared" si="6"/>
        <v>1.2152649913914502</v>
      </c>
      <c r="D376" s="51">
        <f>IF('37c'!D376&gt;0,'37c'!D376/$K$42,#N/A)</f>
        <v>0.99823413987404708</v>
      </c>
      <c r="E376" s="51" t="e">
        <f>IF('37c'!E376&gt;0,'37c'!E376/$K$42,#N/A)</f>
        <v>#N/A</v>
      </c>
      <c r="F376" s="51" t="e">
        <f>IF('37c'!F376&gt;0,'37c'!F376/$K$42,#N/A)</f>
        <v>#N/A</v>
      </c>
      <c r="G376" s="51" t="e">
        <f>IF('37c'!G376&gt;0,'37c'!G376/$K$42,#N/A)</f>
        <v>#N/A</v>
      </c>
      <c r="H376" s="55"/>
    </row>
    <row r="377" spans="2:8">
      <c r="B377" s="51">
        <v>2459314.47684925</v>
      </c>
      <c r="C377" s="57">
        <f t="shared" si="6"/>
        <v>1.2222093599848449</v>
      </c>
      <c r="D377" s="51">
        <f>IF('37c'!D377&gt;0,'37c'!D377/$K$42,#N/A)</f>
        <v>1.0014434869075239</v>
      </c>
      <c r="E377" s="51" t="e">
        <f>IF('37c'!E377&gt;0,'37c'!E377/$K$42,#N/A)</f>
        <v>#N/A</v>
      </c>
      <c r="F377" s="51" t="e">
        <f>IF('37c'!F377&gt;0,'37c'!F377/$K$42,#N/A)</f>
        <v>#N/A</v>
      </c>
      <c r="G377" s="51" t="e">
        <f>IF('37c'!G377&gt;0,'37c'!G377/$K$42,#N/A)</f>
        <v>#N/A</v>
      </c>
      <c r="H377" s="55"/>
    </row>
    <row r="378" spans="2:8">
      <c r="B378" s="51">
        <v>2459314.4837936186</v>
      </c>
      <c r="C378" s="57">
        <f t="shared" si="6"/>
        <v>1.2291537285782397</v>
      </c>
      <c r="D378" s="51">
        <f>IF('37c'!D378&gt;0,'37c'!D378/$K$42,#N/A)</f>
        <v>0.9971160092807424</v>
      </c>
      <c r="E378" s="51" t="e">
        <f>IF('37c'!E378&gt;0,'37c'!E378/$K$42,#N/A)</f>
        <v>#N/A</v>
      </c>
      <c r="F378" s="51" t="e">
        <f>IF('37c'!F378&gt;0,'37c'!F378/$K$42,#N/A)</f>
        <v>#N/A</v>
      </c>
      <c r="G378" s="51" t="e">
        <f>IF('37c'!G378&gt;0,'37c'!G378/$K$42,#N/A)</f>
        <v>#N/A</v>
      </c>
      <c r="H378" s="55"/>
    </row>
    <row r="379" spans="2:8">
      <c r="B379" s="51">
        <v>2459314.4907379872</v>
      </c>
      <c r="C379" s="57">
        <f t="shared" si="6"/>
        <v>1.2360980971716344</v>
      </c>
      <c r="D379" s="51">
        <f>IF('37c'!D379&gt;0,'37c'!D379/$K$42,#N/A)</f>
        <v>0.99975114352005312</v>
      </c>
      <c r="E379" s="51" t="e">
        <f>IF('37c'!E379&gt;0,'37c'!E379/$K$42,#N/A)</f>
        <v>#N/A</v>
      </c>
      <c r="F379" s="51" t="e">
        <f>IF('37c'!F379&gt;0,'37c'!F379/$K$42,#N/A)</f>
        <v>#N/A</v>
      </c>
      <c r="G379" s="51" t="e">
        <f>IF('37c'!G379&gt;0,'37c'!G379/$K$42,#N/A)</f>
        <v>#N/A</v>
      </c>
      <c r="H379" s="55"/>
    </row>
    <row r="380" spans="2:8">
      <c r="B380" s="51">
        <v>2459314.4976823558</v>
      </c>
      <c r="C380" s="57">
        <f t="shared" si="6"/>
        <v>1.2430424657650292</v>
      </c>
      <c r="D380" s="51">
        <f>IF('37c'!D380&gt;0,'37c'!D380/$K$42,#N/A)</f>
        <v>0.99900318196884319</v>
      </c>
      <c r="E380" s="51" t="e">
        <f>IF('37c'!E380&gt;0,'37c'!E380/$K$42,#N/A)</f>
        <v>#N/A</v>
      </c>
      <c r="F380" s="51" t="e">
        <f>IF('37c'!F380&gt;0,'37c'!F380/$K$42,#N/A)</f>
        <v>#N/A</v>
      </c>
      <c r="G380" s="51" t="e">
        <f>IF('37c'!G380&gt;0,'37c'!G380/$K$42,#N/A)</f>
        <v>#N/A</v>
      </c>
      <c r="H380" s="55"/>
    </row>
    <row r="381" spans="2:8">
      <c r="B381" s="51">
        <v>2459314.5046267244</v>
      </c>
      <c r="C381" s="57">
        <f t="shared" si="6"/>
        <v>1.2499868343584239</v>
      </c>
      <c r="D381" s="51">
        <f>IF('37c'!D381&gt;0,'37c'!D381/$K$42,#N/A)</f>
        <v>1.0008791514749751</v>
      </c>
      <c r="E381" s="51" t="e">
        <f>IF('37c'!E381&gt;0,'37c'!E381/$K$42,#N/A)</f>
        <v>#N/A</v>
      </c>
      <c r="F381" s="51" t="e">
        <f>IF('37c'!F381&gt;0,'37c'!F381/$K$42,#N/A)</f>
        <v>#N/A</v>
      </c>
      <c r="G381" s="51" t="e">
        <f>IF('37c'!G381&gt;0,'37c'!G381/$K$42,#N/A)</f>
        <v>#N/A</v>
      </c>
      <c r="H381" s="55"/>
    </row>
    <row r="382" spans="2:8">
      <c r="B382" s="51">
        <v>2459314.511571093</v>
      </c>
      <c r="C382" s="57">
        <f t="shared" si="6"/>
        <v>1.2569312029518187</v>
      </c>
      <c r="D382" s="51">
        <f>IF('37c'!D382&gt;0,'37c'!D382/$K$42,#N/A)</f>
        <v>1.0022647000331455</v>
      </c>
      <c r="E382" s="51" t="e">
        <f>IF('37c'!E382&gt;0,'37c'!E382/$K$42,#N/A)</f>
        <v>#N/A</v>
      </c>
      <c r="F382" s="51" t="e">
        <f>IF('37c'!F382&gt;0,'37c'!F382/$K$42,#N/A)</f>
        <v>#N/A</v>
      </c>
      <c r="G382" s="51" t="e">
        <f>IF('37c'!G382&gt;0,'37c'!G382/$K$42,#N/A)</f>
        <v>#N/A</v>
      </c>
      <c r="H382" s="55"/>
    </row>
    <row r="383" spans="2:8">
      <c r="B383" s="51">
        <v>2459314.5185154616</v>
      </c>
      <c r="C383" s="57">
        <f t="shared" si="6"/>
        <v>1.2638755715452135</v>
      </c>
      <c r="D383" s="51">
        <f>IF('37c'!D383&gt;0,'37c'!D383/$K$42,#N/A)</f>
        <v>1.0000173682466027</v>
      </c>
      <c r="E383" s="51" t="e">
        <f>IF('37c'!E383&gt;0,'37c'!E383/$K$42,#N/A)</f>
        <v>#N/A</v>
      </c>
      <c r="F383" s="51" t="e">
        <f>IF('37c'!F383&gt;0,'37c'!F383/$K$42,#N/A)</f>
        <v>#N/A</v>
      </c>
      <c r="G383" s="51" t="e">
        <f>IF('37c'!G383&gt;0,'37c'!G383/$K$42,#N/A)</f>
        <v>#N/A</v>
      </c>
      <c r="H383" s="55"/>
    </row>
    <row r="384" spans="2:8">
      <c r="B384" s="51">
        <v>2459314.5254598302</v>
      </c>
      <c r="C384" s="57">
        <f t="shared" si="6"/>
        <v>1.2708199401386082</v>
      </c>
      <c r="D384" s="51">
        <f>IF('37c'!D384&gt;0,'37c'!D384/$K$42,#N/A)</f>
        <v>1.0034607888631091</v>
      </c>
      <c r="E384" s="51" t="e">
        <f>IF('37c'!E384&gt;0,'37c'!E384/$K$42,#N/A)</f>
        <v>#N/A</v>
      </c>
      <c r="F384" s="51" t="e">
        <f>IF('37c'!F384&gt;0,'37c'!F384/$K$42,#N/A)</f>
        <v>#N/A</v>
      </c>
      <c r="G384" s="51" t="e">
        <f>IF('37c'!G384&gt;0,'37c'!G384/$K$42,#N/A)</f>
        <v>#N/A</v>
      </c>
      <c r="H384" s="55"/>
    </row>
    <row r="385" spans="2:8">
      <c r="B385" s="51">
        <v>2459314.5324041983</v>
      </c>
      <c r="C385" s="57">
        <f t="shared" si="6"/>
        <v>1.2777643082663417</v>
      </c>
      <c r="D385" s="51">
        <f>IF('37c'!D385&gt;0,'37c'!D385/$K$42,#N/A)</f>
        <v>0.99854040437520708</v>
      </c>
      <c r="E385" s="51" t="e">
        <f>IF('37c'!E385&gt;0,'37c'!E385/$K$42,#N/A)</f>
        <v>#N/A</v>
      </c>
      <c r="F385" s="51" t="e">
        <f>IF('37c'!F385&gt;0,'37c'!F385/$K$42,#N/A)</f>
        <v>#N/A</v>
      </c>
      <c r="G385" s="51" t="e">
        <f>IF('37c'!G385&gt;0,'37c'!G385/$K$42,#N/A)</f>
        <v>#N/A</v>
      </c>
      <c r="H385" s="55"/>
    </row>
    <row r="386" spans="2:8">
      <c r="B386" s="51">
        <v>2459314.5393485669</v>
      </c>
      <c r="C386" s="57">
        <f t="shared" si="6"/>
        <v>1.2847086768597364</v>
      </c>
      <c r="D386" s="51">
        <f>IF('37c'!D386&gt;0,'37c'!D386/$K$42,#N/A)</f>
        <v>0.99859231024196227</v>
      </c>
      <c r="E386" s="51" t="e">
        <f>IF('37c'!E386&gt;0,'37c'!E386/$K$42,#N/A)</f>
        <v>#N/A</v>
      </c>
      <c r="F386" s="51" t="e">
        <f>IF('37c'!F386&gt;0,'37c'!F386/$K$42,#N/A)</f>
        <v>#N/A</v>
      </c>
      <c r="G386" s="51" t="e">
        <f>IF('37c'!G386&gt;0,'37c'!G386/$K$42,#N/A)</f>
        <v>#N/A</v>
      </c>
      <c r="H386" s="55"/>
    </row>
    <row r="387" spans="2:8">
      <c r="B387" s="51">
        <v>2459314.5462929355</v>
      </c>
      <c r="C387" s="57">
        <f t="shared" ref="C387:C401" si="7">B387-$K$30</f>
        <v>1.2916530454531312</v>
      </c>
      <c r="D387" s="51">
        <f>IF('37c'!D387&gt;0,'37c'!D387/$K$42,#N/A)</f>
        <v>1.0004021213125622</v>
      </c>
      <c r="E387" s="51" t="e">
        <f>IF('37c'!E387&gt;0,'37c'!E387/$K$42,#N/A)</f>
        <v>#N/A</v>
      </c>
      <c r="F387" s="51" t="e">
        <f>IF('37c'!F387&gt;0,'37c'!F387/$K$42,#N/A)</f>
        <v>#N/A</v>
      </c>
      <c r="G387" s="51" t="e">
        <f>IF('37c'!G387&gt;0,'37c'!G387/$K$42,#N/A)</f>
        <v>#N/A</v>
      </c>
      <c r="H387" s="55"/>
    </row>
    <row r="388" spans="2:8">
      <c r="B388" s="51">
        <v>2459314.5532373036</v>
      </c>
      <c r="C388" s="57">
        <f t="shared" si="7"/>
        <v>1.2985974135808647</v>
      </c>
      <c r="D388" s="51">
        <f>IF('37c'!D388&gt;0,'37c'!D388/$K$42,#N/A)</f>
        <v>0.99611813059330456</v>
      </c>
      <c r="E388" s="51" t="e">
        <f>IF('37c'!E388&gt;0,'37c'!E388/$K$42,#N/A)</f>
        <v>#N/A</v>
      </c>
      <c r="F388" s="51" t="e">
        <f>IF('37c'!F388&gt;0,'37c'!F388/$K$42,#N/A)</f>
        <v>#N/A</v>
      </c>
      <c r="G388" s="51" t="e">
        <f>IF('37c'!G388&gt;0,'37c'!G388/$K$42,#N/A)</f>
        <v>#N/A</v>
      </c>
      <c r="H388" s="55"/>
    </row>
    <row r="389" spans="2:8">
      <c r="B389" s="51">
        <v>2459314.5601816722</v>
      </c>
      <c r="C389" s="57">
        <f t="shared" si="7"/>
        <v>1.3055417821742594</v>
      </c>
      <c r="D389" s="51">
        <f>IF('37c'!D389&gt;0,'37c'!D389/$K$42,#N/A)</f>
        <v>0.99852780908186933</v>
      </c>
      <c r="E389" s="51" t="e">
        <f>IF('37c'!E389&gt;0,'37c'!E389/$K$42,#N/A)</f>
        <v>#N/A</v>
      </c>
      <c r="F389" s="51" t="e">
        <f>IF('37c'!F389&gt;0,'37c'!F389/$K$42,#N/A)</f>
        <v>#N/A</v>
      </c>
      <c r="G389" s="51" t="e">
        <f>IF('37c'!G389&gt;0,'37c'!G389/$K$42,#N/A)</f>
        <v>#N/A</v>
      </c>
      <c r="H389" s="55"/>
    </row>
    <row r="390" spans="2:8">
      <c r="B390" s="51">
        <v>2459314.5671260403</v>
      </c>
      <c r="C390" s="57">
        <f t="shared" si="7"/>
        <v>1.3124861503019929</v>
      </c>
      <c r="D390" s="51">
        <f>IF('37c'!D390&gt;0,'37c'!D390/$K$42,#N/A)</f>
        <v>0.99794040437520715</v>
      </c>
      <c r="E390" s="51" t="e">
        <f>IF('37c'!E390&gt;0,'37c'!E390/$K$42,#N/A)</f>
        <v>#N/A</v>
      </c>
      <c r="F390" s="51" t="e">
        <f>IF('37c'!F390&gt;0,'37c'!F390/$K$42,#N/A)</f>
        <v>#N/A</v>
      </c>
      <c r="G390" s="51" t="e">
        <f>IF('37c'!G390&gt;0,'37c'!G390/$K$42,#N/A)</f>
        <v>#N/A</v>
      </c>
      <c r="H390" s="55"/>
    </row>
    <row r="391" spans="2:8">
      <c r="B391" s="51">
        <v>2459314.5740704085</v>
      </c>
      <c r="C391" s="57">
        <f t="shared" si="7"/>
        <v>1.3194305184297264</v>
      </c>
      <c r="D391" s="51">
        <f>IF('37c'!D391&gt;0,'37c'!D391/$K$42,#N/A)</f>
        <v>1.0025449784554192</v>
      </c>
      <c r="E391" s="51" t="e">
        <f>IF('37c'!E391&gt;0,'37c'!E391/$K$42,#N/A)</f>
        <v>#N/A</v>
      </c>
      <c r="F391" s="51" t="e">
        <f>IF('37c'!F391&gt;0,'37c'!F391/$K$42,#N/A)</f>
        <v>#N/A</v>
      </c>
      <c r="G391" s="51" t="e">
        <f>IF('37c'!G391&gt;0,'37c'!G391/$K$42,#N/A)</f>
        <v>#N/A</v>
      </c>
      <c r="H391" s="55"/>
    </row>
    <row r="392" spans="2:8">
      <c r="B392" s="51">
        <v>2459314.5810147771</v>
      </c>
      <c r="C392" s="57">
        <f t="shared" si="7"/>
        <v>1.3263748870231211</v>
      </c>
      <c r="D392" s="51">
        <f>IF('37c'!D392&gt;0,'37c'!D392/$K$42,#N/A)</f>
        <v>1.0013379516075571</v>
      </c>
      <c r="E392" s="51" t="e">
        <f>IF('37c'!E392&gt;0,'37c'!E392/$K$42,#N/A)</f>
        <v>#N/A</v>
      </c>
      <c r="F392" s="51" t="e">
        <f>IF('37c'!F392&gt;0,'37c'!F392/$K$42,#N/A)</f>
        <v>#N/A</v>
      </c>
      <c r="G392" s="51" t="e">
        <f>IF('37c'!G392&gt;0,'37c'!G392/$K$42,#N/A)</f>
        <v>#N/A</v>
      </c>
      <c r="H392" s="55"/>
    </row>
    <row r="393" spans="2:8">
      <c r="B393" s="51">
        <v>2459314.5879591452</v>
      </c>
      <c r="C393" s="57">
        <f t="shared" si="7"/>
        <v>1.3333192551508546</v>
      </c>
      <c r="D393" s="51">
        <f>IF('37c'!D393&gt;0,'37c'!D393/$K$42,#N/A)</f>
        <v>0.99961982101425262</v>
      </c>
      <c r="E393" s="51" t="e">
        <f>IF('37c'!E393&gt;0,'37c'!E393/$K$42,#N/A)</f>
        <v>#N/A</v>
      </c>
      <c r="F393" s="51" t="e">
        <f>IF('37c'!F393&gt;0,'37c'!F393/$K$42,#N/A)</f>
        <v>#N/A</v>
      </c>
      <c r="G393" s="51" t="e">
        <f>IF('37c'!G393&gt;0,'37c'!G393/$K$42,#N/A)</f>
        <v>#N/A</v>
      </c>
      <c r="H393" s="55"/>
    </row>
    <row r="394" spans="2:8">
      <c r="B394" s="51">
        <v>2459314.5949035133</v>
      </c>
      <c r="C394" s="57">
        <f t="shared" si="7"/>
        <v>1.3402636232785881</v>
      </c>
      <c r="D394" s="51">
        <f>IF('37c'!D394&gt;0,'37c'!D394/$K$42,#N/A)</f>
        <v>1.0005056015909843</v>
      </c>
      <c r="E394" s="51" t="e">
        <f>IF('37c'!E394&gt;0,'37c'!E394/$K$42,#N/A)</f>
        <v>#N/A</v>
      </c>
      <c r="F394" s="51" t="e">
        <f>IF('37c'!F394&gt;0,'37c'!F394/$K$42,#N/A)</f>
        <v>#N/A</v>
      </c>
      <c r="G394" s="51" t="e">
        <f>IF('37c'!G394&gt;0,'37c'!G394/$K$42,#N/A)</f>
        <v>#N/A</v>
      </c>
      <c r="H394" s="55"/>
    </row>
    <row r="395" spans="2:8">
      <c r="B395" s="51">
        <v>2459314.6018478815</v>
      </c>
      <c r="C395" s="57">
        <f t="shared" si="7"/>
        <v>1.3472079914063215</v>
      </c>
      <c r="D395" s="51">
        <f>IF('37c'!D395&gt;0,'37c'!D395/$K$42,#N/A)</f>
        <v>0.99938117335101084</v>
      </c>
      <c r="E395" s="51" t="e">
        <f>IF('37c'!E395&gt;0,'37c'!E395/$K$42,#N/A)</f>
        <v>#N/A</v>
      </c>
      <c r="F395" s="51" t="e">
        <f>IF('37c'!F395&gt;0,'37c'!F395/$K$42,#N/A)</f>
        <v>#N/A</v>
      </c>
      <c r="G395" s="51" t="e">
        <f>IF('37c'!G395&gt;0,'37c'!G395/$K$42,#N/A)</f>
        <v>#N/A</v>
      </c>
      <c r="H395" s="55"/>
    </row>
    <row r="396" spans="2:8">
      <c r="B396" s="51">
        <v>2459314.6087922496</v>
      </c>
      <c r="C396" s="57">
        <f t="shared" si="7"/>
        <v>1.354152359534055</v>
      </c>
      <c r="D396" s="51">
        <f>IF('37c'!D396&gt;0,'37c'!D396/$K$42,#N/A)</f>
        <v>1.0001308584686774</v>
      </c>
      <c r="E396" s="51" t="e">
        <f>IF('37c'!E396&gt;0,'37c'!E396/$K$42,#N/A)</f>
        <v>#N/A</v>
      </c>
      <c r="F396" s="51" t="e">
        <f>IF('37c'!F396&gt;0,'37c'!F396/$K$42,#N/A)</f>
        <v>#N/A</v>
      </c>
      <c r="G396" s="51" t="e">
        <f>IF('37c'!G396&gt;0,'37c'!G396/$K$42,#N/A)</f>
        <v>#N/A</v>
      </c>
      <c r="H396" s="55"/>
    </row>
    <row r="397" spans="2:8">
      <c r="B397" s="51">
        <v>2459314.6157366177</v>
      </c>
      <c r="C397" s="57">
        <f t="shared" si="7"/>
        <v>1.3610967276617885</v>
      </c>
      <c r="D397" s="51">
        <f>IF('37c'!D397&gt;0,'37c'!D397/$K$42,#N/A)</f>
        <v>0.99943016241299298</v>
      </c>
      <c r="E397" s="51" t="e">
        <f>IF('37c'!E397&gt;0,'37c'!E397/$K$42,#N/A)</f>
        <v>#N/A</v>
      </c>
      <c r="F397" s="51" t="e">
        <f>IF('37c'!F397&gt;0,'37c'!F397/$K$42,#N/A)</f>
        <v>#N/A</v>
      </c>
      <c r="G397" s="51" t="e">
        <f>IF('37c'!G397&gt;0,'37c'!G397/$K$42,#N/A)</f>
        <v>#N/A</v>
      </c>
      <c r="H397" s="55"/>
    </row>
    <row r="398" spans="2:8">
      <c r="B398" s="51">
        <v>2459314.6226809858</v>
      </c>
      <c r="C398" s="57">
        <f t="shared" si="7"/>
        <v>1.3680410957895219</v>
      </c>
      <c r="D398" s="51">
        <f>IF('37c'!D398&gt;0,'37c'!D398/$K$42,#N/A)</f>
        <v>1.0006599933708982</v>
      </c>
      <c r="E398" s="51" t="e">
        <f>IF('37c'!E398&gt;0,'37c'!E398/$K$42,#N/A)</f>
        <v>#N/A</v>
      </c>
      <c r="F398" s="51" t="e">
        <f>IF('37c'!F398&gt;0,'37c'!F398/$K$42,#N/A)</f>
        <v>#N/A</v>
      </c>
      <c r="G398" s="51" t="e">
        <f>IF('37c'!G398&gt;0,'37c'!G398/$K$42,#N/A)</f>
        <v>#N/A</v>
      </c>
      <c r="H398" s="55"/>
    </row>
    <row r="399" spans="2:8">
      <c r="B399" s="51">
        <v>2459314.629625354</v>
      </c>
      <c r="C399" s="57">
        <f t="shared" si="7"/>
        <v>1.3749854639172554</v>
      </c>
      <c r="D399" s="51">
        <f>IF('37c'!D399&gt;0,'37c'!D399/$K$42,#N/A)</f>
        <v>1.0000198210142526</v>
      </c>
      <c r="E399" s="51" t="e">
        <f>IF('37c'!E399&gt;0,'37c'!E399/$K$42,#N/A)</f>
        <v>#N/A</v>
      </c>
      <c r="F399" s="51" t="e">
        <f>IF('37c'!F399&gt;0,'37c'!F399/$K$42,#N/A)</f>
        <v>#N/A</v>
      </c>
      <c r="G399" s="51" t="e">
        <f>IF('37c'!G399&gt;0,'37c'!G399/$K$42,#N/A)</f>
        <v>#N/A</v>
      </c>
      <c r="H399" s="55"/>
    </row>
    <row r="400" spans="2:8">
      <c r="B400" s="51">
        <v>2459314.6365697216</v>
      </c>
      <c r="C400" s="57">
        <f t="shared" si="7"/>
        <v>1.3819298315793276</v>
      </c>
      <c r="D400" s="51">
        <f>IF('37c'!D400&gt;0,'37c'!D400/$K$42,#N/A)</f>
        <v>1.0012650314882334</v>
      </c>
      <c r="E400" s="51" t="e">
        <f>IF('37c'!E400&gt;0,'37c'!E400/$K$42,#N/A)</f>
        <v>#N/A</v>
      </c>
      <c r="F400" s="51" t="e">
        <f>IF('37c'!F400&gt;0,'37c'!F400/$K$42,#N/A)</f>
        <v>#N/A</v>
      </c>
      <c r="G400" s="51" t="e">
        <f>IF('37c'!G400&gt;0,'37c'!G400/$K$42,#N/A)</f>
        <v>#N/A</v>
      </c>
      <c r="H400" s="55"/>
    </row>
    <row r="401" spans="2:8">
      <c r="B401" s="51">
        <v>2459314.6435140898</v>
      </c>
      <c r="C401" s="57">
        <f t="shared" si="7"/>
        <v>1.3888741997070611</v>
      </c>
      <c r="D401" s="51">
        <f>IF('37c'!D401&gt;0,'37c'!D401/$K$42,#N/A)</f>
        <v>0.99891017567119655</v>
      </c>
      <c r="E401" s="51" t="e">
        <f>IF('37c'!E401&gt;0,'37c'!E401/$K$42,#N/A)</f>
        <v>#N/A</v>
      </c>
      <c r="F401" s="51" t="e">
        <f>IF('37c'!F401&gt;0,'37c'!F401/$K$42,#N/A)</f>
        <v>#N/A</v>
      </c>
      <c r="G401" s="51" t="e">
        <f>IF('37c'!G401&gt;0,'37c'!G401/$K$42,#N/A)</f>
        <v>#N/A</v>
      </c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G4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F395-9665-458C-8A31-D61CCBCEEEBC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494</v>
      </c>
      <c r="D1" s="44">
        <f t="shared" ref="D1:H1" si="0">COUNT(D3:D100134)</f>
        <v>293</v>
      </c>
      <c r="E1" s="45">
        <f t="shared" si="0"/>
        <v>50</v>
      </c>
      <c r="F1" s="44">
        <f t="shared" si="0"/>
        <v>151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2459975.7111790818</v>
      </c>
      <c r="C3" s="57">
        <f t="shared" ref="C3:C66" si="1">B3-$K$30</f>
        <v>-0.35000512516126037</v>
      </c>
      <c r="D3" s="51">
        <f>IF('61c'!D3&gt;0,'61c'!D3/$K$42,#N/A)</f>
        <v>1.0021655532519389</v>
      </c>
      <c r="E3" s="51" t="e">
        <f>IF('61c'!E3&gt;0,'61c'!E3/$K$42,#N/A)</f>
        <v>#N/A</v>
      </c>
      <c r="F3" s="51" t="e">
        <f>IF('61c'!F3&gt;0,'61c'!F3/$K$42,#N/A)</f>
        <v>#N/A</v>
      </c>
      <c r="G3" s="51" t="e">
        <f>IF('61c'!G3&gt;0,'61c'!G3/$K$42,#N/A)</f>
        <v>#N/A</v>
      </c>
      <c r="H3" s="54"/>
    </row>
    <row r="4" spans="1:9">
      <c r="B4" s="50">
        <v>2459975.7125679906</v>
      </c>
      <c r="C4" s="57">
        <f t="shared" si="1"/>
        <v>-0.34861621633172035</v>
      </c>
      <c r="D4" s="51">
        <f>IF('61c'!D4&gt;0,'61c'!D4/$K$42,#N/A)</f>
        <v>1.0049973892344315</v>
      </c>
      <c r="E4" s="51" t="e">
        <f>IF('61c'!E4&gt;0,'61c'!E4/$K$42,#N/A)</f>
        <v>#N/A</v>
      </c>
      <c r="F4" s="51" t="e">
        <f>IF('61c'!F4&gt;0,'61c'!F4/$K$42,#N/A)</f>
        <v>#N/A</v>
      </c>
      <c r="G4" s="51" t="e">
        <f>IF('61c'!G4&gt;0,'61c'!G4/$K$42,#N/A)</f>
        <v>#N/A</v>
      </c>
      <c r="H4" s="54"/>
    </row>
    <row r="5" spans="1:9">
      <c r="B5" s="50">
        <v>2459975.7139568995</v>
      </c>
      <c r="C5" s="57">
        <f t="shared" si="1"/>
        <v>-0.34722730750218034</v>
      </c>
      <c r="D5" s="51">
        <f>IF('61c'!D5&gt;0,'61c'!D5/$K$42,#N/A)</f>
        <v>1.0010573600552868</v>
      </c>
      <c r="E5" s="51" t="e">
        <f>IF('61c'!E5&gt;0,'61c'!E5/$K$42,#N/A)</f>
        <v>#N/A</v>
      </c>
      <c r="F5" s="51" t="e">
        <f>IF('61c'!F5&gt;0,'61c'!F5/$K$42,#N/A)</f>
        <v>#N/A</v>
      </c>
      <c r="G5" s="51" t="e">
        <f>IF('61c'!G5&gt;0,'61c'!G5/$K$42,#N/A)</f>
        <v>#N/A</v>
      </c>
      <c r="H5" s="54"/>
    </row>
    <row r="6" spans="1:9">
      <c r="B6" s="50">
        <v>2459975.7153458078</v>
      </c>
      <c r="C6" s="57">
        <f t="shared" si="1"/>
        <v>-0.34583839913830161</v>
      </c>
      <c r="D6" s="51">
        <f>IF('61c'!D6&gt;0,'61c'!D6/$K$42,#N/A)</f>
        <v>0.9789507793903095</v>
      </c>
      <c r="E6" s="51" t="e">
        <f>IF('61c'!E6&gt;0,'61c'!E6/$K$42,#N/A)</f>
        <v>#N/A</v>
      </c>
      <c r="F6" s="51" t="e">
        <f>IF('61c'!F6&gt;0,'61c'!F6/$K$42,#N/A)</f>
        <v>#N/A</v>
      </c>
      <c r="G6" s="51" t="e">
        <f>IF('61c'!G6&gt;0,'61c'!G6/$K$42,#N/A)</f>
        <v>#N/A</v>
      </c>
      <c r="H6" s="54"/>
    </row>
    <row r="7" spans="1:9">
      <c r="B7" s="50">
        <v>2459975.7167347167</v>
      </c>
      <c r="C7" s="57">
        <f t="shared" si="1"/>
        <v>-0.3444494903087616</v>
      </c>
      <c r="D7" s="51">
        <f>IF('61c'!D7&gt;0,'61c'!D7/$K$42,#N/A)</f>
        <v>0.99373301082699839</v>
      </c>
      <c r="E7" s="51" t="e">
        <f>IF('61c'!E7&gt;0,'61c'!E7/$K$42,#N/A)</f>
        <v>#N/A</v>
      </c>
      <c r="F7" s="51" t="e">
        <f>IF('61c'!F7&gt;0,'61c'!F7/$K$42,#N/A)</f>
        <v>#N/A</v>
      </c>
      <c r="G7" s="51" t="e">
        <f>IF('61c'!G7&gt;0,'61c'!G7/$K$42,#N/A)</f>
        <v>#N/A</v>
      </c>
      <c r="H7" s="54"/>
    </row>
    <row r="8" spans="1:9">
      <c r="B8" s="50">
        <v>2459975.7181236255</v>
      </c>
      <c r="C8" s="57">
        <f t="shared" si="1"/>
        <v>-0.34306058147922158</v>
      </c>
      <c r="D8" s="51">
        <f>IF('61c'!D8&gt;0,'61c'!D8/$K$42,#N/A)</f>
        <v>0.99033609767334718</v>
      </c>
      <c r="E8" s="51" t="e">
        <f>IF('61c'!E8&gt;0,'61c'!E8/$K$42,#N/A)</f>
        <v>#N/A</v>
      </c>
      <c r="F8" s="51" t="e">
        <f>IF('61c'!F8&gt;0,'61c'!F8/$K$42,#N/A)</f>
        <v>#N/A</v>
      </c>
      <c r="G8" s="51" t="e">
        <f>IF('61c'!G8&gt;0,'61c'!G8/$K$42,#N/A)</f>
        <v>#N/A</v>
      </c>
      <c r="H8" s="54"/>
    </row>
    <row r="9" spans="1:9">
      <c r="B9" s="50">
        <v>2459975.7195125343</v>
      </c>
      <c r="C9" s="57">
        <f t="shared" si="1"/>
        <v>-0.34167167264968157</v>
      </c>
      <c r="D9" s="51">
        <f>IF('61c'!D9&gt;0,'61c'!D9/$K$42,#N/A)</f>
        <v>0.99662712124702457</v>
      </c>
      <c r="E9" s="51" t="e">
        <f>IF('61c'!E9&gt;0,'61c'!E9/$K$42,#N/A)</f>
        <v>#N/A</v>
      </c>
      <c r="F9" s="51" t="e">
        <f>IF('61c'!F9&gt;0,'61c'!F9/$K$42,#N/A)</f>
        <v>#N/A</v>
      </c>
      <c r="G9" s="51" t="e">
        <f>IF('61c'!G9&gt;0,'61c'!G9/$K$42,#N/A)</f>
        <v>#N/A</v>
      </c>
      <c r="H9" s="54"/>
    </row>
    <row r="10" spans="1:9">
      <c r="B10" s="50">
        <v>2459975.7209014432</v>
      </c>
      <c r="C10" s="57">
        <f t="shared" si="1"/>
        <v>-0.34028276382014155</v>
      </c>
      <c r="D10" s="51">
        <f>IF('61c'!D10&gt;0,'61c'!D10/$K$42,#N/A)</f>
        <v>0.98921677032941724</v>
      </c>
      <c r="E10" s="51" t="e">
        <f>IF('61c'!E10&gt;0,'61c'!E10/$K$42,#N/A)</f>
        <v>#N/A</v>
      </c>
      <c r="F10" s="51" t="e">
        <f>IF('61c'!F10&gt;0,'61c'!F10/$K$42,#N/A)</f>
        <v>#N/A</v>
      </c>
      <c r="G10" s="51" t="e">
        <f>IF('61c'!G10&gt;0,'61c'!G10/$K$42,#N/A)</f>
        <v>#N/A</v>
      </c>
      <c r="H10" s="54"/>
    </row>
    <row r="11" spans="1:9">
      <c r="B11" s="50">
        <v>2459975.722290352</v>
      </c>
      <c r="C11" s="57">
        <f t="shared" si="1"/>
        <v>-0.33889385499060154</v>
      </c>
      <c r="D11" s="51">
        <f>IF('61c'!D11&gt;0,'61c'!D11/$K$42,#N/A)</f>
        <v>1.004614144206404</v>
      </c>
      <c r="E11" s="51" t="e">
        <f>IF('61c'!E11&gt;0,'61c'!E11/$K$42,#N/A)</f>
        <v>#N/A</v>
      </c>
      <c r="F11" s="51" t="e">
        <f>IF('61c'!F11&gt;0,'61c'!F11/$K$42,#N/A)</f>
        <v>#N/A</v>
      </c>
      <c r="G11" s="51" t="e">
        <f>IF('61c'!G11&gt;0,'61c'!G11/$K$42,#N/A)</f>
        <v>#N/A</v>
      </c>
      <c r="H11" s="54"/>
    </row>
    <row r="12" spans="1:9">
      <c r="B12" s="50">
        <v>2459975.7236792604</v>
      </c>
      <c r="C12" s="57">
        <f t="shared" si="1"/>
        <v>-0.33750494662672281</v>
      </c>
      <c r="D12" s="51">
        <f>IF('61c'!D12&gt;0,'61c'!D12/$K$42,#N/A)</f>
        <v>1.0035941795285266</v>
      </c>
      <c r="E12" s="51" t="e">
        <f>IF('61c'!E12&gt;0,'61c'!E12/$K$42,#N/A)</f>
        <v>#N/A</v>
      </c>
      <c r="F12" s="51" t="e">
        <f>IF('61c'!F12&gt;0,'61c'!F12/$K$42,#N/A)</f>
        <v>#N/A</v>
      </c>
      <c r="G12" s="51" t="e">
        <f>IF('61c'!G12&gt;0,'61c'!G12/$K$42,#N/A)</f>
        <v>#N/A</v>
      </c>
      <c r="H12" s="54"/>
    </row>
    <row r="13" spans="1:9">
      <c r="B13" s="50">
        <v>2459975.7250681692</v>
      </c>
      <c r="C13" s="57">
        <f t="shared" si="1"/>
        <v>-0.3361160377971828</v>
      </c>
      <c r="D13" s="51">
        <f>IF('61c'!D13&gt;0,'61c'!D13/$K$42,#N/A)</f>
        <v>0.99556622897949787</v>
      </c>
      <c r="E13" s="51" t="e">
        <f>IF('61c'!E13&gt;0,'61c'!E13/$K$42,#N/A)</f>
        <v>#N/A</v>
      </c>
      <c r="F13" s="51" t="e">
        <f>IF('61c'!F13&gt;0,'61c'!F13/$K$42,#N/A)</f>
        <v>#N/A</v>
      </c>
      <c r="G13" s="51" t="e">
        <f>IF('61c'!G13&gt;0,'61c'!G13/$K$42,#N/A)</f>
        <v>#N/A</v>
      </c>
      <c r="H13" s="54"/>
    </row>
    <row r="14" spans="1:9">
      <c r="B14" s="50">
        <v>2459975.726457078</v>
      </c>
      <c r="C14" s="57">
        <f t="shared" si="1"/>
        <v>-0.33472712896764278</v>
      </c>
      <c r="D14" s="51">
        <f>IF('61c'!D14&gt;0,'61c'!D14/$K$42,#N/A)</f>
        <v>1.0085677647239499</v>
      </c>
      <c r="E14" s="51" t="e">
        <f>IF('61c'!E14&gt;0,'61c'!E14/$K$42,#N/A)</f>
        <v>#N/A</v>
      </c>
      <c r="F14" s="51" t="e">
        <f>IF('61c'!F14&gt;0,'61c'!F14/$K$42,#N/A)</f>
        <v>#N/A</v>
      </c>
      <c r="G14" s="51" t="e">
        <f>IF('61c'!G14&gt;0,'61c'!G14/$K$42,#N/A)</f>
        <v>#N/A</v>
      </c>
      <c r="H14" s="54"/>
    </row>
    <row r="15" spans="1:9">
      <c r="B15" s="50">
        <v>2459975.7278459868</v>
      </c>
      <c r="C15" s="57">
        <f t="shared" si="1"/>
        <v>-0.33333822013810277</v>
      </c>
      <c r="D15" s="51">
        <f>IF('61c'!D15&gt;0,'61c'!D15/$K$42,#N/A)</f>
        <v>0.99909014819933961</v>
      </c>
      <c r="E15" s="51" t="e">
        <f>IF('61c'!E15&gt;0,'61c'!E15/$K$42,#N/A)</f>
        <v>#N/A</v>
      </c>
      <c r="F15" s="51" t="e">
        <f>IF('61c'!F15&gt;0,'61c'!F15/$K$42,#N/A)</f>
        <v>#N/A</v>
      </c>
      <c r="G15" s="51" t="e">
        <f>IF('61c'!G15&gt;0,'61c'!G15/$K$42,#N/A)</f>
        <v>#N/A</v>
      </c>
      <c r="H15" s="54"/>
    </row>
    <row r="16" spans="1:9">
      <c r="B16" s="50">
        <v>2459975.7292348957</v>
      </c>
      <c r="C16" s="57">
        <f t="shared" si="1"/>
        <v>-0.33194931130856276</v>
      </c>
      <c r="D16" s="51">
        <f>IF('61c'!D16&gt;0,'61c'!D16/$K$42,#N/A)</f>
        <v>1.0019867158104891</v>
      </c>
      <c r="E16" s="51" t="e">
        <f>IF('61c'!E16&gt;0,'61c'!E16/$K$42,#N/A)</f>
        <v>#N/A</v>
      </c>
      <c r="F16" s="51" t="e">
        <f>IF('61c'!F16&gt;0,'61c'!F16/$K$42,#N/A)</f>
        <v>#N/A</v>
      </c>
      <c r="G16" s="51" t="e">
        <f>IF('61c'!G16&gt;0,'61c'!G16/$K$42,#N/A)</f>
        <v>#N/A</v>
      </c>
      <c r="H16" s="54"/>
    </row>
    <row r="17" spans="2:12">
      <c r="B17" s="50">
        <v>2459975.7306238045</v>
      </c>
      <c r="C17" s="57">
        <f t="shared" si="1"/>
        <v>-0.33056040247902274</v>
      </c>
      <c r="D17" s="51">
        <f>IF('61c'!D17&gt;0,'61c'!D17/$K$42,#N/A)</f>
        <v>0.97982976272748223</v>
      </c>
      <c r="E17" s="51" t="e">
        <f>IF('61c'!E17&gt;0,'61c'!E17/$K$42,#N/A)</f>
        <v>#N/A</v>
      </c>
      <c r="F17" s="51" t="e">
        <f>IF('61c'!F17&gt;0,'61c'!F17/$K$42,#N/A)</f>
        <v>#N/A</v>
      </c>
      <c r="G17" s="51" t="e">
        <f>IF('61c'!G17&gt;0,'61c'!G17/$K$42,#N/A)</f>
        <v>#N/A</v>
      </c>
      <c r="H17" s="54"/>
    </row>
    <row r="18" spans="2:12">
      <c r="B18" s="50">
        <v>2459975.7320127133</v>
      </c>
      <c r="C18" s="57">
        <f t="shared" si="1"/>
        <v>-0.32917149364948273</v>
      </c>
      <c r="D18" s="51">
        <f>IF('61c'!D18&gt;0,'61c'!D18/$K$42,#N/A)</f>
        <v>1.0140628119480919</v>
      </c>
      <c r="E18" s="51" t="e">
        <f>IF('61c'!E18&gt;0,'61c'!E18/$K$42,#N/A)</f>
        <v>#N/A</v>
      </c>
      <c r="F18" s="51" t="e">
        <f>IF('61c'!F18&gt;0,'61c'!F18/$K$42,#N/A)</f>
        <v>#N/A</v>
      </c>
      <c r="G18" s="51" t="e">
        <f>IF('61c'!G18&gt;0,'61c'!G18/$K$42,#N/A)</f>
        <v>#N/A</v>
      </c>
      <c r="H18" s="54"/>
    </row>
    <row r="19" spans="2:12">
      <c r="B19" s="50">
        <v>2459975.7334016222</v>
      </c>
      <c r="C19" s="57">
        <f t="shared" si="1"/>
        <v>-0.32778258481994271</v>
      </c>
      <c r="D19" s="51">
        <f>IF('61c'!D19&gt;0,'61c'!D19/$K$42,#N/A)</f>
        <v>1.0045948706135299</v>
      </c>
      <c r="E19" s="51" t="e">
        <f>IF('61c'!E19&gt;0,'61c'!E19/$K$42,#N/A)</f>
        <v>#N/A</v>
      </c>
      <c r="F19" s="51" t="e">
        <f>IF('61c'!F19&gt;0,'61c'!F19/$K$42,#N/A)</f>
        <v>#N/A</v>
      </c>
      <c r="G19" s="51" t="e">
        <f>IF('61c'!G19&gt;0,'61c'!G19/$K$42,#N/A)</f>
        <v>#N/A</v>
      </c>
      <c r="H19" s="54"/>
    </row>
    <row r="20" spans="2:12">
      <c r="B20" s="50">
        <v>2459975.734790531</v>
      </c>
      <c r="C20" s="57">
        <f t="shared" si="1"/>
        <v>-0.3263936759904027</v>
      </c>
      <c r="D20" s="51">
        <f>IF('61c'!D20&gt;0,'61c'!D20/$K$42,#N/A)</f>
        <v>1.0074124241726177</v>
      </c>
      <c r="E20" s="51" t="e">
        <f>IF('61c'!E20&gt;0,'61c'!E20/$K$42,#N/A)</f>
        <v>#N/A</v>
      </c>
      <c r="F20" s="51" t="e">
        <f>IF('61c'!F20&gt;0,'61c'!F20/$K$42,#N/A)</f>
        <v>#N/A</v>
      </c>
      <c r="G20" s="51" t="e">
        <f>IF('61c'!G20&gt;0,'61c'!G20/$K$42,#N/A)</f>
        <v>#N/A</v>
      </c>
      <c r="H20" s="54"/>
    </row>
    <row r="21" spans="2:12">
      <c r="B21" s="50">
        <v>2459975.7361794398</v>
      </c>
      <c r="C21" s="57">
        <f t="shared" si="1"/>
        <v>-0.32500476716086268</v>
      </c>
      <c r="D21" s="51">
        <f>IF('61c'!D21&gt;0,'61c'!D21/$K$42,#N/A)</f>
        <v>1.0068395914919759</v>
      </c>
      <c r="E21" s="51" t="e">
        <f>IF('61c'!E21&gt;0,'61c'!E21/$K$42,#N/A)</f>
        <v>#N/A</v>
      </c>
      <c r="F21" s="51" t="e">
        <f>IF('61c'!F21&gt;0,'61c'!F21/$K$42,#N/A)</f>
        <v>#N/A</v>
      </c>
      <c r="G21" s="51" t="e">
        <f>IF('61c'!G21&gt;0,'61c'!G21/$K$42,#N/A)</f>
        <v>#N/A</v>
      </c>
      <c r="H21" s="54"/>
    </row>
    <row r="22" spans="2:12">
      <c r="B22" s="50">
        <v>2459975.7375683486</v>
      </c>
      <c r="C22" s="57">
        <f t="shared" si="1"/>
        <v>-0.32361585833132267</v>
      </c>
      <c r="D22" s="51">
        <f>IF('61c'!D22&gt;0,'61c'!D22/$K$42,#N/A)</f>
        <v>1.003366966136835</v>
      </c>
      <c r="E22" s="51" t="e">
        <f>IF('61c'!E22&gt;0,'61c'!E22/$K$42,#N/A)</f>
        <v>#N/A</v>
      </c>
      <c r="F22" s="51" t="e">
        <f>IF('61c'!F22&gt;0,'61c'!F22/$K$42,#N/A)</f>
        <v>#N/A</v>
      </c>
      <c r="G22" s="51" t="e">
        <f>IF('61c'!G22&gt;0,'61c'!G22/$K$42,#N/A)</f>
        <v>#N/A</v>
      </c>
      <c r="H22" s="54"/>
    </row>
    <row r="23" spans="2:12">
      <c r="B23" s="50">
        <v>2459975.7389572575</v>
      </c>
      <c r="C23" s="57">
        <f t="shared" si="1"/>
        <v>-0.32222694950178266</v>
      </c>
      <c r="D23" s="51">
        <f>IF('61c'!D23&gt;0,'61c'!D23/$K$42,#N/A)</f>
        <v>0.99578453505336706</v>
      </c>
      <c r="E23" s="51" t="e">
        <f>IF('61c'!E23&gt;0,'61c'!E23/$K$42,#N/A)</f>
        <v>#N/A</v>
      </c>
      <c r="F23" s="51" t="e">
        <f>IF('61c'!F23&gt;0,'61c'!F23/$K$42,#N/A)</f>
        <v>#N/A</v>
      </c>
      <c r="G23" s="51" t="e">
        <f>IF('61c'!G23&gt;0,'61c'!G23/$K$42,#N/A)</f>
        <v>#N/A</v>
      </c>
      <c r="H23" s="54"/>
    </row>
    <row r="24" spans="2:12">
      <c r="B24" s="50">
        <v>2459975.7403461663</v>
      </c>
      <c r="C24" s="57">
        <f t="shared" si="1"/>
        <v>-0.32083804067224264</v>
      </c>
      <c r="D24" s="51">
        <f>IF('61c'!D24&gt;0,'61c'!D24/$K$42,#N/A)</f>
        <v>0.99629824157260238</v>
      </c>
      <c r="E24" s="51" t="e">
        <f>IF('61c'!E24&gt;0,'61c'!E24/$K$42,#N/A)</f>
        <v>#N/A</v>
      </c>
      <c r="F24" s="51" t="e">
        <f>IF('61c'!F24&gt;0,'61c'!F24/$K$42,#N/A)</f>
        <v>#N/A</v>
      </c>
      <c r="G24" s="51" t="e">
        <f>IF('61c'!G24&gt;0,'61c'!G24/$K$42,#N/A)</f>
        <v>#N/A</v>
      </c>
      <c r="H24" s="54"/>
    </row>
    <row r="25" spans="2:12">
      <c r="B25" s="50">
        <v>2459975.7417350751</v>
      </c>
      <c r="C25" s="57">
        <f t="shared" si="1"/>
        <v>-0.31944913184270263</v>
      </c>
      <c r="D25" s="51">
        <f>IF('61c'!D25&gt;0,'61c'!D25/$K$42,#N/A)</f>
        <v>1.0043623589034785</v>
      </c>
      <c r="E25" s="51" t="e">
        <f>IF('61c'!E25&gt;0,'61c'!E25/$K$42,#N/A)</f>
        <v>#N/A</v>
      </c>
      <c r="F25" s="51" t="e">
        <f>IF('61c'!F25&gt;0,'61c'!F25/$K$42,#N/A)</f>
        <v>#N/A</v>
      </c>
      <c r="G25" s="51" t="e">
        <f>IF('61c'!G25&gt;0,'61c'!G25/$K$42,#N/A)</f>
        <v>#N/A</v>
      </c>
      <c r="H25" s="54"/>
    </row>
    <row r="26" spans="2:12">
      <c r="B26" s="50">
        <v>2459975.743123984</v>
      </c>
      <c r="C26" s="57">
        <f t="shared" si="1"/>
        <v>-0.31806022301316261</v>
      </c>
      <c r="D26" s="51">
        <f>IF('61c'!D26&gt;0,'61c'!D26/$K$42,#N/A)</f>
        <v>1.0072963986792598</v>
      </c>
      <c r="E26" s="51" t="e">
        <f>IF('61c'!E26&gt;0,'61c'!E26/$K$42,#N/A)</f>
        <v>#N/A</v>
      </c>
      <c r="F26" s="51" t="e">
        <f>IF('61c'!F26&gt;0,'61c'!F26/$K$42,#N/A)</f>
        <v>#N/A</v>
      </c>
      <c r="G26" s="51" t="e">
        <f>IF('61c'!G26&gt;0,'61c'!G26/$K$42,#N/A)</f>
        <v>#N/A</v>
      </c>
      <c r="H26" s="54"/>
    </row>
    <row r="27" spans="2:12">
      <c r="B27" s="50">
        <v>2459975.7445128928</v>
      </c>
      <c r="C27" s="57">
        <f t="shared" si="1"/>
        <v>-0.3166713141836226</v>
      </c>
      <c r="D27" s="51">
        <f>IF('61c'!D27&gt;0,'61c'!D27/$K$42,#N/A)</f>
        <v>1.0014084312370422</v>
      </c>
      <c r="E27" s="51" t="e">
        <f>IF('61c'!E27&gt;0,'61c'!E27/$K$42,#N/A)</f>
        <v>#N/A</v>
      </c>
      <c r="F27" s="51" t="e">
        <f>IF('61c'!F27&gt;0,'61c'!F27/$K$42,#N/A)</f>
        <v>#N/A</v>
      </c>
      <c r="G27" s="51" t="e">
        <f>IF('61c'!G27&gt;0,'61c'!G27/$K$42,#N/A)</f>
        <v>#N/A</v>
      </c>
      <c r="H27" s="54"/>
    </row>
    <row r="28" spans="2:12">
      <c r="B28" s="50">
        <v>2459975.7459018016</v>
      </c>
      <c r="C28" s="57">
        <f t="shared" si="1"/>
        <v>-0.31528240535408258</v>
      </c>
      <c r="D28" s="51">
        <f>IF('61c'!D28&gt;0,'61c'!D28/$K$42,#N/A)</f>
        <v>0.98421047377716353</v>
      </c>
      <c r="E28" s="51" t="e">
        <f>IF('61c'!E28&gt;0,'61c'!E28/$K$42,#N/A)</f>
        <v>#N/A</v>
      </c>
      <c r="F28" s="51" t="e">
        <f>IF('61c'!F28&gt;0,'61c'!F28/$K$42,#N/A)</f>
        <v>#N/A</v>
      </c>
      <c r="G28" s="51" t="e">
        <f>IF('61c'!G28&gt;0,'61c'!G28/$K$42,#N/A)</f>
        <v>#N/A</v>
      </c>
      <c r="H28" s="54"/>
    </row>
    <row r="29" spans="2:12">
      <c r="B29" s="50">
        <v>2459975.7472907105</v>
      </c>
      <c r="C29" s="57">
        <f t="shared" si="1"/>
        <v>-0.31389349652454257</v>
      </c>
      <c r="D29" s="51">
        <f>IF('61c'!D29&gt;0,'61c'!D29/$K$42,#N/A)</f>
        <v>1.009801505029563</v>
      </c>
      <c r="E29" s="51" t="e">
        <f>IF('61c'!E29&gt;0,'61c'!E29/$K$42,#N/A)</f>
        <v>#N/A</v>
      </c>
      <c r="F29" s="51" t="e">
        <f>IF('61c'!F29&gt;0,'61c'!F29/$K$42,#N/A)</f>
        <v>#N/A</v>
      </c>
      <c r="G29" s="51" t="e">
        <f>IF('61c'!G29&gt;0,'61c'!G29/$K$42,#N/A)</f>
        <v>#N/A</v>
      </c>
      <c r="H29" s="54"/>
    </row>
    <row r="30" spans="2:12">
      <c r="B30" s="50">
        <v>2459975.7486796193</v>
      </c>
      <c r="C30" s="57">
        <f t="shared" si="1"/>
        <v>-0.31250458769500256</v>
      </c>
      <c r="D30" s="51">
        <f>IF('61c'!D30&gt;0,'61c'!D30/$K$42,#N/A)</f>
        <v>1.0040641941180988</v>
      </c>
      <c r="E30" s="51" t="e">
        <f>IF('61c'!E30&gt;0,'61c'!E30/$K$42,#N/A)</f>
        <v>#N/A</v>
      </c>
      <c r="F30" s="51" t="e">
        <f>IF('61c'!F30&gt;0,'61c'!F30/$K$42,#N/A)</f>
        <v>#N/A</v>
      </c>
      <c r="G30" s="51" t="e">
        <f>IF('61c'!G30&gt;0,'61c'!G30/$K$42,#N/A)</f>
        <v>#N/A</v>
      </c>
      <c r="H30" s="54"/>
      <c r="J30" s="36" t="s">
        <v>72</v>
      </c>
      <c r="K30" s="59">
        <f>B254</f>
        <v>2459976.061184207</v>
      </c>
      <c r="L30" s="96">
        <f>K30-'Planet c'!$G$228</f>
        <v>44957.061184206977</v>
      </c>
    </row>
    <row r="31" spans="2:12">
      <c r="B31" s="50">
        <v>2459975.7500685281</v>
      </c>
      <c r="C31" s="57">
        <f t="shared" si="1"/>
        <v>-0.31111567886546254</v>
      </c>
      <c r="D31" s="51">
        <f>IF('61c'!D31&gt;0,'61c'!D31/$K$42,#N/A)</f>
        <v>0.9968799815710665</v>
      </c>
      <c r="E31" s="51" t="e">
        <f>IF('61c'!E31&gt;0,'61c'!E31/$K$42,#N/A)</f>
        <v>#N/A</v>
      </c>
      <c r="F31" s="51" t="e">
        <f>IF('61c'!F31&gt;0,'61c'!F31/$K$42,#N/A)</f>
        <v>#N/A</v>
      </c>
      <c r="G31" s="51" t="e">
        <f>IF('61c'!G31&gt;0,'61c'!G31/$K$42,#N/A)</f>
        <v>#N/A</v>
      </c>
      <c r="H31" s="54"/>
      <c r="J31" s="36" t="s">
        <v>37</v>
      </c>
      <c r="K31" s="58">
        <f>INDEX(B:B,MATCH(J31,A:A,0))</f>
        <v>2459975.9278488979</v>
      </c>
    </row>
    <row r="32" spans="2:12">
      <c r="B32" s="50">
        <v>2459975.7514574369</v>
      </c>
      <c r="C32" s="57">
        <f t="shared" si="1"/>
        <v>-0.30972677003592253</v>
      </c>
      <c r="D32" s="51">
        <f>IF('61c'!D32&gt;0,'61c'!D32/$K$42,#N/A)</f>
        <v>0.99160922982415722</v>
      </c>
      <c r="E32" s="51" t="e">
        <f>IF('61c'!E32&gt;0,'61c'!E32/$K$42,#N/A)</f>
        <v>#N/A</v>
      </c>
      <c r="F32" s="51" t="e">
        <f>IF('61c'!F32&gt;0,'61c'!F32/$K$42,#N/A)</f>
        <v>#N/A</v>
      </c>
      <c r="G32" s="51" t="e">
        <f>IF('61c'!G32&gt;0,'61c'!G32/$K$42,#N/A)</f>
        <v>#N/A</v>
      </c>
      <c r="H32" s="54"/>
      <c r="J32" s="36" t="s">
        <v>38</v>
      </c>
      <c r="K32" s="58">
        <f>INDEX(B:B,MATCH(J32,A:A,0))</f>
        <v>2459975.9556270856</v>
      </c>
    </row>
    <row r="33" spans="2:11">
      <c r="B33" s="50">
        <v>2459975.7528463458</v>
      </c>
      <c r="C33" s="57">
        <f t="shared" si="1"/>
        <v>-0.30833786120638251</v>
      </c>
      <c r="D33" s="51">
        <f>IF('61c'!D33&gt;0,'61c'!D33/$K$42,#N/A)</f>
        <v>0.98874506642094762</v>
      </c>
      <c r="E33" s="51" t="e">
        <f>IF('61c'!E33&gt;0,'61c'!E33/$K$42,#N/A)</f>
        <v>#N/A</v>
      </c>
      <c r="F33" s="51" t="e">
        <f>IF('61c'!F33&gt;0,'61c'!F33/$K$42,#N/A)</f>
        <v>#N/A</v>
      </c>
      <c r="G33" s="51" t="e">
        <f>IF('61c'!G33&gt;0,'61c'!G33/$K$42,#N/A)</f>
        <v>#N/A</v>
      </c>
      <c r="H33" s="54"/>
      <c r="J33" s="36" t="s">
        <v>39</v>
      </c>
      <c r="K33" s="58">
        <f>INDEX(B:B,MATCH(J33,A:A,0))</f>
        <v>2459976.1653524265</v>
      </c>
    </row>
    <row r="34" spans="2:11">
      <c r="B34" s="50">
        <v>2459975.7542352546</v>
      </c>
      <c r="C34" s="57">
        <f t="shared" si="1"/>
        <v>-0.3069489523768425</v>
      </c>
      <c r="D34" s="51">
        <f>IF('61c'!D34&gt;0,'61c'!D34/$K$42,#N/A)</f>
        <v>0.98925884972740541</v>
      </c>
      <c r="E34" s="51" t="e">
        <f>IF('61c'!E34&gt;0,'61c'!E34/$K$42,#N/A)</f>
        <v>#N/A</v>
      </c>
      <c r="F34" s="51" t="e">
        <f>IF('61c'!F34&gt;0,'61c'!F34/$K$42,#N/A)</f>
        <v>#N/A</v>
      </c>
      <c r="G34" s="51" t="e">
        <f>IF('61c'!G34&gt;0,'61c'!G34/$K$42,#N/A)</f>
        <v>#N/A</v>
      </c>
      <c r="H34" s="54"/>
      <c r="J34" s="36" t="s">
        <v>71</v>
      </c>
      <c r="K34" s="58">
        <f>INDEX(B:B,MATCH(J34,A:A,0))</f>
        <v>2459976.2070197146</v>
      </c>
    </row>
    <row r="35" spans="2:11">
      <c r="B35" s="50">
        <v>2459975.7556241639</v>
      </c>
      <c r="C35" s="57">
        <f t="shared" si="1"/>
        <v>-0.3055600430816412</v>
      </c>
      <c r="D35" s="51">
        <f>IF('61c'!D35&gt;0,'61c'!D35/$K$42,#N/A)</f>
        <v>0.99772594640251866</v>
      </c>
      <c r="E35" s="51" t="e">
        <f>IF('61c'!E35&gt;0,'61c'!E35/$K$42,#N/A)</f>
        <v>#N/A</v>
      </c>
      <c r="F35" s="51" t="e">
        <f>IF('61c'!F35&gt;0,'61c'!F35/$K$42,#N/A)</f>
        <v>#N/A</v>
      </c>
      <c r="G35" s="51" t="e">
        <f>IF('61c'!G35&gt;0,'61c'!G35/$K$42,#N/A)</f>
        <v>#N/A</v>
      </c>
      <c r="H35" s="54"/>
      <c r="J35" s="38"/>
      <c r="K35" s="39"/>
    </row>
    <row r="36" spans="2:11">
      <c r="B36" s="50">
        <v>2459975.7570130727</v>
      </c>
      <c r="C36" s="57">
        <f t="shared" si="1"/>
        <v>-0.30417113425210118</v>
      </c>
      <c r="D36" s="51">
        <f>IF('61c'!D36&gt;0,'61c'!D36/$K$42,#N/A)</f>
        <v>0.99683628964140381</v>
      </c>
      <c r="E36" s="51" t="e">
        <f>IF('61c'!E36&gt;0,'61c'!E36/$K$42,#N/A)</f>
        <v>#N/A</v>
      </c>
      <c r="F36" s="51" t="e">
        <f>IF('61c'!F36&gt;0,'61c'!F36/$K$42,#N/A)</f>
        <v>#N/A</v>
      </c>
      <c r="G36" s="51" t="e">
        <f>IF('61c'!G36&gt;0,'61c'!G36/$K$42,#N/A)</f>
        <v>#N/A</v>
      </c>
      <c r="H36" s="54"/>
      <c r="J36" s="36" t="s">
        <v>76</v>
      </c>
      <c r="K36" s="37">
        <f>K32-K31</f>
        <v>2.7778187766671181E-2</v>
      </c>
    </row>
    <row r="37" spans="2:11">
      <c r="B37" s="50">
        <v>2459975.7584019816</v>
      </c>
      <c r="C37" s="57">
        <f t="shared" si="1"/>
        <v>-0.30278222542256117</v>
      </c>
      <c r="D37" s="51">
        <f>IF('61c'!D37&gt;0,'61c'!D37/$K$42,#N/A)</f>
        <v>1.0017978960301006</v>
      </c>
      <c r="E37" s="51" t="e">
        <f>IF('61c'!E37&gt;0,'61c'!E37/$K$42,#N/A)</f>
        <v>#N/A</v>
      </c>
      <c r="F37" s="51" t="e">
        <f>IF('61c'!F37&gt;0,'61c'!F37/$K$42,#N/A)</f>
        <v>#N/A</v>
      </c>
      <c r="G37" s="51" t="e">
        <f>IF('61c'!G37&gt;0,'61c'!G37/$K$42,#N/A)</f>
        <v>#N/A</v>
      </c>
      <c r="H37" s="54"/>
      <c r="J37" s="36" t="s">
        <v>66</v>
      </c>
      <c r="K37" s="37">
        <f>K33-K32</f>
        <v>0.20972534082829952</v>
      </c>
    </row>
    <row r="38" spans="2:11">
      <c r="B38" s="50">
        <v>2459975.7597908904</v>
      </c>
      <c r="C38" s="57">
        <f t="shared" si="1"/>
        <v>-0.30139331659302115</v>
      </c>
      <c r="D38" s="51">
        <f>IF('61c'!D38&gt;0,'61c'!D38/$K$42,#N/A)</f>
        <v>1.0031687015280657</v>
      </c>
      <c r="E38" s="51" t="e">
        <f>IF('61c'!E38&gt;0,'61c'!E38/$K$42,#N/A)</f>
        <v>#N/A</v>
      </c>
      <c r="F38" s="51" t="e">
        <f>IF('61c'!F38&gt;0,'61c'!F38/$K$42,#N/A)</f>
        <v>#N/A</v>
      </c>
      <c r="G38" s="51" t="e">
        <f>IF('61c'!G38&gt;0,'61c'!G38/$K$42,#N/A)</f>
        <v>#N/A</v>
      </c>
      <c r="H38" s="54"/>
      <c r="J38" s="36" t="s">
        <v>77</v>
      </c>
      <c r="K38" s="37">
        <f>K34-K33</f>
        <v>4.1667288169264793E-2</v>
      </c>
    </row>
    <row r="39" spans="2:11">
      <c r="B39" s="50">
        <v>2459975.7611797992</v>
      </c>
      <c r="C39" s="57">
        <f t="shared" si="1"/>
        <v>-0.30000440776348114</v>
      </c>
      <c r="D39" s="51">
        <f>IF('61c'!D39&gt;0,'61c'!D39/$K$42,#N/A)</f>
        <v>1.0028751439760424</v>
      </c>
      <c r="E39" s="51" t="e">
        <f>IF('61c'!E39&gt;0,'61c'!E39/$K$42,#N/A)</f>
        <v>#N/A</v>
      </c>
      <c r="F39" s="51" t="e">
        <f>IF('61c'!F39&gt;0,'61c'!F39/$K$42,#N/A)</f>
        <v>#N/A</v>
      </c>
      <c r="G39" s="51" t="e">
        <f>IF('61c'!G39&gt;0,'61c'!G39/$K$42,#N/A)</f>
        <v>#N/A</v>
      </c>
      <c r="H39" s="54"/>
      <c r="J39" s="36" t="s">
        <v>65</v>
      </c>
      <c r="K39" s="37">
        <f>K34-K31</f>
        <v>0.2791708167642355</v>
      </c>
    </row>
    <row r="40" spans="2:11">
      <c r="B40" s="50">
        <v>2459975.762568708</v>
      </c>
      <c r="C40" s="57">
        <f t="shared" si="1"/>
        <v>-0.29861549893394113</v>
      </c>
      <c r="D40" s="51">
        <f>IF('61c'!D40&gt;0,'61c'!D40/$K$42,#N/A)</f>
        <v>1.0039561544958919</v>
      </c>
      <c r="E40" s="51" t="e">
        <f>IF('61c'!E40&gt;0,'61c'!E40/$K$42,#N/A)</f>
        <v>#N/A</v>
      </c>
      <c r="F40" s="51" t="e">
        <f>IF('61c'!F40&gt;0,'61c'!F40/$K$42,#N/A)</f>
        <v>#N/A</v>
      </c>
      <c r="G40" s="51" t="e">
        <f>IF('61c'!G40&gt;0,'61c'!G40/$K$42,#N/A)</f>
        <v>#N/A</v>
      </c>
      <c r="H40" s="54"/>
      <c r="J40" s="38"/>
      <c r="K40" s="39"/>
    </row>
    <row r="41" spans="2:11">
      <c r="B41" s="50">
        <v>2459975.7639576169</v>
      </c>
      <c r="C41" s="57">
        <f t="shared" si="1"/>
        <v>-0.29722659010440111</v>
      </c>
      <c r="D41" s="51">
        <f>IF('61c'!D41&gt;0,'61c'!D41/$K$42,#N/A)</f>
        <v>0.99735690701067348</v>
      </c>
      <c r="E41" s="51" t="e">
        <f>IF('61c'!E41&gt;0,'61c'!E41/$K$42,#N/A)</f>
        <v>#N/A</v>
      </c>
      <c r="F41" s="51" t="e">
        <f>IF('61c'!F41&gt;0,'61c'!F41/$K$42,#N/A)</f>
        <v>#N/A</v>
      </c>
      <c r="G41" s="51" t="e">
        <f>IF('61c'!G41&gt;0,'61c'!G41/$K$42,#N/A)</f>
        <v>#N/A</v>
      </c>
      <c r="H41" s="54"/>
      <c r="J41" s="36" t="s">
        <v>75</v>
      </c>
      <c r="K41" s="89">
        <v>1286.2</v>
      </c>
    </row>
    <row r="42" spans="2:11">
      <c r="B42" s="50">
        <v>2459975.7653465262</v>
      </c>
      <c r="C42" s="57">
        <f t="shared" si="1"/>
        <v>-0.29583768080919981</v>
      </c>
      <c r="D42" s="51">
        <f>IF('61c'!D42&gt;0,'61c'!D42/$K$42,#N/A)</f>
        <v>1.0012446440912233</v>
      </c>
      <c r="E42" s="51" t="e">
        <f>IF('61c'!E42&gt;0,'61c'!E42/$K$42,#N/A)</f>
        <v>#N/A</v>
      </c>
      <c r="F42" s="51" t="e">
        <f>IF('61c'!F42&gt;0,'61c'!F42/$K$42,#N/A)</f>
        <v>#N/A</v>
      </c>
      <c r="G42" s="51" t="e">
        <f>IF('61c'!G42&gt;0,'61c'!G42/$K$42,#N/A)</f>
        <v>#N/A</v>
      </c>
      <c r="H42" s="54"/>
      <c r="J42" s="36" t="s">
        <v>74</v>
      </c>
      <c r="K42" s="90">
        <v>1302.3</v>
      </c>
    </row>
    <row r="43" spans="2:11">
      <c r="B43" s="50">
        <v>2459975.766735435</v>
      </c>
      <c r="C43" s="57">
        <f t="shared" si="1"/>
        <v>-0.2944487719796598</v>
      </c>
      <c r="D43" s="51">
        <f>IF('61c'!D43&gt;0,'61c'!D43/$K$42,#N/A)</f>
        <v>1.0015530215772095</v>
      </c>
      <c r="E43" s="51" t="e">
        <f>IF('61c'!E43&gt;0,'61c'!E43/$K$42,#N/A)</f>
        <v>#N/A</v>
      </c>
      <c r="F43" s="51" t="e">
        <f>IF('61c'!F43&gt;0,'61c'!F43/$K$42,#N/A)</f>
        <v>#N/A</v>
      </c>
      <c r="G43" s="51" t="e">
        <f>IF('61c'!G43&gt;0,'61c'!G43/$K$42,#N/A)</f>
        <v>#N/A</v>
      </c>
      <c r="H43" s="54"/>
      <c r="J43" s="36" t="s">
        <v>73</v>
      </c>
      <c r="K43" s="40">
        <f>1-K41/K42</f>
        <v>1.2362742839591379E-2</v>
      </c>
    </row>
    <row r="44" spans="2:11">
      <c r="B44" s="50">
        <v>2459975.7681243438</v>
      </c>
      <c r="C44" s="57">
        <f t="shared" si="1"/>
        <v>-0.29305986315011978</v>
      </c>
      <c r="D44" s="51">
        <f>IF('61c'!D44&gt;0,'61c'!D44/$K$42,#N/A)</f>
        <v>0.99642002610765568</v>
      </c>
      <c r="E44" s="51" t="e">
        <f>IF('61c'!E44&gt;0,'61c'!E44/$K$42,#N/A)</f>
        <v>#N/A</v>
      </c>
      <c r="F44" s="51" t="e">
        <f>IF('61c'!F44&gt;0,'61c'!F44/$K$42,#N/A)</f>
        <v>#N/A</v>
      </c>
      <c r="G44" s="51" t="e">
        <f>IF('61c'!G44&gt;0,'61c'!G44/$K$42,#N/A)</f>
        <v>#N/A</v>
      </c>
      <c r="H44" s="54"/>
    </row>
    <row r="45" spans="2:11">
      <c r="B45" s="50">
        <v>2459975.7695132527</v>
      </c>
      <c r="C45" s="57">
        <f t="shared" si="1"/>
        <v>-0.29167095432057977</v>
      </c>
      <c r="D45" s="51">
        <f>IF('61c'!D45&gt;0,'61c'!D45/$K$42,#N/A)</f>
        <v>1.0046033172080167</v>
      </c>
      <c r="E45" s="51" t="e">
        <f>IF('61c'!E45&gt;0,'61c'!E45/$K$42,#N/A)</f>
        <v>#N/A</v>
      </c>
      <c r="F45" s="51" t="e">
        <f>IF('61c'!F45&gt;0,'61c'!F45/$K$42,#N/A)</f>
        <v>#N/A</v>
      </c>
      <c r="G45" s="51" t="e">
        <f>IF('61c'!G45&gt;0,'61c'!G45/$K$42,#N/A)</f>
        <v>#N/A</v>
      </c>
      <c r="H45" s="54"/>
    </row>
    <row r="46" spans="2:11">
      <c r="B46" s="50">
        <v>2459975.7709021615</v>
      </c>
      <c r="C46" s="57">
        <f t="shared" si="1"/>
        <v>-0.29028204549103975</v>
      </c>
      <c r="D46" s="51">
        <f>IF('61c'!D46&gt;0,'61c'!D46/$K$42,#N/A)</f>
        <v>1.008961606388697</v>
      </c>
      <c r="E46" s="51" t="e">
        <f>IF('61c'!E46&gt;0,'61c'!E46/$K$42,#N/A)</f>
        <v>#N/A</v>
      </c>
      <c r="F46" s="51" t="e">
        <f>IF('61c'!F46&gt;0,'61c'!F46/$K$42,#N/A)</f>
        <v>#N/A</v>
      </c>
      <c r="G46" s="51" t="e">
        <f>IF('61c'!G46&gt;0,'61c'!G46/$K$42,#N/A)</f>
        <v>#N/A</v>
      </c>
      <c r="H46" s="54"/>
    </row>
    <row r="47" spans="2:11">
      <c r="B47" s="50">
        <v>2459975.7722910708</v>
      </c>
      <c r="C47" s="57">
        <f t="shared" si="1"/>
        <v>-0.28889313619583845</v>
      </c>
      <c r="D47" s="51">
        <f>IF('61c'!D47&gt;0,'61c'!D47/$K$42,#N/A)</f>
        <v>1.0074466712739001</v>
      </c>
      <c r="E47" s="51" t="e">
        <f>IF('61c'!E47&gt;0,'61c'!E47/$K$42,#N/A)</f>
        <v>#N/A</v>
      </c>
      <c r="F47" s="51" t="e">
        <f>IF('61c'!F47&gt;0,'61c'!F47/$K$42,#N/A)</f>
        <v>#N/A</v>
      </c>
      <c r="G47" s="51" t="e">
        <f>IF('61c'!G47&gt;0,'61c'!G47/$K$42,#N/A)</f>
        <v>#N/A</v>
      </c>
      <c r="H47" s="54"/>
    </row>
    <row r="48" spans="2:11">
      <c r="B48" s="50">
        <v>2459975.7736799796</v>
      </c>
      <c r="C48" s="57">
        <f t="shared" si="1"/>
        <v>-0.28750422736629844</v>
      </c>
      <c r="D48" s="51">
        <f>IF('61c'!D48&gt;0,'61c'!D48/$K$42,#N/A)</f>
        <v>1.01413376334178</v>
      </c>
      <c r="E48" s="51" t="e">
        <f>IF('61c'!E48&gt;0,'61c'!E48/$K$42,#N/A)</f>
        <v>#N/A</v>
      </c>
      <c r="F48" s="51" t="e">
        <f>IF('61c'!F48&gt;0,'61c'!F48/$K$42,#N/A)</f>
        <v>#N/A</v>
      </c>
      <c r="G48" s="51" t="e">
        <f>IF('61c'!G48&gt;0,'61c'!G48/$K$42,#N/A)</f>
        <v>#N/A</v>
      </c>
      <c r="H48" s="54"/>
    </row>
    <row r="49" spans="2:8">
      <c r="B49" s="50">
        <v>2459975.7750688884</v>
      </c>
      <c r="C49" s="57">
        <f t="shared" si="1"/>
        <v>-0.28611531853675842</v>
      </c>
      <c r="D49" s="51">
        <f>IF('61c'!D49&gt;0,'61c'!D49/$K$42,#N/A)</f>
        <v>1.0077231052752822</v>
      </c>
      <c r="E49" s="51" t="e">
        <f>IF('61c'!E49&gt;0,'61c'!E49/$K$42,#N/A)</f>
        <v>#N/A</v>
      </c>
      <c r="F49" s="51" t="e">
        <f>IF('61c'!F49&gt;0,'61c'!F49/$K$42,#N/A)</f>
        <v>#N/A</v>
      </c>
      <c r="G49" s="51" t="e">
        <f>IF('61c'!G49&gt;0,'61c'!G49/$K$42,#N/A)</f>
        <v>#N/A</v>
      </c>
      <c r="H49" s="54"/>
    </row>
    <row r="50" spans="2:8">
      <c r="B50" s="50">
        <v>2459975.7764577973</v>
      </c>
      <c r="C50" s="57">
        <f t="shared" si="1"/>
        <v>-0.28472640970721841</v>
      </c>
      <c r="D50" s="51">
        <f>IF('61c'!D50&gt;0,'61c'!D50/$K$42,#N/A)</f>
        <v>1.00595845811257</v>
      </c>
      <c r="E50" s="51" t="e">
        <f>IF('61c'!E50&gt;0,'61c'!E50/$K$42,#N/A)</f>
        <v>#N/A</v>
      </c>
      <c r="F50" s="51" t="e">
        <f>IF('61c'!F50&gt;0,'61c'!F50/$K$42,#N/A)</f>
        <v>#N/A</v>
      </c>
      <c r="G50" s="51" t="e">
        <f>IF('61c'!G50&gt;0,'61c'!G50/$K$42,#N/A)</f>
        <v>#N/A</v>
      </c>
      <c r="H50" s="54"/>
    </row>
    <row r="51" spans="2:8">
      <c r="B51" s="50">
        <v>2459975.7778467066</v>
      </c>
      <c r="C51" s="57">
        <f t="shared" si="1"/>
        <v>-0.28333750041201711</v>
      </c>
      <c r="D51" s="51">
        <f>IF('61c'!D51&gt;0,'61c'!D51/$K$42,#N/A)</f>
        <v>1.0035312907932119</v>
      </c>
      <c r="E51" s="51" t="e">
        <f>IF('61c'!E51&gt;0,'61c'!E51/$K$42,#N/A)</f>
        <v>#N/A</v>
      </c>
      <c r="F51" s="51" t="e">
        <f>IF('61c'!F51&gt;0,'61c'!F51/$K$42,#N/A)</f>
        <v>#N/A</v>
      </c>
      <c r="G51" s="51" t="e">
        <f>IF('61c'!G51&gt;0,'61c'!G51/$K$42,#N/A)</f>
        <v>#N/A</v>
      </c>
      <c r="H51" s="54"/>
    </row>
    <row r="52" spans="2:8">
      <c r="B52" s="50">
        <v>2459975.7792356154</v>
      </c>
      <c r="C52" s="57">
        <f t="shared" si="1"/>
        <v>-0.28194859158247709</v>
      </c>
      <c r="D52" s="51">
        <f>IF('61c'!D52&gt;0,'61c'!D52/$K$42,#N/A)</f>
        <v>1.0075069492436459</v>
      </c>
      <c r="E52" s="51" t="e">
        <f>IF('61c'!E52&gt;0,'61c'!E52/$K$42,#N/A)</f>
        <v>#N/A</v>
      </c>
      <c r="F52" s="51" t="e">
        <f>IF('61c'!F52&gt;0,'61c'!F52/$K$42,#N/A)</f>
        <v>#N/A</v>
      </c>
      <c r="G52" s="51" t="e">
        <f>IF('61c'!G52&gt;0,'61c'!G52/$K$42,#N/A)</f>
        <v>#N/A</v>
      </c>
      <c r="H52" s="54"/>
    </row>
    <row r="53" spans="2:8">
      <c r="B53" s="50">
        <v>2459975.7806245242</v>
      </c>
      <c r="C53" s="57">
        <f t="shared" si="1"/>
        <v>-0.28055968275293708</v>
      </c>
      <c r="D53" s="51">
        <f>IF('61c'!D53&gt;0,'61c'!D53/$K$42,#N/A)</f>
        <v>1.0136096905474929</v>
      </c>
      <c r="E53" s="51" t="e">
        <f>IF('61c'!E53&gt;0,'61c'!E53/$K$42,#N/A)</f>
        <v>#N/A</v>
      </c>
      <c r="F53" s="51" t="e">
        <f>IF('61c'!F53&gt;0,'61c'!F53/$K$42,#N/A)</f>
        <v>#N/A</v>
      </c>
      <c r="G53" s="51" t="e">
        <f>IF('61c'!G53&gt;0,'61c'!G53/$K$42,#N/A)</f>
        <v>#N/A</v>
      </c>
      <c r="H53" s="54"/>
    </row>
    <row r="54" spans="2:8">
      <c r="B54" s="50">
        <v>2459975.7820134335</v>
      </c>
      <c r="C54" s="57">
        <f t="shared" si="1"/>
        <v>-0.27917077345773578</v>
      </c>
      <c r="D54" s="51">
        <f>IF('61c'!D54&gt;0,'61c'!D54/$K$42,#N/A)</f>
        <v>1.007264762343546</v>
      </c>
      <c r="E54" s="51" t="e">
        <f>IF('61c'!E54&gt;0,'61c'!E54/$K$42,#N/A)</f>
        <v>#N/A</v>
      </c>
      <c r="F54" s="51" t="e">
        <f>IF('61c'!F54&gt;0,'61c'!F54/$K$42,#N/A)</f>
        <v>#N/A</v>
      </c>
      <c r="G54" s="51" t="e">
        <f>IF('61c'!G54&gt;0,'61c'!G54/$K$42,#N/A)</f>
        <v>#N/A</v>
      </c>
      <c r="H54" s="54"/>
    </row>
    <row r="55" spans="2:8">
      <c r="B55" s="50">
        <v>2459975.7834023423</v>
      </c>
      <c r="C55" s="57">
        <f t="shared" si="1"/>
        <v>-0.27778186462819576</v>
      </c>
      <c r="D55" s="51">
        <f>IF('61c'!D55&gt;0,'61c'!D55/$K$42,#N/A)</f>
        <v>1.0036876295784383</v>
      </c>
      <c r="E55" s="51" t="e">
        <f>IF('61c'!E55&gt;0,'61c'!E55/$K$42,#N/A)</f>
        <v>#N/A</v>
      </c>
      <c r="F55" s="51" t="e">
        <f>IF('61c'!F55&gt;0,'61c'!F55/$K$42,#N/A)</f>
        <v>#N/A</v>
      </c>
      <c r="G55" s="51" t="e">
        <f>IF('61c'!G55&gt;0,'61c'!G55/$K$42,#N/A)</f>
        <v>#N/A</v>
      </c>
      <c r="H55" s="54"/>
    </row>
    <row r="56" spans="2:8">
      <c r="B56" s="50">
        <v>2459975.7847912512</v>
      </c>
      <c r="C56" s="57">
        <f t="shared" si="1"/>
        <v>-0.27639295579865575</v>
      </c>
      <c r="D56" s="51">
        <f>IF('61c'!D56&gt;0,'61c'!D56/$K$42,#N/A)</f>
        <v>1.0086560700299469</v>
      </c>
      <c r="E56" s="51" t="e">
        <f>IF('61c'!E56&gt;0,'61c'!E56/$K$42,#N/A)</f>
        <v>#N/A</v>
      </c>
      <c r="F56" s="51" t="e">
        <f>IF('61c'!F56&gt;0,'61c'!F56/$K$42,#N/A)</f>
        <v>#N/A</v>
      </c>
      <c r="G56" s="51" t="e">
        <f>IF('61c'!G56&gt;0,'61c'!G56/$K$42,#N/A)</f>
        <v>#N/A</v>
      </c>
      <c r="H56" s="54"/>
    </row>
    <row r="57" spans="2:8">
      <c r="B57" s="50">
        <v>2459975.7861801605</v>
      </c>
      <c r="C57" s="57">
        <f t="shared" si="1"/>
        <v>-0.27500404650345445</v>
      </c>
      <c r="D57" s="51">
        <f>IF('61c'!D57&gt;0,'61c'!D57/$K$42,#N/A)</f>
        <v>0.99905682254472861</v>
      </c>
      <c r="E57" s="51" t="e">
        <f>IF('61c'!E57&gt;0,'61c'!E57/$K$42,#N/A)</f>
        <v>#N/A</v>
      </c>
      <c r="F57" s="51" t="e">
        <f>IF('61c'!F57&gt;0,'61c'!F57/$K$42,#N/A)</f>
        <v>#N/A</v>
      </c>
      <c r="G57" s="51" t="e">
        <f>IF('61c'!G57&gt;0,'61c'!G57/$K$42,#N/A)</f>
        <v>#N/A</v>
      </c>
      <c r="H57" s="54"/>
    </row>
    <row r="58" spans="2:8">
      <c r="B58" s="50">
        <v>2459975.7875690693</v>
      </c>
      <c r="C58" s="57">
        <f t="shared" si="1"/>
        <v>-0.27361513767391443</v>
      </c>
      <c r="D58" s="51">
        <f>IF('61c'!D58&gt;0,'61c'!D58/$K$42,#N/A)</f>
        <v>0.99987038316824084</v>
      </c>
      <c r="E58" s="51" t="e">
        <f>IF('61c'!E58&gt;0,'61c'!E58/$K$42,#N/A)</f>
        <v>#N/A</v>
      </c>
      <c r="F58" s="51" t="e">
        <f>IF('61c'!F58&gt;0,'61c'!F58/$K$42,#N/A)</f>
        <v>#N/A</v>
      </c>
      <c r="G58" s="51" t="e">
        <f>IF('61c'!G58&gt;0,'61c'!G58/$K$42,#N/A)</f>
        <v>#N/A</v>
      </c>
      <c r="H58" s="54"/>
    </row>
    <row r="59" spans="2:8">
      <c r="B59" s="50">
        <v>2459975.7889579781</v>
      </c>
      <c r="C59" s="57">
        <f t="shared" si="1"/>
        <v>-0.27222622884437442</v>
      </c>
      <c r="D59" s="51">
        <f>IF('61c'!D59&gt;0,'61c'!D59/$K$42,#N/A)</f>
        <v>1.0053410888428165</v>
      </c>
      <c r="E59" s="51" t="e">
        <f>IF('61c'!E59&gt;0,'61c'!E59/$K$42,#N/A)</f>
        <v>#N/A</v>
      </c>
      <c r="F59" s="51" t="e">
        <f>IF('61c'!F59&gt;0,'61c'!F59/$K$42,#N/A)</f>
        <v>#N/A</v>
      </c>
      <c r="G59" s="51" t="e">
        <f>IF('61c'!G59&gt;0,'61c'!G59/$K$42,#N/A)</f>
        <v>#N/A</v>
      </c>
      <c r="H59" s="54"/>
    </row>
    <row r="60" spans="2:8">
      <c r="B60" s="50">
        <v>2459975.7903468874</v>
      </c>
      <c r="C60" s="57">
        <f t="shared" si="1"/>
        <v>-0.27083731954917312</v>
      </c>
      <c r="D60" s="51">
        <f>IF('61c'!D60&gt;0,'61c'!D60/$K$42,#N/A)</f>
        <v>1.008551178683867</v>
      </c>
      <c r="E60" s="51" t="e">
        <f>IF('61c'!E60&gt;0,'61c'!E60/$K$42,#N/A)</f>
        <v>#N/A</v>
      </c>
      <c r="F60" s="51" t="e">
        <f>IF('61c'!F60&gt;0,'61c'!F60/$K$42,#N/A)</f>
        <v>#N/A</v>
      </c>
      <c r="G60" s="51" t="e">
        <f>IF('61c'!G60&gt;0,'61c'!G60/$K$42,#N/A)</f>
        <v>#N/A</v>
      </c>
      <c r="H60" s="54"/>
    </row>
    <row r="61" spans="2:8">
      <c r="B61" s="50">
        <v>2459975.7917357963</v>
      </c>
      <c r="C61" s="57">
        <f t="shared" si="1"/>
        <v>-0.2694484107196331</v>
      </c>
      <c r="D61" s="51">
        <f>IF('61c'!D61&gt;0,'61c'!D61/$K$42,#N/A)</f>
        <v>0.9977095139368809</v>
      </c>
      <c r="E61" s="51" t="e">
        <f>IF('61c'!E61&gt;0,'61c'!E61/$K$42,#N/A)</f>
        <v>#N/A</v>
      </c>
      <c r="F61" s="51" t="e">
        <f>IF('61c'!F61&gt;0,'61c'!F61/$K$42,#N/A)</f>
        <v>#N/A</v>
      </c>
      <c r="G61" s="51" t="e">
        <f>IF('61c'!G61&gt;0,'61c'!G61/$K$42,#N/A)</f>
        <v>#N/A</v>
      </c>
      <c r="H61" s="54"/>
    </row>
    <row r="62" spans="2:8">
      <c r="B62" s="50">
        <v>2459975.7931247051</v>
      </c>
      <c r="C62" s="57">
        <f t="shared" si="1"/>
        <v>-0.26805950189009309</v>
      </c>
      <c r="D62" s="51">
        <f>IF('61c'!D62&gt;0,'61c'!D62/$K$42,#N/A)</f>
        <v>1.0055036473930739</v>
      </c>
      <c r="E62" s="51" t="e">
        <f>IF('61c'!E62&gt;0,'61c'!E62/$K$42,#N/A)</f>
        <v>#N/A</v>
      </c>
      <c r="F62" s="51" t="e">
        <f>IF('61c'!F62&gt;0,'61c'!F62/$K$42,#N/A)</f>
        <v>#N/A</v>
      </c>
      <c r="G62" s="51" t="e">
        <f>IF('61c'!G62&gt;0,'61c'!G62/$K$42,#N/A)</f>
        <v>#N/A</v>
      </c>
      <c r="H62" s="54"/>
    </row>
    <row r="63" spans="2:8">
      <c r="B63" s="50">
        <v>2459975.7945136144</v>
      </c>
      <c r="C63" s="57">
        <f t="shared" si="1"/>
        <v>-0.26667059259489179</v>
      </c>
      <c r="D63" s="51">
        <f>IF('61c'!D63&gt;0,'61c'!D63/$K$42,#N/A)</f>
        <v>0.98853666589879452</v>
      </c>
      <c r="E63" s="51" t="e">
        <f>IF('61c'!E63&gt;0,'61c'!E63/$K$42,#N/A)</f>
        <v>#N/A</v>
      </c>
      <c r="F63" s="51" t="e">
        <f>IF('61c'!F63&gt;0,'61c'!F63/$K$42,#N/A)</f>
        <v>#N/A</v>
      </c>
      <c r="G63" s="51" t="e">
        <f>IF('61c'!G63&gt;0,'61c'!G63/$K$42,#N/A)</f>
        <v>#N/A</v>
      </c>
      <c r="H63" s="54"/>
    </row>
    <row r="64" spans="2:8">
      <c r="B64" s="50">
        <v>2459975.7959025232</v>
      </c>
      <c r="C64" s="57">
        <f t="shared" si="1"/>
        <v>-0.26528168376535177</v>
      </c>
      <c r="D64" s="51">
        <f>IF('61c'!D64&gt;0,'61c'!D64/$K$42,#N/A)</f>
        <v>1.0011644014435999</v>
      </c>
      <c r="E64" s="51" t="e">
        <f>IF('61c'!E64&gt;0,'61c'!E64/$K$42,#N/A)</f>
        <v>#N/A</v>
      </c>
      <c r="F64" s="51" t="e">
        <f>IF('61c'!F64&gt;0,'61c'!F64/$K$42,#N/A)</f>
        <v>#N/A</v>
      </c>
      <c r="G64" s="51" t="e">
        <f>IF('61c'!G64&gt;0,'61c'!G64/$K$42,#N/A)</f>
        <v>#N/A</v>
      </c>
      <c r="H64" s="54"/>
    </row>
    <row r="65" spans="2:8">
      <c r="B65" s="50">
        <v>2459975.7972914325</v>
      </c>
      <c r="C65" s="57">
        <f t="shared" si="1"/>
        <v>-0.26389277447015047</v>
      </c>
      <c r="D65" s="51">
        <f>IF('61c'!D65&gt;0,'61c'!D65/$K$42,#N/A)</f>
        <v>1.0000134377639562</v>
      </c>
      <c r="E65" s="51" t="e">
        <f>IF('61c'!E65&gt;0,'61c'!E65/$K$42,#N/A)</f>
        <v>#N/A</v>
      </c>
      <c r="F65" s="51" t="e">
        <f>IF('61c'!F65&gt;0,'61c'!F65/$K$42,#N/A)</f>
        <v>#N/A</v>
      </c>
      <c r="G65" s="51" t="e">
        <f>IF('61c'!G65&gt;0,'61c'!G65/$K$42,#N/A)</f>
        <v>#N/A</v>
      </c>
      <c r="H65" s="54"/>
    </row>
    <row r="66" spans="2:8">
      <c r="B66" s="50">
        <v>2459975.7986803413</v>
      </c>
      <c r="C66" s="57">
        <f t="shared" si="1"/>
        <v>-0.26250386564061046</v>
      </c>
      <c r="D66" s="51">
        <f>IF('61c'!D66&gt;0,'61c'!D66/$K$42,#N/A)</f>
        <v>1.0044253244260155</v>
      </c>
      <c r="E66" s="51" t="e">
        <f>IF('61c'!E66&gt;0,'61c'!E66/$K$42,#N/A)</f>
        <v>#N/A</v>
      </c>
      <c r="F66" s="51" t="e">
        <f>IF('61c'!F66&gt;0,'61c'!F66/$K$42,#N/A)</f>
        <v>#N/A</v>
      </c>
      <c r="G66" s="51" t="e">
        <f>IF('61c'!G66&gt;0,'61c'!G66/$K$42,#N/A)</f>
        <v>#N/A</v>
      </c>
      <c r="H66" s="54"/>
    </row>
    <row r="67" spans="2:8">
      <c r="B67" s="50">
        <v>2459975.8000692502</v>
      </c>
      <c r="C67" s="57">
        <f t="shared" ref="C67:C130" si="2">B67-$K$30</f>
        <v>-0.26111495681107044</v>
      </c>
      <c r="D67" s="51">
        <f>IF('61c'!D67&gt;0,'61c'!D67/$K$42,#N/A)</f>
        <v>1.0067374644859095</v>
      </c>
      <c r="E67" s="51" t="e">
        <f>IF('61c'!E67&gt;0,'61c'!E67/$K$42,#N/A)</f>
        <v>#N/A</v>
      </c>
      <c r="F67" s="51" t="e">
        <f>IF('61c'!F67&gt;0,'61c'!F67/$K$42,#N/A)</f>
        <v>#N/A</v>
      </c>
      <c r="G67" s="51" t="e">
        <f>IF('61c'!G67&gt;0,'61c'!G67/$K$42,#N/A)</f>
        <v>#N/A</v>
      </c>
      <c r="H67" s="54"/>
    </row>
    <row r="68" spans="2:8">
      <c r="B68" s="50">
        <v>2459975.8014581595</v>
      </c>
      <c r="C68" s="57">
        <f t="shared" si="2"/>
        <v>-0.25972604751586914</v>
      </c>
      <c r="D68" s="51">
        <f>IF('61c'!D68&gt;0,'61c'!D68/$K$42,#N/A)</f>
        <v>0.98986032404207946</v>
      </c>
      <c r="E68" s="51" t="e">
        <f>IF('61c'!E68&gt;0,'61c'!E68/$K$42,#N/A)</f>
        <v>#N/A</v>
      </c>
      <c r="F68" s="51" t="e">
        <f>IF('61c'!F68&gt;0,'61c'!F68/$K$42,#N/A)</f>
        <v>#N/A</v>
      </c>
      <c r="G68" s="51" t="e">
        <f>IF('61c'!G68&gt;0,'61c'!G68/$K$42,#N/A)</f>
        <v>#N/A</v>
      </c>
      <c r="H68" s="54"/>
    </row>
    <row r="69" spans="2:8">
      <c r="B69" s="50">
        <v>2459975.8028470683</v>
      </c>
      <c r="C69" s="57">
        <f t="shared" si="2"/>
        <v>-0.25833713868632913</v>
      </c>
      <c r="D69" s="51">
        <f>IF('61c'!D69&gt;0,'61c'!D69/$K$42,#N/A)</f>
        <v>1.0036681256238962</v>
      </c>
      <c r="E69" s="51" t="e">
        <f>IF('61c'!E69&gt;0,'61c'!E69/$K$42,#N/A)</f>
        <v>#N/A</v>
      </c>
      <c r="F69" s="51" t="e">
        <f>IF('61c'!F69&gt;0,'61c'!F69/$K$42,#N/A)</f>
        <v>#N/A</v>
      </c>
      <c r="G69" s="51" t="e">
        <f>IF('61c'!G69&gt;0,'61c'!G69/$K$42,#N/A)</f>
        <v>#N/A</v>
      </c>
      <c r="H69" s="54"/>
    </row>
    <row r="70" spans="2:8">
      <c r="B70" s="50">
        <v>2459975.8042359776</v>
      </c>
      <c r="C70" s="57">
        <f t="shared" si="2"/>
        <v>-0.25694822939112782</v>
      </c>
      <c r="D70" s="51">
        <f>IF('61c'!D70&gt;0,'61c'!D70/$K$42,#N/A)</f>
        <v>1.0101151808339093</v>
      </c>
      <c r="E70" s="51" t="e">
        <f>IF('61c'!E70&gt;0,'61c'!E70/$K$42,#N/A)</f>
        <v>#N/A</v>
      </c>
      <c r="F70" s="51" t="e">
        <f>IF('61c'!F70&gt;0,'61c'!F70/$K$42,#N/A)</f>
        <v>#N/A</v>
      </c>
      <c r="G70" s="51" t="e">
        <f>IF('61c'!G70&gt;0,'61c'!G70/$K$42,#N/A)</f>
        <v>#N/A</v>
      </c>
      <c r="H70" s="54"/>
    </row>
    <row r="71" spans="2:8">
      <c r="B71" s="50">
        <v>2459975.8056248864</v>
      </c>
      <c r="C71" s="57">
        <f t="shared" si="2"/>
        <v>-0.25555932056158781</v>
      </c>
      <c r="D71" s="51">
        <f>IF('61c'!D71&gt;0,'61c'!D71/$K$42,#N/A)</f>
        <v>1.0165604699378024</v>
      </c>
      <c r="E71" s="51" t="e">
        <f>IF('61c'!E71&gt;0,'61c'!E71/$K$42,#N/A)</f>
        <v>#N/A</v>
      </c>
      <c r="F71" s="51" t="e">
        <f>IF('61c'!F71&gt;0,'61c'!F71/$K$42,#N/A)</f>
        <v>#N/A</v>
      </c>
      <c r="G71" s="51" t="e">
        <f>IF('61c'!G71&gt;0,'61c'!G71/$K$42,#N/A)</f>
        <v>#N/A</v>
      </c>
      <c r="H71" s="54"/>
    </row>
    <row r="72" spans="2:8">
      <c r="B72" s="50">
        <v>2459975.8070137957</v>
      </c>
      <c r="C72" s="57">
        <f t="shared" si="2"/>
        <v>-0.25417041126638651</v>
      </c>
      <c r="D72" s="51">
        <f>IF('61c'!D72&gt;0,'61c'!D72/$K$42,#N/A)</f>
        <v>1.0008741457421486</v>
      </c>
      <c r="E72" s="51" t="e">
        <f>IF('61c'!E72&gt;0,'61c'!E72/$K$42,#N/A)</f>
        <v>#N/A</v>
      </c>
      <c r="F72" s="51" t="e">
        <f>IF('61c'!F72&gt;0,'61c'!F72/$K$42,#N/A)</f>
        <v>#N/A</v>
      </c>
      <c r="G72" s="51" t="e">
        <f>IF('61c'!G72&gt;0,'61c'!G72/$K$42,#N/A)</f>
        <v>#N/A</v>
      </c>
      <c r="H72" s="54"/>
    </row>
    <row r="73" spans="2:8">
      <c r="B73" s="50">
        <v>2459975.8084027045</v>
      </c>
      <c r="C73" s="57">
        <f t="shared" si="2"/>
        <v>-0.25278150243684649</v>
      </c>
      <c r="D73" s="51">
        <f>IF('61c'!D73&gt;0,'61c'!D73/$K$42,#N/A)</f>
        <v>1.0007079014052063</v>
      </c>
      <c r="E73" s="51" t="e">
        <f>IF('61c'!E73&gt;0,'61c'!E73/$K$42,#N/A)</f>
        <v>#N/A</v>
      </c>
      <c r="F73" s="51" t="e">
        <f>IF('61c'!F73&gt;0,'61c'!F73/$K$42,#N/A)</f>
        <v>#N/A</v>
      </c>
      <c r="G73" s="51" t="e">
        <f>IF('61c'!G73&gt;0,'61c'!G73/$K$42,#N/A)</f>
        <v>#N/A</v>
      </c>
      <c r="H73" s="54"/>
    </row>
    <row r="74" spans="2:8">
      <c r="B74" s="50">
        <v>2459975.8097916138</v>
      </c>
      <c r="C74" s="57">
        <f t="shared" si="2"/>
        <v>-0.25139259314164519</v>
      </c>
      <c r="D74" s="51">
        <f>IF('61c'!D74&gt;0,'61c'!D74/$K$42,#N/A)</f>
        <v>1.0113196652077094</v>
      </c>
      <c r="E74" s="51" t="e">
        <f>IF('61c'!E74&gt;0,'61c'!E74/$K$42,#N/A)</f>
        <v>#N/A</v>
      </c>
      <c r="F74" s="51" t="e">
        <f>IF('61c'!F74&gt;0,'61c'!F74/$K$42,#N/A)</f>
        <v>#N/A</v>
      </c>
      <c r="G74" s="51" t="e">
        <f>IF('61c'!G74&gt;0,'61c'!G74/$K$42,#N/A)</f>
        <v>#N/A</v>
      </c>
      <c r="H74" s="54"/>
    </row>
    <row r="75" spans="2:8">
      <c r="B75" s="50">
        <v>2459975.8111805227</v>
      </c>
      <c r="C75" s="57">
        <f t="shared" si="2"/>
        <v>-0.25000368431210518</v>
      </c>
      <c r="D75" s="51">
        <f>IF('61c'!D75&gt;0,'61c'!D75/$K$42,#N/A)</f>
        <v>0.99383590570529068</v>
      </c>
      <c r="E75" s="51" t="e">
        <f>IF('61c'!E75&gt;0,'61c'!E75/$K$42,#N/A)</f>
        <v>#N/A</v>
      </c>
      <c r="F75" s="51" t="e">
        <f>IF('61c'!F75&gt;0,'61c'!F75/$K$42,#N/A)</f>
        <v>#N/A</v>
      </c>
      <c r="G75" s="51" t="e">
        <f>IF('61c'!G75&gt;0,'61c'!G75/$K$42,#N/A)</f>
        <v>#N/A</v>
      </c>
      <c r="H75" s="54"/>
    </row>
    <row r="76" spans="2:8">
      <c r="B76" s="50">
        <v>2459975.812569432</v>
      </c>
      <c r="C76" s="57">
        <f t="shared" si="2"/>
        <v>-0.24861477501690388</v>
      </c>
      <c r="D76" s="51">
        <f>IF('61c'!D76&gt;0,'61c'!D76/$K$42,#N/A)</f>
        <v>0.99852468709206788</v>
      </c>
      <c r="E76" s="51" t="e">
        <f>IF('61c'!E76&gt;0,'61c'!E76/$K$42,#N/A)</f>
        <v>#N/A</v>
      </c>
      <c r="F76" s="51" t="e">
        <f>IF('61c'!F76&gt;0,'61c'!F76/$K$42,#N/A)</f>
        <v>#N/A</v>
      </c>
      <c r="G76" s="51" t="e">
        <f>IF('61c'!G76&gt;0,'61c'!G76/$K$42,#N/A)</f>
        <v>#N/A</v>
      </c>
      <c r="H76" s="54"/>
    </row>
    <row r="77" spans="2:8">
      <c r="B77" s="50">
        <v>2459975.8139583408</v>
      </c>
      <c r="C77" s="57">
        <f t="shared" si="2"/>
        <v>-0.24722586618736386</v>
      </c>
      <c r="D77" s="51">
        <f>IF('61c'!D77&gt;0,'61c'!D77/$K$42,#N/A)</f>
        <v>1.0058509560009214</v>
      </c>
      <c r="E77" s="51" t="e">
        <f>IF('61c'!E77&gt;0,'61c'!E77/$K$42,#N/A)</f>
        <v>#N/A</v>
      </c>
      <c r="F77" s="51" t="e">
        <f>IF('61c'!F77&gt;0,'61c'!F77/$K$42,#N/A)</f>
        <v>#N/A</v>
      </c>
      <c r="G77" s="51" t="e">
        <f>IF('61c'!G77&gt;0,'61c'!G77/$K$42,#N/A)</f>
        <v>#N/A</v>
      </c>
      <c r="H77" s="54"/>
    </row>
    <row r="78" spans="2:8">
      <c r="B78" s="50">
        <v>2459975.8153472501</v>
      </c>
      <c r="C78" s="57">
        <f t="shared" si="2"/>
        <v>-0.24583695689216256</v>
      </c>
      <c r="D78" s="51">
        <f>IF('61c'!D78&gt;0,'61c'!D78/$K$42,#N/A)</f>
        <v>0.99516931582584667</v>
      </c>
      <c r="E78" s="51" t="e">
        <f>IF('61c'!E78&gt;0,'61c'!E78/$K$42,#N/A)</f>
        <v>#N/A</v>
      </c>
      <c r="F78" s="51" t="e">
        <f>IF('61c'!F78&gt;0,'61c'!F78/$K$42,#N/A)</f>
        <v>#N/A</v>
      </c>
      <c r="G78" s="51" t="e">
        <f>IF('61c'!G78&gt;0,'61c'!G78/$K$42,#N/A)</f>
        <v>#N/A</v>
      </c>
      <c r="H78" s="54"/>
    </row>
    <row r="79" spans="2:8">
      <c r="B79" s="50">
        <v>2459975.8167361589</v>
      </c>
      <c r="C79" s="57">
        <f t="shared" si="2"/>
        <v>-0.24444804806262255</v>
      </c>
      <c r="D79" s="51">
        <f>IF('61c'!D79&gt;0,'61c'!D79/$K$42,#N/A)</f>
        <v>1.0021996467787762</v>
      </c>
      <c r="E79" s="51" t="e">
        <f>IF('61c'!E79&gt;0,'61c'!E79/$K$42,#N/A)</f>
        <v>#N/A</v>
      </c>
      <c r="F79" s="51" t="e">
        <f>IF('61c'!F79&gt;0,'61c'!F79/$K$42,#N/A)</f>
        <v>#N/A</v>
      </c>
      <c r="G79" s="51" t="e">
        <f>IF('61c'!G79&gt;0,'61c'!G79/$K$42,#N/A)</f>
        <v>#N/A</v>
      </c>
      <c r="H79" s="54"/>
    </row>
    <row r="80" spans="2:8">
      <c r="B80" s="50">
        <v>2459975.8181250682</v>
      </c>
      <c r="C80" s="57">
        <f t="shared" si="2"/>
        <v>-0.24305913876742125</v>
      </c>
      <c r="D80" s="51">
        <f>IF('61c'!D80&gt;0,'61c'!D80/$K$42,#N/A)</f>
        <v>1.0065140136681257</v>
      </c>
      <c r="E80" s="51" t="e">
        <f>IF('61c'!E80&gt;0,'61c'!E80/$K$42,#N/A)</f>
        <v>#N/A</v>
      </c>
      <c r="F80" s="51" t="e">
        <f>IF('61c'!F80&gt;0,'61c'!F80/$K$42,#N/A)</f>
        <v>#N/A</v>
      </c>
      <c r="G80" s="51" t="e">
        <f>IF('61c'!G80&gt;0,'61c'!G80/$K$42,#N/A)</f>
        <v>#N/A</v>
      </c>
      <c r="H80" s="54"/>
    </row>
    <row r="81" spans="2:8">
      <c r="B81" s="50">
        <v>2459975.8195139775</v>
      </c>
      <c r="C81" s="57">
        <f t="shared" si="2"/>
        <v>-0.24167022947221994</v>
      </c>
      <c r="D81" s="51">
        <f>IF('61c'!D81&gt;0,'61c'!D81/$K$42,#N/A)</f>
        <v>1.00483175919527</v>
      </c>
      <c r="E81" s="51" t="e">
        <f>IF('61c'!E81&gt;0,'61c'!E81/$K$42,#N/A)</f>
        <v>#N/A</v>
      </c>
      <c r="F81" s="51" t="e">
        <f>IF('61c'!F81&gt;0,'61c'!F81/$K$42,#N/A)</f>
        <v>#N/A</v>
      </c>
      <c r="G81" s="51" t="e">
        <f>IF('61c'!G81&gt;0,'61c'!G81/$K$42,#N/A)</f>
        <v>#N/A</v>
      </c>
      <c r="H81" s="54"/>
    </row>
    <row r="82" spans="2:8">
      <c r="B82" s="50">
        <v>2459975.8209028863</v>
      </c>
      <c r="C82" s="57">
        <f t="shared" si="2"/>
        <v>-0.24028132064267993</v>
      </c>
      <c r="D82" s="51">
        <f>IF('61c'!D82&gt;0,'61c'!D82/$K$42,#N/A)</f>
        <v>0.9931614835291408</v>
      </c>
      <c r="E82" s="51" t="e">
        <f>IF('61c'!E82&gt;0,'61c'!E82/$K$42,#N/A)</f>
        <v>#N/A</v>
      </c>
      <c r="F82" s="51" t="e">
        <f>IF('61c'!F82&gt;0,'61c'!F82/$K$42,#N/A)</f>
        <v>#N/A</v>
      </c>
      <c r="G82" s="51" t="e">
        <f>IF('61c'!G82&gt;0,'61c'!G82/$K$42,#N/A)</f>
        <v>#N/A</v>
      </c>
      <c r="H82" s="54"/>
    </row>
    <row r="83" spans="2:8">
      <c r="B83" s="50">
        <v>2459975.8222917956</v>
      </c>
      <c r="C83" s="57">
        <f t="shared" si="2"/>
        <v>-0.23889241134747863</v>
      </c>
      <c r="D83" s="51">
        <f>IF('61c'!D83&gt;0,'61c'!D83/$K$42,#N/A)</f>
        <v>1.002118175535591</v>
      </c>
      <c r="E83" s="51" t="e">
        <f>IF('61c'!E83&gt;0,'61c'!E83/$K$42,#N/A)</f>
        <v>#N/A</v>
      </c>
      <c r="F83" s="51" t="e">
        <f>IF('61c'!F83&gt;0,'61c'!F83/$K$42,#N/A)</f>
        <v>#N/A</v>
      </c>
      <c r="G83" s="51" t="e">
        <f>IF('61c'!G83&gt;0,'61c'!G83/$K$42,#N/A)</f>
        <v>#N/A</v>
      </c>
      <c r="H83" s="54"/>
    </row>
    <row r="84" spans="2:8">
      <c r="B84" s="50">
        <v>2459975.8236807045</v>
      </c>
      <c r="C84" s="57">
        <f t="shared" si="2"/>
        <v>-0.23750350251793861</v>
      </c>
      <c r="D84" s="51">
        <f>IF('61c'!D84&gt;0,'61c'!D84/$K$42,#N/A)</f>
        <v>0.9998597865315213</v>
      </c>
      <c r="E84" s="51" t="e">
        <f>IF('61c'!E84&gt;0,'61c'!E84/$K$42,#N/A)</f>
        <v>#N/A</v>
      </c>
      <c r="F84" s="51" t="e">
        <f>IF('61c'!F84&gt;0,'61c'!F84/$K$42,#N/A)</f>
        <v>#N/A</v>
      </c>
      <c r="G84" s="51" t="e">
        <f>IF('61c'!G84&gt;0,'61c'!G84/$K$42,#N/A)</f>
        <v>#N/A</v>
      </c>
      <c r="H84" s="54"/>
    </row>
    <row r="85" spans="2:8">
      <c r="B85" s="50">
        <v>2459975.8250696138</v>
      </c>
      <c r="C85" s="57">
        <f t="shared" si="2"/>
        <v>-0.23611459322273731</v>
      </c>
      <c r="D85" s="51">
        <f>IF('61c'!D85&gt;0,'61c'!D85/$K$42,#N/A)</f>
        <v>1.0122934039775782</v>
      </c>
      <c r="E85" s="51" t="e">
        <f>IF('61c'!E85&gt;0,'61c'!E85/$K$42,#N/A)</f>
        <v>#N/A</v>
      </c>
      <c r="F85" s="51" t="e">
        <f>IF('61c'!F85&gt;0,'61c'!F85/$K$42,#N/A)</f>
        <v>#N/A</v>
      </c>
      <c r="G85" s="51" t="e">
        <f>IF('61c'!G85&gt;0,'61c'!G85/$K$42,#N/A)</f>
        <v>#N/A</v>
      </c>
      <c r="H85" s="54"/>
    </row>
    <row r="86" spans="2:8">
      <c r="B86" s="50">
        <v>2459975.826458523</v>
      </c>
      <c r="C86" s="57">
        <f t="shared" si="2"/>
        <v>-0.23472568392753601</v>
      </c>
      <c r="D86" s="51">
        <f>IF('61c'!D86&gt;0,'61c'!D86/$K$42,#N/A)</f>
        <v>1.0041362205329034</v>
      </c>
      <c r="E86" s="51" t="e">
        <f>IF('61c'!E86&gt;0,'61c'!E86/$K$42,#N/A)</f>
        <v>#N/A</v>
      </c>
      <c r="F86" s="51" t="e">
        <f>IF('61c'!F86&gt;0,'61c'!F86/$K$42,#N/A)</f>
        <v>#N/A</v>
      </c>
      <c r="G86" s="51" t="e">
        <f>IF('61c'!G86&gt;0,'61c'!G86/$K$42,#N/A)</f>
        <v>#N/A</v>
      </c>
      <c r="H86" s="54"/>
    </row>
    <row r="87" spans="2:8">
      <c r="B87" s="50">
        <v>2459975.8278474319</v>
      </c>
      <c r="C87" s="57">
        <f t="shared" si="2"/>
        <v>-0.233336775097996</v>
      </c>
      <c r="D87" s="51">
        <f>IF('61c'!D87&gt;0,'61c'!D87/$K$42,#N/A)</f>
        <v>1.0056729632189203</v>
      </c>
      <c r="E87" s="51" t="e">
        <f>IF('61c'!E87&gt;0,'61c'!E87/$K$42,#N/A)</f>
        <v>#N/A</v>
      </c>
      <c r="F87" s="51" t="e">
        <f>IF('61c'!F87&gt;0,'61c'!F87/$K$42,#N/A)</f>
        <v>#N/A</v>
      </c>
      <c r="G87" s="51" t="e">
        <f>IF('61c'!G87&gt;0,'61c'!G87/$K$42,#N/A)</f>
        <v>#N/A</v>
      </c>
      <c r="H87" s="54"/>
    </row>
    <row r="88" spans="2:8">
      <c r="B88" s="50">
        <v>2459975.8292363412</v>
      </c>
      <c r="C88" s="57">
        <f t="shared" si="2"/>
        <v>-0.23194786580279469</v>
      </c>
      <c r="D88" s="51">
        <f>IF('61c'!D88&gt;0,'61c'!D88/$K$42,#N/A)</f>
        <v>1.0038684634876758</v>
      </c>
      <c r="E88" s="51" t="e">
        <f>IF('61c'!E88&gt;0,'61c'!E88/$K$42,#N/A)</f>
        <v>#N/A</v>
      </c>
      <c r="F88" s="51" t="e">
        <f>IF('61c'!F88&gt;0,'61c'!F88/$K$42,#N/A)</f>
        <v>#N/A</v>
      </c>
      <c r="G88" s="51" t="e">
        <f>IF('61c'!G88&gt;0,'61c'!G88/$K$42,#N/A)</f>
        <v>#N/A</v>
      </c>
      <c r="H88" s="54"/>
    </row>
    <row r="89" spans="2:8">
      <c r="B89" s="50">
        <v>2459975.83062525</v>
      </c>
      <c r="C89" s="57">
        <f t="shared" si="2"/>
        <v>-0.23055895697325468</v>
      </c>
      <c r="D89" s="51">
        <f>IF('61c'!D89&gt;0,'61c'!D89/$K$42,#N/A)</f>
        <v>0.99816071565691478</v>
      </c>
      <c r="E89" s="51" t="e">
        <f>IF('61c'!E89&gt;0,'61c'!E89/$K$42,#N/A)</f>
        <v>#N/A</v>
      </c>
      <c r="F89" s="51" t="e">
        <f>IF('61c'!F89&gt;0,'61c'!F89/$K$42,#N/A)</f>
        <v>#N/A</v>
      </c>
      <c r="G89" s="51" t="e">
        <f>IF('61c'!G89&gt;0,'61c'!G89/$K$42,#N/A)</f>
        <v>#N/A</v>
      </c>
      <c r="H89" s="54"/>
    </row>
    <row r="90" spans="2:8">
      <c r="B90" s="50">
        <v>2459975.8320141593</v>
      </c>
      <c r="C90" s="57">
        <f t="shared" si="2"/>
        <v>-0.22917004767805338</v>
      </c>
      <c r="D90" s="51">
        <f>IF('61c'!D90&gt;0,'61c'!D90/$K$42,#N/A)</f>
        <v>1.0149240574368426</v>
      </c>
      <c r="E90" s="51" t="e">
        <f>IF('61c'!E90&gt;0,'61c'!E90/$K$42,#N/A)</f>
        <v>#N/A</v>
      </c>
      <c r="F90" s="51" t="e">
        <f>IF('61c'!F90&gt;0,'61c'!F90/$K$42,#N/A)</f>
        <v>#N/A</v>
      </c>
      <c r="G90" s="51" t="e">
        <f>IF('61c'!G90&gt;0,'61c'!G90/$K$42,#N/A)</f>
        <v>#N/A</v>
      </c>
      <c r="H90" s="54"/>
    </row>
    <row r="91" spans="2:8">
      <c r="B91" s="50">
        <v>2459975.8334030686</v>
      </c>
      <c r="C91" s="57">
        <f t="shared" si="2"/>
        <v>-0.22778113838285208</v>
      </c>
      <c r="D91" s="51">
        <f>IF('61c'!D91&gt;0,'61c'!D91/$K$42,#N/A)</f>
        <v>1.0000807801581817</v>
      </c>
      <c r="E91" s="51" t="e">
        <f>IF('61c'!E91&gt;0,'61c'!E91/$K$42,#N/A)</f>
        <v>#N/A</v>
      </c>
      <c r="F91" s="51" t="e">
        <f>IF('61c'!F91&gt;0,'61c'!F91/$K$42,#N/A)</f>
        <v>#N/A</v>
      </c>
      <c r="G91" s="51" t="e">
        <f>IF('61c'!G91&gt;0,'61c'!G91/$K$42,#N/A)</f>
        <v>#N/A</v>
      </c>
      <c r="H91" s="54"/>
    </row>
    <row r="92" spans="2:8">
      <c r="B92" s="50">
        <v>2459975.8347919774</v>
      </c>
      <c r="C92" s="57">
        <f t="shared" si="2"/>
        <v>-0.22639222955331206</v>
      </c>
      <c r="D92" s="51">
        <f>IF('61c'!D92&gt;0,'61c'!D92/$K$42,#N/A)</f>
        <v>1.0110984412193811</v>
      </c>
      <c r="E92" s="51" t="e">
        <f>IF('61c'!E92&gt;0,'61c'!E92/$K$42,#N/A)</f>
        <v>#N/A</v>
      </c>
      <c r="F92" s="51" t="e">
        <f>IF('61c'!F92&gt;0,'61c'!F92/$K$42,#N/A)</f>
        <v>#N/A</v>
      </c>
      <c r="G92" s="51" t="e">
        <f>IF('61c'!G92&gt;0,'61c'!G92/$K$42,#N/A)</f>
        <v>#N/A</v>
      </c>
      <c r="H92" s="54"/>
    </row>
    <row r="93" spans="2:8">
      <c r="B93" s="50">
        <v>2459975.8361808867</v>
      </c>
      <c r="C93" s="57">
        <f t="shared" si="2"/>
        <v>-0.22500332025811076</v>
      </c>
      <c r="D93" s="51">
        <f>IF('61c'!D93&gt;0,'61c'!D93/$K$42,#N/A)</f>
        <v>0.99220018428933432</v>
      </c>
      <c r="E93" s="51" t="e">
        <f>IF('61c'!E93&gt;0,'61c'!E93/$K$42,#N/A)</f>
        <v>#N/A</v>
      </c>
      <c r="F93" s="51" t="e">
        <f>IF('61c'!F93&gt;0,'61c'!F93/$K$42,#N/A)</f>
        <v>#N/A</v>
      </c>
      <c r="G93" s="51" t="e">
        <f>IF('61c'!G93&gt;0,'61c'!G93/$K$42,#N/A)</f>
        <v>#N/A</v>
      </c>
      <c r="H93" s="54"/>
    </row>
    <row r="94" spans="2:8">
      <c r="B94" s="50">
        <v>2459975.837569796</v>
      </c>
      <c r="C94" s="57">
        <f t="shared" si="2"/>
        <v>-0.22361441096290946</v>
      </c>
      <c r="D94" s="51">
        <f>IF('61c'!D94&gt;0,'61c'!D94/$K$42,#N/A)</f>
        <v>1.0079045534823006</v>
      </c>
      <c r="E94" s="51" t="e">
        <f>IF('61c'!E94&gt;0,'61c'!E94/$K$42,#N/A)</f>
        <v>#N/A</v>
      </c>
      <c r="F94" s="51" t="e">
        <f>IF('61c'!F94&gt;0,'61c'!F94/$K$42,#N/A)</f>
        <v>#N/A</v>
      </c>
      <c r="G94" s="51" t="e">
        <f>IF('61c'!G94&gt;0,'61c'!G94/$K$42,#N/A)</f>
        <v>#N/A</v>
      </c>
      <c r="H94" s="54"/>
    </row>
    <row r="95" spans="2:8">
      <c r="B95" s="50">
        <v>2459975.8389587048</v>
      </c>
      <c r="C95" s="57">
        <f t="shared" si="2"/>
        <v>-0.22222550213336945</v>
      </c>
      <c r="D95" s="51">
        <f>IF('61c'!D95&gt;0,'61c'!D95/$K$42,#N/A)</f>
        <v>1.0033718805190817</v>
      </c>
      <c r="E95" s="51" t="e">
        <f>IF('61c'!E95&gt;0,'61c'!E95/$K$42,#N/A)</f>
        <v>#N/A</v>
      </c>
      <c r="F95" s="51" t="e">
        <f>IF('61c'!F95&gt;0,'61c'!F95/$K$42,#N/A)</f>
        <v>#N/A</v>
      </c>
      <c r="G95" s="51" t="e">
        <f>IF('61c'!G95&gt;0,'61c'!G95/$K$42,#N/A)</f>
        <v>#N/A</v>
      </c>
      <c r="H95" s="54"/>
    </row>
    <row r="96" spans="2:8">
      <c r="B96" s="50">
        <v>2459975.8403476141</v>
      </c>
      <c r="C96" s="57">
        <f t="shared" si="2"/>
        <v>-0.22083659283816814</v>
      </c>
      <c r="D96" s="51">
        <f>IF('61c'!D96&gt;0,'61c'!D96/$K$42,#N/A)</f>
        <v>1.0013764109652155</v>
      </c>
      <c r="E96" s="51" t="e">
        <f>IF('61c'!E96&gt;0,'61c'!E96/$K$42,#N/A)</f>
        <v>#N/A</v>
      </c>
      <c r="F96" s="51" t="e">
        <f>IF('61c'!F96&gt;0,'61c'!F96/$K$42,#N/A)</f>
        <v>#N/A</v>
      </c>
      <c r="G96" s="51" t="e">
        <f>IF('61c'!G96&gt;0,'61c'!G96/$K$42,#N/A)</f>
        <v>#N/A</v>
      </c>
      <c r="H96" s="54"/>
    </row>
    <row r="97" spans="2:8">
      <c r="B97" s="50">
        <v>2459975.8417365234</v>
      </c>
      <c r="C97" s="57">
        <f t="shared" si="2"/>
        <v>-0.21944768354296684</v>
      </c>
      <c r="D97" s="51">
        <f>IF('61c'!D97&gt;0,'61c'!D97/$K$42,#N/A)</f>
        <v>0.99732250633494601</v>
      </c>
      <c r="E97" s="51" t="e">
        <f>IF('61c'!E97&gt;0,'61c'!E97/$K$42,#N/A)</f>
        <v>#N/A</v>
      </c>
      <c r="F97" s="51" t="e">
        <f>IF('61c'!F97&gt;0,'61c'!F97/$K$42,#N/A)</f>
        <v>#N/A</v>
      </c>
      <c r="G97" s="51" t="e">
        <f>IF('61c'!G97&gt;0,'61c'!G97/$K$42,#N/A)</f>
        <v>#N/A</v>
      </c>
      <c r="H97" s="54"/>
    </row>
    <row r="98" spans="2:8">
      <c r="B98" s="50">
        <v>2459975.8431254323</v>
      </c>
      <c r="C98" s="57">
        <f t="shared" si="2"/>
        <v>-0.21805877471342683</v>
      </c>
      <c r="D98" s="51">
        <f>IF('61c'!D98&gt;0,'61c'!D98/$K$42,#N/A)</f>
        <v>0.9832619980035322</v>
      </c>
      <c r="E98" s="51" t="e">
        <f>IF('61c'!E98&gt;0,'61c'!E98/$K$42,#N/A)</f>
        <v>#N/A</v>
      </c>
      <c r="F98" s="51" t="e">
        <f>IF('61c'!F98&gt;0,'61c'!F98/$K$42,#N/A)</f>
        <v>#N/A</v>
      </c>
      <c r="G98" s="51" t="e">
        <f>IF('61c'!G98&gt;0,'61c'!G98/$K$42,#N/A)</f>
        <v>#N/A</v>
      </c>
      <c r="H98" s="54"/>
    </row>
    <row r="99" spans="2:8">
      <c r="B99" s="50">
        <v>2459975.8445143416</v>
      </c>
      <c r="C99" s="57">
        <f t="shared" si="2"/>
        <v>-0.21666986541822553</v>
      </c>
      <c r="D99" s="51">
        <f>IF('61c'!D99&gt;0,'61c'!D99/$K$42,#N/A)</f>
        <v>1.0052735160869231</v>
      </c>
      <c r="E99" s="51" t="e">
        <f>IF('61c'!E99&gt;0,'61c'!E99/$K$42,#N/A)</f>
        <v>#N/A</v>
      </c>
      <c r="F99" s="51" t="e">
        <f>IF('61c'!F99&gt;0,'61c'!F99/$K$42,#N/A)</f>
        <v>#N/A</v>
      </c>
      <c r="G99" s="51" t="e">
        <f>IF('61c'!G99&gt;0,'61c'!G99/$K$42,#N/A)</f>
        <v>#N/A</v>
      </c>
      <c r="H99" s="54"/>
    </row>
    <row r="100" spans="2:8">
      <c r="B100" s="50">
        <v>2459975.8459032509</v>
      </c>
      <c r="C100" s="57">
        <f t="shared" si="2"/>
        <v>-0.21528095612302423</v>
      </c>
      <c r="D100" s="51">
        <f>IF('61c'!D100&gt;0,'61c'!D100/$K$42,#N/A)</f>
        <v>1.0106753436228213</v>
      </c>
      <c r="E100" s="51" t="e">
        <f>IF('61c'!E100&gt;0,'61c'!E100/$K$42,#N/A)</f>
        <v>#N/A</v>
      </c>
      <c r="F100" s="51" t="e">
        <f>IF('61c'!F100&gt;0,'61c'!F100/$K$42,#N/A)</f>
        <v>#N/A</v>
      </c>
      <c r="G100" s="51" t="e">
        <f>IF('61c'!G100&gt;0,'61c'!G100/$K$42,#N/A)</f>
        <v>#N/A</v>
      </c>
      <c r="H100" s="54"/>
    </row>
    <row r="101" spans="2:8">
      <c r="B101" s="50">
        <v>2459975.8472921601</v>
      </c>
      <c r="C101" s="57">
        <f t="shared" si="2"/>
        <v>-0.21389204682782292</v>
      </c>
      <c r="D101" s="51">
        <f>IF('61c'!D101&gt;0,'61c'!D101/$K$42,#N/A)</f>
        <v>0.99560423865468783</v>
      </c>
      <c r="E101" s="51" t="e">
        <f>IF('61c'!E101&gt;0,'61c'!E101/$K$42,#N/A)</f>
        <v>#N/A</v>
      </c>
      <c r="F101" s="51" t="e">
        <f>IF('61c'!F101&gt;0,'61c'!F101/$K$42,#N/A)</f>
        <v>#N/A</v>
      </c>
      <c r="G101" s="51" t="e">
        <f>IF('61c'!G101&gt;0,'61c'!G101/$K$42,#N/A)</f>
        <v>#N/A</v>
      </c>
      <c r="H101" s="54"/>
    </row>
    <row r="102" spans="2:8">
      <c r="B102" s="50">
        <v>2459975.848681069</v>
      </c>
      <c r="C102" s="57">
        <f t="shared" si="2"/>
        <v>-0.21250313799828291</v>
      </c>
      <c r="D102" s="51">
        <f>IF('61c'!D102&gt;0,'61c'!D102/$K$42,#N/A)</f>
        <v>0.99517292482530906</v>
      </c>
      <c r="E102" s="51" t="e">
        <f>IF('61c'!E102&gt;0,'61c'!E102/$K$42,#N/A)</f>
        <v>#N/A</v>
      </c>
      <c r="F102" s="51" t="e">
        <f>IF('61c'!F102&gt;0,'61c'!F102/$K$42,#N/A)</f>
        <v>#N/A</v>
      </c>
      <c r="G102" s="51" t="e">
        <f>IF('61c'!G102&gt;0,'61c'!G102/$K$42,#N/A)</f>
        <v>#N/A</v>
      </c>
      <c r="H102" s="54"/>
    </row>
    <row r="103" spans="2:8">
      <c r="B103" s="50">
        <v>2459975.8500699783</v>
      </c>
      <c r="C103" s="57">
        <f t="shared" si="2"/>
        <v>-0.21111422870308161</v>
      </c>
      <c r="D103" s="51">
        <f>IF('61c'!D103&gt;0,'61c'!D103/$K$42,#N/A)</f>
        <v>1.0005741380634263</v>
      </c>
      <c r="E103" s="51" t="e">
        <f>IF('61c'!E103&gt;0,'61c'!E103/$K$42,#N/A)</f>
        <v>#N/A</v>
      </c>
      <c r="F103" s="51" t="e">
        <f>IF('61c'!F103&gt;0,'61c'!F103/$K$42,#N/A)</f>
        <v>#N/A</v>
      </c>
      <c r="G103" s="51" t="e">
        <f>IF('61c'!G103&gt;0,'61c'!G103/$K$42,#N/A)</f>
        <v>#N/A</v>
      </c>
      <c r="H103" s="54"/>
    </row>
    <row r="104" spans="2:8">
      <c r="B104" s="50">
        <v>2459975.8514588876</v>
      </c>
      <c r="C104" s="57">
        <f t="shared" si="2"/>
        <v>-0.20972531940788031</v>
      </c>
      <c r="D104" s="51">
        <f>IF('61c'!D104&gt;0,'61c'!D104/$K$42,#N/A)</f>
        <v>0.9931624049758121</v>
      </c>
      <c r="E104" s="51" t="e">
        <f>IF('61c'!E104&gt;0,'61c'!E104/$K$42,#N/A)</f>
        <v>#N/A</v>
      </c>
      <c r="F104" s="51" t="e">
        <f>IF('61c'!F104&gt;0,'61c'!F104/$K$42,#N/A)</f>
        <v>#N/A</v>
      </c>
      <c r="G104" s="51" t="e">
        <f>IF('61c'!G104&gt;0,'61c'!G104/$K$42,#N/A)</f>
        <v>#N/A</v>
      </c>
      <c r="H104" s="54"/>
    </row>
    <row r="105" spans="2:8">
      <c r="B105" s="50">
        <v>2459975.8528477969</v>
      </c>
      <c r="C105" s="57">
        <f t="shared" si="2"/>
        <v>-0.208336410112679</v>
      </c>
      <c r="D105" s="51">
        <f>IF('61c'!D105&gt;0,'61c'!D105/$K$42,#N/A)</f>
        <v>0.98808323734930514</v>
      </c>
      <c r="E105" s="51" t="e">
        <f>IF('61c'!E105&gt;0,'61c'!E105/$K$42,#N/A)</f>
        <v>#N/A</v>
      </c>
      <c r="F105" s="51" t="e">
        <f>IF('61c'!F105&gt;0,'61c'!F105/$K$42,#N/A)</f>
        <v>#N/A</v>
      </c>
      <c r="G105" s="51" t="e">
        <f>IF('61c'!G105&gt;0,'61c'!G105/$K$42,#N/A)</f>
        <v>#N/A</v>
      </c>
      <c r="H105" s="54"/>
    </row>
    <row r="106" spans="2:8">
      <c r="B106" s="50">
        <v>2459975.8542367057</v>
      </c>
      <c r="C106" s="57">
        <f t="shared" si="2"/>
        <v>-0.20694750128313899</v>
      </c>
      <c r="D106" s="51">
        <f>IF('61c'!D106&gt;0,'61c'!D106/$K$42,#N/A)</f>
        <v>0.99226261230131307</v>
      </c>
      <c r="E106" s="51" t="e">
        <f>IF('61c'!E106&gt;0,'61c'!E106/$K$42,#N/A)</f>
        <v>#N/A</v>
      </c>
      <c r="F106" s="51" t="e">
        <f>IF('61c'!F106&gt;0,'61c'!F106/$K$42,#N/A)</f>
        <v>#N/A</v>
      </c>
      <c r="G106" s="51" t="e">
        <f>IF('61c'!G106&gt;0,'61c'!G106/$K$42,#N/A)</f>
        <v>#N/A</v>
      </c>
      <c r="H106" s="54"/>
    </row>
    <row r="107" spans="2:8">
      <c r="B107" s="50">
        <v>2459975.855625615</v>
      </c>
      <c r="C107" s="57">
        <f t="shared" si="2"/>
        <v>-0.20555859198793769</v>
      </c>
      <c r="D107" s="51">
        <f>IF('61c'!D107&gt;0,'61c'!D107/$K$42,#N/A)</f>
        <v>1.0026509252860325</v>
      </c>
      <c r="E107" s="51" t="e">
        <f>IF('61c'!E107&gt;0,'61c'!E107/$K$42,#N/A)</f>
        <v>#N/A</v>
      </c>
      <c r="F107" s="51" t="e">
        <f>IF('61c'!F107&gt;0,'61c'!F107/$K$42,#N/A)</f>
        <v>#N/A</v>
      </c>
      <c r="G107" s="51" t="e">
        <f>IF('61c'!G107&gt;0,'61c'!G107/$K$42,#N/A)</f>
        <v>#N/A</v>
      </c>
      <c r="H107" s="54"/>
    </row>
    <row r="108" spans="2:8">
      <c r="B108" s="50">
        <v>2459975.8570145243</v>
      </c>
      <c r="C108" s="57">
        <f t="shared" si="2"/>
        <v>-0.20416968269273639</v>
      </c>
      <c r="D108" s="51">
        <f>IF('61c'!D108&gt;0,'61c'!D108/$K$42,#N/A)</f>
        <v>1.0053761038163251</v>
      </c>
      <c r="E108" s="51" t="e">
        <f>IF('61c'!E108&gt;0,'61c'!E108/$K$42,#N/A)</f>
        <v>#N/A</v>
      </c>
      <c r="F108" s="51" t="e">
        <f>IF('61c'!F108&gt;0,'61c'!F108/$K$42,#N/A)</f>
        <v>#N/A</v>
      </c>
      <c r="G108" s="51" t="e">
        <f>IF('61c'!G108&gt;0,'61c'!G108/$K$42,#N/A)</f>
        <v>#N/A</v>
      </c>
      <c r="H108" s="54"/>
    </row>
    <row r="109" spans="2:8">
      <c r="B109" s="50">
        <v>2459975.8584034336</v>
      </c>
      <c r="C109" s="57">
        <f t="shared" si="2"/>
        <v>-0.20278077339753509</v>
      </c>
      <c r="D109" s="51">
        <f>IF('61c'!D109&gt;0,'61c'!D109/$K$42,#N/A)</f>
        <v>1.0073926898564078</v>
      </c>
      <c r="E109" s="51" t="e">
        <f>IF('61c'!E109&gt;0,'61c'!E109/$K$42,#N/A)</f>
        <v>#N/A</v>
      </c>
      <c r="F109" s="51" t="e">
        <f>IF('61c'!F109&gt;0,'61c'!F109/$K$42,#N/A)</f>
        <v>#N/A</v>
      </c>
      <c r="G109" s="51" t="e">
        <f>IF('61c'!G109&gt;0,'61c'!G109/$K$42,#N/A)</f>
        <v>#N/A</v>
      </c>
      <c r="H109" s="54"/>
    </row>
    <row r="110" spans="2:8">
      <c r="B110" s="50">
        <v>2459975.8597923429</v>
      </c>
      <c r="C110" s="57">
        <f t="shared" si="2"/>
        <v>-0.20139186410233378</v>
      </c>
      <c r="D110" s="51">
        <f>IF('61c'!D110&gt;0,'61c'!D110/$K$42,#N/A)</f>
        <v>1.0053665054134993</v>
      </c>
      <c r="E110" s="51" t="e">
        <f>IF('61c'!E110&gt;0,'61c'!E110/$K$42,#N/A)</f>
        <v>#N/A</v>
      </c>
      <c r="F110" s="51" t="e">
        <f>IF('61c'!F110&gt;0,'61c'!F110/$K$42,#N/A)</f>
        <v>#N/A</v>
      </c>
      <c r="G110" s="51" t="e">
        <f>IF('61c'!G110&gt;0,'61c'!G110/$K$42,#N/A)</f>
        <v>#N/A</v>
      </c>
      <c r="H110" s="54"/>
    </row>
    <row r="111" spans="2:8">
      <c r="B111" s="50">
        <v>2459975.8611812517</v>
      </c>
      <c r="C111" s="57">
        <f t="shared" si="2"/>
        <v>-0.20000295527279377</v>
      </c>
      <c r="D111" s="51">
        <f>IF('61c'!D111&gt;0,'61c'!D111/$K$42,#N/A)</f>
        <v>1.0074740075251478</v>
      </c>
      <c r="E111" s="51" t="e">
        <f>IF('61c'!E111&gt;0,'61c'!E111/$K$42,#N/A)</f>
        <v>#N/A</v>
      </c>
      <c r="F111" s="51" t="e">
        <f>IF('61c'!F111&gt;0,'61c'!F111/$K$42,#N/A)</f>
        <v>#N/A</v>
      </c>
      <c r="G111" s="51" t="e">
        <f>IF('61c'!G111&gt;0,'61c'!G111/$K$42,#N/A)</f>
        <v>#N/A</v>
      </c>
      <c r="H111" s="54"/>
    </row>
    <row r="112" spans="2:8">
      <c r="B112" s="50">
        <v>2459975.862570161</v>
      </c>
      <c r="C112" s="57">
        <f t="shared" si="2"/>
        <v>-0.19861404597759247</v>
      </c>
      <c r="D112" s="51">
        <f>IF('61c'!D112&gt;0,'61c'!D112/$K$42,#N/A)</f>
        <v>1.0083729555401981</v>
      </c>
      <c r="E112" s="51" t="e">
        <f>IF('61c'!E112&gt;0,'61c'!E112/$K$42,#N/A)</f>
        <v>#N/A</v>
      </c>
      <c r="F112" s="51" t="e">
        <f>IF('61c'!F112&gt;0,'61c'!F112/$K$42,#N/A)</f>
        <v>#N/A</v>
      </c>
      <c r="G112" s="51" t="e">
        <f>IF('61c'!G112&gt;0,'61c'!G112/$K$42,#N/A)</f>
        <v>#N/A</v>
      </c>
      <c r="H112" s="54"/>
    </row>
    <row r="113" spans="2:8">
      <c r="B113" s="50">
        <v>2459975.8639590703</v>
      </c>
      <c r="C113" s="57">
        <f t="shared" si="2"/>
        <v>-0.19722513668239117</v>
      </c>
      <c r="D113" s="51">
        <f>IF('61c'!D113&gt;0,'61c'!D113/$K$42,#N/A)</f>
        <v>0.99040919910926828</v>
      </c>
      <c r="E113" s="51" t="e">
        <f>IF('61c'!E113&gt;0,'61c'!E113/$K$42,#N/A)</f>
        <v>#N/A</v>
      </c>
      <c r="F113" s="51" t="e">
        <f>IF('61c'!F113&gt;0,'61c'!F113/$K$42,#N/A)</f>
        <v>#N/A</v>
      </c>
      <c r="G113" s="51" t="e">
        <f>IF('61c'!G113&gt;0,'61c'!G113/$K$42,#N/A)</f>
        <v>#N/A</v>
      </c>
      <c r="H113" s="54"/>
    </row>
    <row r="114" spans="2:8">
      <c r="B114" s="50">
        <v>2459975.8653479796</v>
      </c>
      <c r="C114" s="57">
        <f t="shared" si="2"/>
        <v>-0.19583622738718987</v>
      </c>
      <c r="D114" s="51">
        <f>IF('61c'!D114&gt;0,'61c'!D114/$K$42,#N/A)</f>
        <v>0.99416486216693545</v>
      </c>
      <c r="E114" s="51" t="e">
        <f>IF('61c'!E114&gt;0,'61c'!E114/$K$42,#N/A)</f>
        <v>#N/A</v>
      </c>
      <c r="F114" s="51" t="e">
        <f>IF('61c'!F114&gt;0,'61c'!F114/$K$42,#N/A)</f>
        <v>#N/A</v>
      </c>
      <c r="G114" s="51" t="e">
        <f>IF('61c'!G114&gt;0,'61c'!G114/$K$42,#N/A)</f>
        <v>#N/A</v>
      </c>
      <c r="H114" s="54"/>
    </row>
    <row r="115" spans="2:8">
      <c r="B115" s="50">
        <v>2459975.8667368889</v>
      </c>
      <c r="C115" s="57">
        <f t="shared" si="2"/>
        <v>-0.19444731809198856</v>
      </c>
      <c r="D115" s="51">
        <f>IF('61c'!D115&gt;0,'61c'!D115/$K$42,#N/A)</f>
        <v>1.0053159794210242</v>
      </c>
      <c r="E115" s="51" t="e">
        <f>IF('61c'!E115&gt;0,'61c'!E115/$K$42,#N/A)</f>
        <v>#N/A</v>
      </c>
      <c r="F115" s="51" t="e">
        <f>IF('61c'!F115&gt;0,'61c'!F115/$K$42,#N/A)</f>
        <v>#N/A</v>
      </c>
      <c r="G115" s="51" t="e">
        <f>IF('61c'!G115&gt;0,'61c'!G115/$K$42,#N/A)</f>
        <v>#N/A</v>
      </c>
      <c r="H115" s="54"/>
    </row>
    <row r="116" spans="2:8">
      <c r="B116" s="50">
        <v>2459975.8681257982</v>
      </c>
      <c r="C116" s="57">
        <f t="shared" si="2"/>
        <v>-0.19305840879678726</v>
      </c>
      <c r="D116" s="51">
        <f>IF('61c'!D116&gt;0,'61c'!D116/$K$42,#N/A)</f>
        <v>1.0041503493818629</v>
      </c>
      <c r="E116" s="51" t="e">
        <f>IF('61c'!E116&gt;0,'61c'!E116/$K$42,#N/A)</f>
        <v>#N/A</v>
      </c>
      <c r="F116" s="51" t="e">
        <f>IF('61c'!F116&gt;0,'61c'!F116/$K$42,#N/A)</f>
        <v>#N/A</v>
      </c>
      <c r="G116" s="51" t="e">
        <f>IF('61c'!G116&gt;0,'61c'!G116/$K$42,#N/A)</f>
        <v>#N/A</v>
      </c>
      <c r="H116" s="54"/>
    </row>
    <row r="117" spans="2:8">
      <c r="B117" s="50">
        <v>2459975.869514707</v>
      </c>
      <c r="C117" s="57">
        <f t="shared" si="2"/>
        <v>-0.19166949996724725</v>
      </c>
      <c r="D117" s="51">
        <f>IF('61c'!D117&gt;0,'61c'!D117/$K$42,#N/A)</f>
        <v>0.99784918989480154</v>
      </c>
      <c r="E117" s="51" t="e">
        <f>IF('61c'!E117&gt;0,'61c'!E117/$K$42,#N/A)</f>
        <v>#N/A</v>
      </c>
      <c r="F117" s="51" t="e">
        <f>IF('61c'!F117&gt;0,'61c'!F117/$K$42,#N/A)</f>
        <v>#N/A</v>
      </c>
      <c r="G117" s="51" t="e">
        <f>IF('61c'!G117&gt;0,'61c'!G117/$K$42,#N/A)</f>
        <v>#N/A</v>
      </c>
      <c r="H117" s="54"/>
    </row>
    <row r="118" spans="2:8">
      <c r="B118" s="50">
        <v>2459975.8709036163</v>
      </c>
      <c r="C118" s="57">
        <f t="shared" si="2"/>
        <v>-0.19028059067204595</v>
      </c>
      <c r="D118" s="51">
        <f>IF('61c'!D118&gt;0,'61c'!D118/$K$42,#N/A)</f>
        <v>1.0103541426706597</v>
      </c>
      <c r="E118" s="51" t="e">
        <f>IF('61c'!E118&gt;0,'61c'!E118/$K$42,#N/A)</f>
        <v>#N/A</v>
      </c>
      <c r="F118" s="51" t="e">
        <f>IF('61c'!F118&gt;0,'61c'!F118/$K$42,#N/A)</f>
        <v>#N/A</v>
      </c>
      <c r="G118" s="51" t="e">
        <f>IF('61c'!G118&gt;0,'61c'!G118/$K$42,#N/A)</f>
        <v>#N/A</v>
      </c>
      <c r="H118" s="54"/>
    </row>
    <row r="119" spans="2:8">
      <c r="B119" s="50">
        <v>2459975.8722925256</v>
      </c>
      <c r="C119" s="57">
        <f t="shared" si="2"/>
        <v>-0.18889168137684464</v>
      </c>
      <c r="D119" s="51">
        <f>IF('61c'!D119&gt;0,'61c'!D119/$K$42,#N/A)</f>
        <v>1.0142998541042771</v>
      </c>
      <c r="E119" s="51" t="e">
        <f>IF('61c'!E119&gt;0,'61c'!E119/$K$42,#N/A)</f>
        <v>#N/A</v>
      </c>
      <c r="F119" s="51" t="e">
        <f>IF('61c'!F119&gt;0,'61c'!F119/$K$42,#N/A)</f>
        <v>#N/A</v>
      </c>
      <c r="G119" s="51" t="e">
        <f>IF('61c'!G119&gt;0,'61c'!G119/$K$42,#N/A)</f>
        <v>#N/A</v>
      </c>
      <c r="H119" s="54"/>
    </row>
    <row r="120" spans="2:8">
      <c r="B120" s="50">
        <v>2459975.8736814349</v>
      </c>
      <c r="C120" s="57">
        <f t="shared" si="2"/>
        <v>-0.18750277208164334</v>
      </c>
      <c r="D120" s="51">
        <f>IF('61c'!D120&gt;0,'61c'!D120/$K$42,#N/A)</f>
        <v>0.9934474391461261</v>
      </c>
      <c r="E120" s="51" t="e">
        <f>IF('61c'!E120&gt;0,'61c'!E120/$K$42,#N/A)</f>
        <v>#N/A</v>
      </c>
      <c r="F120" s="51" t="e">
        <f>IF('61c'!F120&gt;0,'61c'!F120/$K$42,#N/A)</f>
        <v>#N/A</v>
      </c>
      <c r="G120" s="51" t="e">
        <f>IF('61c'!G120&gt;0,'61c'!G120/$K$42,#N/A)</f>
        <v>#N/A</v>
      </c>
      <c r="H120" s="54"/>
    </row>
    <row r="121" spans="2:8">
      <c r="B121" s="50">
        <v>2459975.8750703442</v>
      </c>
      <c r="C121" s="57">
        <f t="shared" si="2"/>
        <v>-0.18611386278644204</v>
      </c>
      <c r="D121" s="51">
        <f>IF('61c'!D121&gt;0,'61c'!D121/$K$42,#N/A)</f>
        <v>0.9960108269983875</v>
      </c>
      <c r="E121" s="51" t="e">
        <f>IF('61c'!E121&gt;0,'61c'!E121/$K$42,#N/A)</f>
        <v>#N/A</v>
      </c>
      <c r="F121" s="51" t="e">
        <f>IF('61c'!F121&gt;0,'61c'!F121/$K$42,#N/A)</f>
        <v>#N/A</v>
      </c>
      <c r="G121" s="51" t="e">
        <f>IF('61c'!G121&gt;0,'61c'!G121/$K$42,#N/A)</f>
        <v>#N/A</v>
      </c>
      <c r="H121" s="54"/>
    </row>
    <row r="122" spans="2:8">
      <c r="B122" s="50">
        <v>2459975.8764592535</v>
      </c>
      <c r="C122" s="57">
        <f t="shared" si="2"/>
        <v>-0.18472495349124074</v>
      </c>
      <c r="D122" s="51">
        <f>IF('61c'!D122&gt;0,'61c'!D122/$K$42,#N/A)</f>
        <v>0.99240144359978499</v>
      </c>
      <c r="E122" s="51" t="e">
        <f>IF('61c'!E122&gt;0,'61c'!E122/$K$42,#N/A)</f>
        <v>#N/A</v>
      </c>
      <c r="F122" s="51" t="e">
        <f>IF('61c'!F122&gt;0,'61c'!F122/$K$42,#N/A)</f>
        <v>#N/A</v>
      </c>
      <c r="G122" s="51" t="e">
        <f>IF('61c'!G122&gt;0,'61c'!G122/$K$42,#N/A)</f>
        <v>#N/A</v>
      </c>
      <c r="H122" s="54"/>
    </row>
    <row r="123" spans="2:8">
      <c r="B123" s="50">
        <v>2459975.8778481628</v>
      </c>
      <c r="C123" s="57">
        <f t="shared" si="2"/>
        <v>-0.18333604419603944</v>
      </c>
      <c r="D123" s="51">
        <f>IF('61c'!D123&gt;0,'61c'!D123/$K$42,#N/A)</f>
        <v>0.99532749750441518</v>
      </c>
      <c r="E123" s="51" t="e">
        <f>IF('61c'!E123&gt;0,'61c'!E123/$K$42,#N/A)</f>
        <v>#N/A</v>
      </c>
      <c r="F123" s="51" t="e">
        <f>IF('61c'!F123&gt;0,'61c'!F123/$K$42,#N/A)</f>
        <v>#N/A</v>
      </c>
      <c r="G123" s="51" t="e">
        <f>IF('61c'!G123&gt;0,'61c'!G123/$K$42,#N/A)</f>
        <v>#N/A</v>
      </c>
      <c r="H123" s="54"/>
    </row>
    <row r="124" spans="2:8">
      <c r="B124" s="50">
        <v>2459975.8792370721</v>
      </c>
      <c r="C124" s="57">
        <f t="shared" si="2"/>
        <v>-0.18194713490083814</v>
      </c>
      <c r="D124" s="51">
        <f>IF('61c'!D124&gt;0,'61c'!D124/$K$42,#N/A)</f>
        <v>1.0055544805344392</v>
      </c>
      <c r="E124" s="51" t="e">
        <f>IF('61c'!E124&gt;0,'61c'!E124/$K$42,#N/A)</f>
        <v>#N/A</v>
      </c>
      <c r="F124" s="51" t="e">
        <f>IF('61c'!F124&gt;0,'61c'!F124/$K$42,#N/A)</f>
        <v>#N/A</v>
      </c>
      <c r="G124" s="51" t="e">
        <f>IF('61c'!G124&gt;0,'61c'!G124/$K$42,#N/A)</f>
        <v>#N/A</v>
      </c>
      <c r="H124" s="54"/>
    </row>
    <row r="125" spans="2:8">
      <c r="B125" s="50">
        <v>2459975.8806259814</v>
      </c>
      <c r="C125" s="57">
        <f t="shared" si="2"/>
        <v>-0.18055822560563684</v>
      </c>
      <c r="D125" s="51">
        <f>IF('61c'!D125&gt;0,'61c'!D125/$K$42,#N/A)</f>
        <v>0.988948168624741</v>
      </c>
      <c r="E125" s="51" t="e">
        <f>IF('61c'!E125&gt;0,'61c'!E125/$K$42,#N/A)</f>
        <v>#N/A</v>
      </c>
      <c r="F125" s="51" t="e">
        <f>IF('61c'!F125&gt;0,'61c'!F125/$K$42,#N/A)</f>
        <v>#N/A</v>
      </c>
      <c r="G125" s="51" t="e">
        <f>IF('61c'!G125&gt;0,'61c'!G125/$K$42,#N/A)</f>
        <v>#N/A</v>
      </c>
      <c r="H125" s="54"/>
    </row>
    <row r="126" spans="2:8">
      <c r="B126" s="50">
        <v>2459975.8820148902</v>
      </c>
      <c r="C126" s="57">
        <f t="shared" si="2"/>
        <v>-0.17916931677609682</v>
      </c>
      <c r="D126" s="51">
        <f>IF('61c'!D126&gt;0,'61c'!D126/$K$42,#N/A)</f>
        <v>0.99513844736235901</v>
      </c>
      <c r="E126" s="51" t="e">
        <f>IF('61c'!E126&gt;0,'61c'!E126/$K$42,#N/A)</f>
        <v>#N/A</v>
      </c>
      <c r="F126" s="51" t="e">
        <f>IF('61c'!F126&gt;0,'61c'!F126/$K$42,#N/A)</f>
        <v>#N/A</v>
      </c>
      <c r="G126" s="51" t="e">
        <f>IF('61c'!G126&gt;0,'61c'!G126/$K$42,#N/A)</f>
        <v>#N/A</v>
      </c>
      <c r="H126" s="54"/>
    </row>
    <row r="127" spans="2:8">
      <c r="B127" s="50">
        <v>2459975.8834037995</v>
      </c>
      <c r="C127" s="57">
        <f t="shared" si="2"/>
        <v>-0.17778040748089552</v>
      </c>
      <c r="D127" s="51">
        <f>IF('61c'!D127&gt;0,'61c'!D127/$K$42,#N/A)</f>
        <v>0.99882461798356748</v>
      </c>
      <c r="E127" s="51" t="e">
        <f>IF('61c'!E127&gt;0,'61c'!E127/$K$42,#N/A)</f>
        <v>#N/A</v>
      </c>
      <c r="F127" s="51" t="e">
        <f>IF('61c'!F127&gt;0,'61c'!F127/$K$42,#N/A)</f>
        <v>#N/A</v>
      </c>
      <c r="G127" s="51" t="e">
        <f>IF('61c'!G127&gt;0,'61c'!G127/$K$42,#N/A)</f>
        <v>#N/A</v>
      </c>
      <c r="H127" s="54"/>
    </row>
    <row r="128" spans="2:8">
      <c r="B128" s="50">
        <v>2459975.8847927088</v>
      </c>
      <c r="C128" s="57">
        <f t="shared" si="2"/>
        <v>-0.17639149818569422</v>
      </c>
      <c r="D128" s="51">
        <f>IF('61c'!D128&gt;0,'61c'!D128/$K$42,#N/A)</f>
        <v>1.0079890962143898</v>
      </c>
      <c r="E128" s="51" t="e">
        <f>IF('61c'!E128&gt;0,'61c'!E128/$K$42,#N/A)</f>
        <v>#N/A</v>
      </c>
      <c r="F128" s="51" t="e">
        <f>IF('61c'!F128&gt;0,'61c'!F128/$K$42,#N/A)</f>
        <v>#N/A</v>
      </c>
      <c r="G128" s="51" t="e">
        <f>IF('61c'!G128&gt;0,'61c'!G128/$K$42,#N/A)</f>
        <v>#N/A</v>
      </c>
      <c r="H128" s="54"/>
    </row>
    <row r="129" spans="2:8">
      <c r="B129" s="50">
        <v>2459975.8861816181</v>
      </c>
      <c r="C129" s="57">
        <f t="shared" si="2"/>
        <v>-0.17500258889049292</v>
      </c>
      <c r="D129" s="51">
        <f>IF('61c'!D129&gt;0,'61c'!D129/$K$42,#N/A)</f>
        <v>0.99622537049834903</v>
      </c>
      <c r="E129" s="51" t="e">
        <f>IF('61c'!E129&gt;0,'61c'!E129/$K$42,#N/A)</f>
        <v>#N/A</v>
      </c>
      <c r="F129" s="51" t="e">
        <f>IF('61c'!F129&gt;0,'61c'!F129/$K$42,#N/A)</f>
        <v>#N/A</v>
      </c>
      <c r="G129" s="51" t="e">
        <f>IF('61c'!G129&gt;0,'61c'!G129/$K$42,#N/A)</f>
        <v>#N/A</v>
      </c>
      <c r="H129" s="54"/>
    </row>
    <row r="130" spans="2:8">
      <c r="B130" s="50">
        <v>2459975.8875705274</v>
      </c>
      <c r="C130" s="57">
        <f t="shared" si="2"/>
        <v>-0.17361367959529161</v>
      </c>
      <c r="D130" s="51">
        <f>IF('61c'!D130&gt;0,'61c'!D130/$K$42,#N/A)</f>
        <v>0.9964257851493511</v>
      </c>
      <c r="E130" s="51" t="e">
        <f>IF('61c'!E130&gt;0,'61c'!E130/$K$42,#N/A)</f>
        <v>#N/A</v>
      </c>
      <c r="F130" s="51" t="e">
        <f>IF('61c'!F130&gt;0,'61c'!F130/$K$42,#N/A)</f>
        <v>#N/A</v>
      </c>
      <c r="G130" s="51" t="e">
        <f>IF('61c'!G130&gt;0,'61c'!G130/$K$42,#N/A)</f>
        <v>#N/A</v>
      </c>
      <c r="H130" s="54"/>
    </row>
    <row r="131" spans="2:8">
      <c r="B131" s="50">
        <v>2459975.8889594367</v>
      </c>
      <c r="C131" s="57">
        <f t="shared" ref="C131:C194" si="3">B131-$K$30</f>
        <v>-0.17222477030009031</v>
      </c>
      <c r="D131" s="51">
        <f>IF('61c'!D131&gt;0,'61c'!D131/$K$42,#N/A)</f>
        <v>1.0045312140059894</v>
      </c>
      <c r="E131" s="51" t="e">
        <f>IF('61c'!E131&gt;0,'61c'!E131/$K$42,#N/A)</f>
        <v>#N/A</v>
      </c>
      <c r="F131" s="51" t="e">
        <f>IF('61c'!F131&gt;0,'61c'!F131/$K$42,#N/A)</f>
        <v>#N/A</v>
      </c>
      <c r="G131" s="51" t="e">
        <f>IF('61c'!G131&gt;0,'61c'!G131/$K$42,#N/A)</f>
        <v>#N/A</v>
      </c>
      <c r="H131" s="54"/>
    </row>
    <row r="132" spans="2:8">
      <c r="B132" s="50">
        <v>2459975.890348346</v>
      </c>
      <c r="C132" s="57">
        <f t="shared" si="3"/>
        <v>-0.17083586100488901</v>
      </c>
      <c r="D132" s="51">
        <f>IF('61c'!D132&gt;0,'61c'!D132/$K$42,#N/A)</f>
        <v>1.0100608154803041</v>
      </c>
      <c r="E132" s="51" t="e">
        <f>IF('61c'!E132&gt;0,'61c'!E132/$K$42,#N/A)</f>
        <v>#N/A</v>
      </c>
      <c r="F132" s="51" t="e">
        <f>IF('61c'!F132&gt;0,'61c'!F132/$K$42,#N/A)</f>
        <v>#N/A</v>
      </c>
      <c r="G132" s="51" t="e">
        <f>IF('61c'!G132&gt;0,'61c'!G132/$K$42,#N/A)</f>
        <v>#N/A</v>
      </c>
      <c r="H132" s="54"/>
    </row>
    <row r="133" spans="2:8">
      <c r="B133" s="50">
        <v>2459975.8917372553</v>
      </c>
      <c r="C133" s="57">
        <f t="shared" si="3"/>
        <v>-0.16944695170968771</v>
      </c>
      <c r="D133" s="51">
        <f>IF('61c'!D133&gt;0,'61c'!D133/$K$42,#N/A)</f>
        <v>0.99496145281425175</v>
      </c>
      <c r="E133" s="51" t="e">
        <f>IF('61c'!E133&gt;0,'61c'!E133/$K$42,#N/A)</f>
        <v>#N/A</v>
      </c>
      <c r="F133" s="51" t="e">
        <f>IF('61c'!F133&gt;0,'61c'!F133/$K$42,#N/A)</f>
        <v>#N/A</v>
      </c>
      <c r="G133" s="51" t="e">
        <f>IF('61c'!G133&gt;0,'61c'!G133/$K$42,#N/A)</f>
        <v>#N/A</v>
      </c>
      <c r="H133" s="54"/>
    </row>
    <row r="134" spans="2:8">
      <c r="B134" s="50">
        <v>2459975.8931261646</v>
      </c>
      <c r="C134" s="57">
        <f t="shared" si="3"/>
        <v>-0.16805804241448641</v>
      </c>
      <c r="D134" s="51">
        <f>IF('61c'!D134&gt;0,'61c'!D134/$K$42,#N/A)</f>
        <v>0.99677662596943872</v>
      </c>
      <c r="E134" s="51" t="e">
        <f>IF('61c'!E134&gt;0,'61c'!E134/$K$42,#N/A)</f>
        <v>#N/A</v>
      </c>
      <c r="F134" s="51" t="e">
        <f>IF('61c'!F134&gt;0,'61c'!F134/$K$42,#N/A)</f>
        <v>#N/A</v>
      </c>
      <c r="G134" s="51" t="e">
        <f>IF('61c'!G134&gt;0,'61c'!G134/$K$42,#N/A)</f>
        <v>#N/A</v>
      </c>
      <c r="H134" s="54"/>
    </row>
    <row r="135" spans="2:8">
      <c r="B135" s="50">
        <v>2459975.8945150739</v>
      </c>
      <c r="C135" s="57">
        <f t="shared" si="3"/>
        <v>-0.16666913311928511</v>
      </c>
      <c r="D135" s="51">
        <f>IF('61c'!D135&gt;0,'61c'!D135/$K$42,#N/A)</f>
        <v>0.98990555171619443</v>
      </c>
      <c r="E135" s="51" t="e">
        <f>IF('61c'!E135&gt;0,'61c'!E135/$K$42,#N/A)</f>
        <v>#N/A</v>
      </c>
      <c r="F135" s="51" t="e">
        <f>IF('61c'!F135&gt;0,'61c'!F135/$K$42,#N/A)</f>
        <v>#N/A</v>
      </c>
      <c r="G135" s="51" t="e">
        <f>IF('61c'!G135&gt;0,'61c'!G135/$K$42,#N/A)</f>
        <v>#N/A</v>
      </c>
      <c r="H135" s="54"/>
    </row>
    <row r="136" spans="2:8">
      <c r="B136" s="50">
        <v>2459975.8959039832</v>
      </c>
      <c r="C136" s="57">
        <f t="shared" si="3"/>
        <v>-0.16528022382408381</v>
      </c>
      <c r="D136" s="51">
        <f>IF('61c'!D136&gt;0,'61c'!D136/$K$42,#N/A)</f>
        <v>0.99509076249712047</v>
      </c>
      <c r="E136" s="51" t="e">
        <f>IF('61c'!E136&gt;0,'61c'!E136/$K$42,#N/A)</f>
        <v>#N/A</v>
      </c>
      <c r="F136" s="51" t="e">
        <f>IF('61c'!F136&gt;0,'61c'!F136/$K$42,#N/A)</f>
        <v>#N/A</v>
      </c>
      <c r="G136" s="51" t="e">
        <f>IF('61c'!G136&gt;0,'61c'!G136/$K$42,#N/A)</f>
        <v>#N/A</v>
      </c>
      <c r="H136" s="54"/>
    </row>
    <row r="137" spans="2:8">
      <c r="B137" s="50">
        <v>2459975.8972928924</v>
      </c>
      <c r="C137" s="57">
        <f t="shared" si="3"/>
        <v>-0.1638913145288825</v>
      </c>
      <c r="D137" s="51">
        <f>IF('61c'!D137&gt;0,'61c'!D137/$K$42,#N/A)</f>
        <v>1.0052447208784459</v>
      </c>
      <c r="E137" s="51" t="e">
        <f>IF('61c'!E137&gt;0,'61c'!E137/$K$42,#N/A)</f>
        <v>#N/A</v>
      </c>
      <c r="F137" s="51" t="e">
        <f>IF('61c'!F137&gt;0,'61c'!F137/$K$42,#N/A)</f>
        <v>#N/A</v>
      </c>
      <c r="G137" s="51" t="e">
        <f>IF('61c'!G137&gt;0,'61c'!G137/$K$42,#N/A)</f>
        <v>#N/A</v>
      </c>
      <c r="H137" s="54"/>
    </row>
    <row r="138" spans="2:8">
      <c r="B138" s="50">
        <v>2459975.8986818017</v>
      </c>
      <c r="C138" s="57">
        <f t="shared" si="3"/>
        <v>-0.1625024052336812</v>
      </c>
      <c r="D138" s="51">
        <f>IF('61c'!D138&gt;0,'61c'!D138/$K$42,#N/A)</f>
        <v>0.99540474545035706</v>
      </c>
      <c r="E138" s="51" t="e">
        <f>IF('61c'!E138&gt;0,'61c'!E138/$K$42,#N/A)</f>
        <v>#N/A</v>
      </c>
      <c r="F138" s="51" t="e">
        <f>IF('61c'!F138&gt;0,'61c'!F138/$K$42,#N/A)</f>
        <v>#N/A</v>
      </c>
      <c r="G138" s="51" t="e">
        <f>IF('61c'!G138&gt;0,'61c'!G138/$K$42,#N/A)</f>
        <v>#N/A</v>
      </c>
      <c r="H138" s="54"/>
    </row>
    <row r="139" spans="2:8">
      <c r="B139" s="50">
        <v>2459975.900070711</v>
      </c>
      <c r="C139" s="57">
        <f t="shared" si="3"/>
        <v>-0.1611134959384799</v>
      </c>
      <c r="D139" s="51">
        <f>IF('61c'!D139&gt;0,'61c'!D139/$K$42,#N/A)</f>
        <v>0.99370582815019592</v>
      </c>
      <c r="E139" s="51" t="e">
        <f>IF('61c'!E139&gt;0,'61c'!E139/$K$42,#N/A)</f>
        <v>#N/A</v>
      </c>
      <c r="F139" s="51" t="e">
        <f>IF('61c'!F139&gt;0,'61c'!F139/$K$42,#N/A)</f>
        <v>#N/A</v>
      </c>
      <c r="G139" s="51" t="e">
        <f>IF('61c'!G139&gt;0,'61c'!G139/$K$42,#N/A)</f>
        <v>#N/A</v>
      </c>
      <c r="H139" s="54"/>
    </row>
    <row r="140" spans="2:8">
      <c r="B140" s="50">
        <v>2459975.9014596203</v>
      </c>
      <c r="C140" s="57">
        <f t="shared" si="3"/>
        <v>-0.1597245866432786</v>
      </c>
      <c r="D140" s="51">
        <f>IF('61c'!D140&gt;0,'61c'!D140/$K$42,#N/A)</f>
        <v>1.0026203639714353</v>
      </c>
      <c r="E140" s="51" t="e">
        <f>IF('61c'!E140&gt;0,'61c'!E140/$K$42,#N/A)</f>
        <v>#N/A</v>
      </c>
      <c r="F140" s="51" t="e">
        <f>IF('61c'!F140&gt;0,'61c'!F140/$K$42,#N/A)</f>
        <v>#N/A</v>
      </c>
      <c r="G140" s="51" t="e">
        <f>IF('61c'!G140&gt;0,'61c'!G140/$K$42,#N/A)</f>
        <v>#N/A</v>
      </c>
      <c r="H140" s="54"/>
    </row>
    <row r="141" spans="2:8">
      <c r="B141" s="50">
        <v>2459975.9028485296</v>
      </c>
      <c r="C141" s="57">
        <f t="shared" si="3"/>
        <v>-0.1583356773480773</v>
      </c>
      <c r="D141" s="51">
        <f>IF('61c'!D141&gt;0,'61c'!D141/$K$42,#N/A)</f>
        <v>0.9864957383091455</v>
      </c>
      <c r="E141" s="51" t="e">
        <f>IF('61c'!E141&gt;0,'61c'!E141/$K$42,#N/A)</f>
        <v>#N/A</v>
      </c>
      <c r="F141" s="51" t="e">
        <f>IF('61c'!F141&gt;0,'61c'!F141/$K$42,#N/A)</f>
        <v>#N/A</v>
      </c>
      <c r="G141" s="51" t="e">
        <f>IF('61c'!G141&gt;0,'61c'!G141/$K$42,#N/A)</f>
        <v>#N/A</v>
      </c>
      <c r="H141" s="54"/>
    </row>
    <row r="142" spans="2:8">
      <c r="B142" s="50">
        <v>2459975.9042374389</v>
      </c>
      <c r="C142" s="57">
        <f t="shared" si="3"/>
        <v>-0.156946768052876</v>
      </c>
      <c r="D142" s="51">
        <f>IF('61c'!D142&gt;0,'61c'!D142/$K$42,#N/A)</f>
        <v>0.98721262381939645</v>
      </c>
      <c r="E142" s="51" t="e">
        <f>IF('61c'!E142&gt;0,'61c'!E142/$K$42,#N/A)</f>
        <v>#N/A</v>
      </c>
      <c r="F142" s="51" t="e">
        <f>IF('61c'!F142&gt;0,'61c'!F142/$K$42,#N/A)</f>
        <v>#N/A</v>
      </c>
      <c r="G142" s="51" t="e">
        <f>IF('61c'!G142&gt;0,'61c'!G142/$K$42,#N/A)</f>
        <v>#N/A</v>
      </c>
      <c r="H142" s="54"/>
    </row>
    <row r="143" spans="2:8">
      <c r="B143" s="50">
        <v>2459975.9056263482</v>
      </c>
      <c r="C143" s="57">
        <f t="shared" si="3"/>
        <v>-0.15555785875767469</v>
      </c>
      <c r="D143" s="51">
        <f>IF('61c'!D143&gt;0,'61c'!D143/$K$42,#N/A)</f>
        <v>0.99827927512861858</v>
      </c>
      <c r="E143" s="51" t="e">
        <f>IF('61c'!E143&gt;0,'61c'!E143/$K$42,#N/A)</f>
        <v>#N/A</v>
      </c>
      <c r="F143" s="51" t="e">
        <f>IF('61c'!F143&gt;0,'61c'!F143/$K$42,#N/A)</f>
        <v>#N/A</v>
      </c>
      <c r="G143" s="51" t="e">
        <f>IF('61c'!G143&gt;0,'61c'!G143/$K$42,#N/A)</f>
        <v>#N/A</v>
      </c>
      <c r="H143" s="54"/>
    </row>
    <row r="144" spans="2:8">
      <c r="B144" s="50">
        <v>2459975.9070152575</v>
      </c>
      <c r="C144" s="57">
        <f t="shared" si="3"/>
        <v>-0.15416894946247339</v>
      </c>
      <c r="D144" s="51">
        <f>IF('61c'!D144&gt;0,'61c'!D144/$K$42,#N/A)</f>
        <v>0.99585133993703456</v>
      </c>
      <c r="E144" s="51" t="e">
        <f>IF('61c'!E144&gt;0,'61c'!E144/$K$42,#N/A)</f>
        <v>#N/A</v>
      </c>
      <c r="F144" s="51" t="e">
        <f>IF('61c'!F144&gt;0,'61c'!F144/$K$42,#N/A)</f>
        <v>#N/A</v>
      </c>
      <c r="G144" s="51" t="e">
        <f>IF('61c'!G144&gt;0,'61c'!G144/$K$42,#N/A)</f>
        <v>#N/A</v>
      </c>
      <c r="H144" s="54"/>
    </row>
    <row r="145" spans="1:8">
      <c r="B145" s="50">
        <v>2459975.9084041668</v>
      </c>
      <c r="C145" s="57">
        <f t="shared" si="3"/>
        <v>-0.15278004016727209</v>
      </c>
      <c r="D145" s="51">
        <f>IF('61c'!D145&gt;0,'61c'!D145/$K$42,#N/A)</f>
        <v>1.0199518544114261</v>
      </c>
      <c r="E145" s="51" t="e">
        <f>IF('61c'!E145&gt;0,'61c'!E145/$K$42,#N/A)</f>
        <v>#N/A</v>
      </c>
      <c r="F145" s="51" t="e">
        <f>IF('61c'!F145&gt;0,'61c'!F145/$K$42,#N/A)</f>
        <v>#N/A</v>
      </c>
      <c r="G145" s="51" t="e">
        <f>IF('61c'!G145&gt;0,'61c'!G145/$K$42,#N/A)</f>
        <v>#N/A</v>
      </c>
      <c r="H145" s="54"/>
    </row>
    <row r="146" spans="1:8">
      <c r="B146" s="50">
        <v>2459975.9097930761</v>
      </c>
      <c r="C146" s="57">
        <f t="shared" si="3"/>
        <v>-0.15139113087207079</v>
      </c>
      <c r="D146" s="51">
        <f>IF('61c'!D146&gt;0,'61c'!D146/$K$42,#N/A)</f>
        <v>1.00806688167089</v>
      </c>
      <c r="E146" s="51" t="e">
        <f>IF('61c'!E146&gt;0,'61c'!E146/$K$42,#N/A)</f>
        <v>#N/A</v>
      </c>
      <c r="F146" s="51" t="e">
        <f>IF('61c'!F146&gt;0,'61c'!F146/$K$42,#N/A)</f>
        <v>#N/A</v>
      </c>
      <c r="G146" s="51" t="e">
        <f>IF('61c'!G146&gt;0,'61c'!G146/$K$42,#N/A)</f>
        <v>#N/A</v>
      </c>
      <c r="H146" s="54"/>
    </row>
    <row r="147" spans="1:8">
      <c r="B147" s="50">
        <v>2459975.9111819859</v>
      </c>
      <c r="C147" s="57">
        <f t="shared" si="3"/>
        <v>-0.1500022211112082</v>
      </c>
      <c r="D147" s="51">
        <f>IF('61c'!D147&gt;0,'61c'!D147/$K$42,#N/A)</f>
        <v>0.99426046225908005</v>
      </c>
      <c r="E147" s="51" t="e">
        <f>IF('61c'!E147&gt;0,'61c'!E147/$K$42,#N/A)</f>
        <v>#N/A</v>
      </c>
      <c r="F147" s="51" t="e">
        <f>IF('61c'!F147&gt;0,'61c'!F147/$K$42,#N/A)</f>
        <v>#N/A</v>
      </c>
      <c r="G147" s="51" t="e">
        <f>IF('61c'!G147&gt;0,'61c'!G147/$K$42,#N/A)</f>
        <v>#N/A</v>
      </c>
      <c r="H147" s="54"/>
    </row>
    <row r="148" spans="1:8">
      <c r="B148" s="50">
        <v>2459975.9125708952</v>
      </c>
      <c r="C148" s="57">
        <f t="shared" si="3"/>
        <v>-0.1486133118160069</v>
      </c>
      <c r="D148" s="51">
        <f>IF('61c'!D148&gt;0,'61c'!D148/$K$42,#N/A)</f>
        <v>0.99412255240727943</v>
      </c>
      <c r="E148" s="51" t="e">
        <f>IF('61c'!E148&gt;0,'61c'!E148/$K$42,#N/A)</f>
        <v>#N/A</v>
      </c>
      <c r="F148" s="51" t="e">
        <f>IF('61c'!F148&gt;0,'61c'!F148/$K$42,#N/A)</f>
        <v>#N/A</v>
      </c>
      <c r="G148" s="51" t="e">
        <f>IF('61c'!G148&gt;0,'61c'!G148/$K$42,#N/A)</f>
        <v>#N/A</v>
      </c>
      <c r="H148" s="54"/>
    </row>
    <row r="149" spans="1:8">
      <c r="B149" s="50">
        <v>2459975.9139598045</v>
      </c>
      <c r="C149" s="57">
        <f t="shared" si="3"/>
        <v>-0.1472244025208056</v>
      </c>
      <c r="D149" s="51">
        <f>IF('61c'!D149&gt;0,'61c'!D149/$K$42,#N/A)</f>
        <v>0.99751839053981417</v>
      </c>
      <c r="E149" s="51" t="e">
        <f>IF('61c'!E149&gt;0,'61c'!E149/$K$42,#N/A)</f>
        <v>#N/A</v>
      </c>
      <c r="F149" s="51" t="e">
        <f>IF('61c'!F149&gt;0,'61c'!F149/$K$42,#N/A)</f>
        <v>#N/A</v>
      </c>
      <c r="G149" s="51" t="e">
        <f>IF('61c'!G149&gt;0,'61c'!G149/$K$42,#N/A)</f>
        <v>#N/A</v>
      </c>
      <c r="H149" s="54"/>
    </row>
    <row r="150" spans="1:8">
      <c r="B150" s="50">
        <v>2459975.9153487138</v>
      </c>
      <c r="C150" s="57">
        <f t="shared" si="3"/>
        <v>-0.1458354932256043</v>
      </c>
      <c r="D150" s="51">
        <f>IF('61c'!D150&gt;0,'61c'!D150/$K$42,#N/A)</f>
        <v>1.0022358903478461</v>
      </c>
      <c r="E150" s="51" t="e">
        <f>IF('61c'!E150&gt;0,'61c'!E150/$K$42,#N/A)</f>
        <v>#N/A</v>
      </c>
      <c r="F150" s="51" t="e">
        <f>IF('61c'!F150&gt;0,'61c'!F150/$K$42,#N/A)</f>
        <v>#N/A</v>
      </c>
      <c r="G150" s="51" t="e">
        <f>IF('61c'!G150&gt;0,'61c'!G150/$K$42,#N/A)</f>
        <v>#N/A</v>
      </c>
      <c r="H150" s="54"/>
    </row>
    <row r="151" spans="1:8">
      <c r="B151" s="50">
        <v>2459975.916737623</v>
      </c>
      <c r="C151" s="57">
        <f t="shared" si="3"/>
        <v>-0.14444658393040299</v>
      </c>
      <c r="D151" s="51">
        <f>IF('61c'!D151&gt;0,'61c'!D151/$K$42,#N/A)</f>
        <v>0.99945120172003377</v>
      </c>
      <c r="E151" s="51" t="e">
        <f>IF('61c'!E151&gt;0,'61c'!E151/$K$42,#N/A)</f>
        <v>#N/A</v>
      </c>
      <c r="F151" s="51" t="e">
        <f>IF('61c'!F151&gt;0,'61c'!F151/$K$42,#N/A)</f>
        <v>#N/A</v>
      </c>
      <c r="G151" s="51" t="e">
        <f>IF('61c'!G151&gt;0,'61c'!G151/$K$42,#N/A)</f>
        <v>#N/A</v>
      </c>
      <c r="H151" s="54"/>
    </row>
    <row r="152" spans="1:8">
      <c r="B152" s="50">
        <v>2459975.9181265323</v>
      </c>
      <c r="C152" s="57">
        <f t="shared" si="3"/>
        <v>-0.14305767463520169</v>
      </c>
      <c r="D152" s="51">
        <f>IF('61c'!D152&gt;0,'61c'!D152/$K$42,#N/A)</f>
        <v>1.0019852568532597</v>
      </c>
      <c r="E152" s="51" t="e">
        <f>IF('61c'!E152&gt;0,'61c'!E152/$K$42,#N/A)</f>
        <v>#N/A</v>
      </c>
      <c r="F152" s="51" t="e">
        <f>IF('61c'!F152&gt;0,'61c'!F152/$K$42,#N/A)</f>
        <v>#N/A</v>
      </c>
      <c r="G152" s="51" t="e">
        <f>IF('61c'!G152&gt;0,'61c'!G152/$K$42,#N/A)</f>
        <v>#N/A</v>
      </c>
      <c r="H152" s="54"/>
    </row>
    <row r="153" spans="1:8">
      <c r="B153" s="50">
        <v>2459975.9195154416</v>
      </c>
      <c r="C153" s="57">
        <f t="shared" si="3"/>
        <v>-0.14166876534000039</v>
      </c>
      <c r="D153" s="51">
        <f>IF('61c'!D153&gt;0,'61c'!D153/$K$42,#N/A)</f>
        <v>0.98390509099285883</v>
      </c>
      <c r="E153" s="51" t="e">
        <f>IF('61c'!E153&gt;0,'61c'!E153/$K$42,#N/A)</f>
        <v>#N/A</v>
      </c>
      <c r="F153" s="51" t="e">
        <f>IF('61c'!F153&gt;0,'61c'!F153/$K$42,#N/A)</f>
        <v>#N/A</v>
      </c>
      <c r="G153" s="51" t="e">
        <f>IF('61c'!G153&gt;0,'61c'!G153/$K$42,#N/A)</f>
        <v>#N/A</v>
      </c>
      <c r="H153" s="54"/>
    </row>
    <row r="154" spans="1:8">
      <c r="B154" s="50">
        <v>2459975.9209043509</v>
      </c>
      <c r="C154" s="57">
        <f t="shared" si="3"/>
        <v>-0.14027985604479909</v>
      </c>
      <c r="D154" s="51">
        <f>IF('61c'!D154&gt;0,'61c'!D154/$K$42,#N/A)</f>
        <v>1.0083020809337326</v>
      </c>
      <c r="E154" s="51" t="e">
        <f>IF('61c'!E154&gt;0,'61c'!E154/$K$42,#N/A)</f>
        <v>#N/A</v>
      </c>
      <c r="F154" s="51" t="e">
        <f>IF('61c'!F154&gt;0,'61c'!F154/$K$42,#N/A)</f>
        <v>#N/A</v>
      </c>
      <c r="G154" s="51" t="e">
        <f>IF('61c'!G154&gt;0,'61c'!G154/$K$42,#N/A)</f>
        <v>#N/A</v>
      </c>
      <c r="H154" s="54"/>
    </row>
    <row r="155" spans="1:8">
      <c r="B155" s="50">
        <v>2459975.9222932602</v>
      </c>
      <c r="C155" s="57">
        <f t="shared" si="3"/>
        <v>-0.13889094674959779</v>
      </c>
      <c r="D155" s="51">
        <f>IF('61c'!D155&gt;0,'61c'!D155/$K$42,#N/A)</f>
        <v>0.98071465868079555</v>
      </c>
      <c r="E155" s="51" t="e">
        <f>IF('61c'!E155&gt;0,'61c'!E155/$K$42,#N/A)</f>
        <v>#N/A</v>
      </c>
      <c r="F155" s="51" t="e">
        <f>IF('61c'!F155&gt;0,'61c'!F155/$K$42,#N/A)</f>
        <v>#N/A</v>
      </c>
      <c r="G155" s="51" t="e">
        <f>IF('61c'!G155&gt;0,'61c'!G155/$K$42,#N/A)</f>
        <v>#N/A</v>
      </c>
      <c r="H155" s="54"/>
    </row>
    <row r="156" spans="1:8">
      <c r="B156" s="50">
        <v>2459975.9236821695</v>
      </c>
      <c r="C156" s="57">
        <f t="shared" si="3"/>
        <v>-0.13750203745439649</v>
      </c>
      <c r="D156" s="51">
        <f>IF('61c'!D156&gt;0,'61c'!D156/$K$42,#N/A)</f>
        <v>0.99980772479459423</v>
      </c>
      <c r="E156" s="51" t="e">
        <f>IF('61c'!E156&gt;0,'61c'!E156/$K$42,#N/A)</f>
        <v>#N/A</v>
      </c>
      <c r="F156" s="51" t="e">
        <f>IF('61c'!F156&gt;0,'61c'!F156/$K$42,#N/A)</f>
        <v>#N/A</v>
      </c>
      <c r="G156" s="51" t="e">
        <f>IF('61c'!G156&gt;0,'61c'!G156/$K$42,#N/A)</f>
        <v>#N/A</v>
      </c>
      <c r="H156" s="54"/>
    </row>
    <row r="157" spans="1:8">
      <c r="B157" s="50">
        <v>2459975.9250710788</v>
      </c>
      <c r="C157" s="57">
        <f t="shared" si="3"/>
        <v>-0.13611312815919518</v>
      </c>
      <c r="D157" s="51">
        <f>IF('61c'!D157&gt;0,'61c'!D157/$K$42,#N/A)</f>
        <v>0.99748483452353531</v>
      </c>
      <c r="E157" s="51" t="e">
        <f>IF('61c'!E157&gt;0,'61c'!E157/$K$42,#N/A)</f>
        <v>#N/A</v>
      </c>
      <c r="F157" s="51" t="e">
        <f>IF('61c'!F157&gt;0,'61c'!F157/$K$42,#N/A)</f>
        <v>#N/A</v>
      </c>
      <c r="G157" s="51" t="e">
        <f>IF('61c'!G157&gt;0,'61c'!G157/$K$42,#N/A)</f>
        <v>#N/A</v>
      </c>
      <c r="H157" s="54"/>
    </row>
    <row r="158" spans="1:8">
      <c r="B158" s="50">
        <v>2459975.9264599886</v>
      </c>
      <c r="C158" s="57">
        <f t="shared" si="3"/>
        <v>-0.1347242183983326</v>
      </c>
      <c r="D158" s="51">
        <f>IF('61c'!D158&gt;0,'61c'!D158/$K$42,#N/A)</f>
        <v>1.01072156953083</v>
      </c>
      <c r="E158" s="51" t="e">
        <f>IF('61c'!E158&gt;0,'61c'!E158/$K$42,#N/A)</f>
        <v>#N/A</v>
      </c>
      <c r="F158" s="51" t="e">
        <f>IF('61c'!F158&gt;0,'61c'!F158/$K$42,#N/A)</f>
        <v>#N/A</v>
      </c>
      <c r="G158" s="51" t="e">
        <f>IF('61c'!G158&gt;0,'61c'!G158/$K$42,#N/A)</f>
        <v>#N/A</v>
      </c>
      <c r="H158" s="54"/>
    </row>
    <row r="159" spans="1:8">
      <c r="A159" s="49" t="s">
        <v>37</v>
      </c>
      <c r="B159" s="50">
        <v>2459975.9278488979</v>
      </c>
      <c r="C159" s="57">
        <f t="shared" si="3"/>
        <v>-0.13333530910313129</v>
      </c>
      <c r="D159" s="51" t="e">
        <f>IF('61c'!D159&gt;0,'61c'!D159/$K$42,#N/A)</f>
        <v>#N/A</v>
      </c>
      <c r="E159" s="51">
        <f>IF('61c'!E159&gt;0,'61c'!E159/$K$42,#N/A)</f>
        <v>0.97857713276510794</v>
      </c>
      <c r="F159" s="51" t="e">
        <f>IF('61c'!F159&gt;0,'61c'!F159/$K$42,#N/A)</f>
        <v>#N/A</v>
      </c>
      <c r="G159" s="51" t="e">
        <f>IF('61c'!G159&gt;0,'61c'!G159/$K$42,#N/A)</f>
        <v>#N/A</v>
      </c>
      <c r="H159" s="54"/>
    </row>
    <row r="160" spans="1:8">
      <c r="B160" s="50">
        <v>2459975.9292378072</v>
      </c>
      <c r="C160" s="57">
        <f t="shared" si="3"/>
        <v>-0.13194639980792999</v>
      </c>
      <c r="D160" s="51" t="e">
        <f>IF('61c'!D160&gt;0,'61c'!D160/$K$42,#N/A)</f>
        <v>#N/A</v>
      </c>
      <c r="E160" s="51">
        <f>IF('61c'!E160&gt;0,'61c'!E160/$K$42,#N/A)</f>
        <v>0.98332258312216847</v>
      </c>
      <c r="F160" s="51" t="e">
        <f>IF('61c'!F160&gt;0,'61c'!F160/$K$42,#N/A)</f>
        <v>#N/A</v>
      </c>
      <c r="G160" s="51" t="e">
        <f>IF('61c'!G160&gt;0,'61c'!G160/$K$42,#N/A)</f>
        <v>#N/A</v>
      </c>
      <c r="H160" s="54"/>
    </row>
    <row r="161" spans="2:8">
      <c r="B161" s="50">
        <v>2459975.9306267165</v>
      </c>
      <c r="C161" s="57">
        <f t="shared" si="3"/>
        <v>-0.13055749051272869</v>
      </c>
      <c r="D161" s="51" t="e">
        <f>IF('61c'!D161&gt;0,'61c'!D161/$K$42,#N/A)</f>
        <v>#N/A</v>
      </c>
      <c r="E161" s="51">
        <f>IF('61c'!E161&gt;0,'61c'!E161/$K$42,#N/A)</f>
        <v>1.000258926514628</v>
      </c>
      <c r="F161" s="51" t="e">
        <f>IF('61c'!F161&gt;0,'61c'!F161/$K$42,#N/A)</f>
        <v>#N/A</v>
      </c>
      <c r="G161" s="51" t="e">
        <f>IF('61c'!G161&gt;0,'61c'!G161/$K$42,#N/A)</f>
        <v>#N/A</v>
      </c>
      <c r="H161" s="54"/>
    </row>
    <row r="162" spans="2:8">
      <c r="B162" s="50">
        <v>2459975.9320156258</v>
      </c>
      <c r="C162" s="57">
        <f t="shared" si="3"/>
        <v>-0.12916858121752739</v>
      </c>
      <c r="D162" s="51" t="e">
        <f>IF('61c'!D162&gt;0,'61c'!D162/$K$42,#N/A)</f>
        <v>#N/A</v>
      </c>
      <c r="E162" s="51">
        <f>IF('61c'!E162&gt;0,'61c'!E162/$K$42,#N/A)</f>
        <v>0.99894448283805581</v>
      </c>
      <c r="F162" s="51" t="e">
        <f>IF('61c'!F162&gt;0,'61c'!F162/$K$42,#N/A)</f>
        <v>#N/A</v>
      </c>
      <c r="G162" s="51" t="e">
        <f>IF('61c'!G162&gt;0,'61c'!G162/$K$42,#N/A)</f>
        <v>#N/A</v>
      </c>
      <c r="H162" s="54"/>
    </row>
    <row r="163" spans="2:8">
      <c r="B163" s="50">
        <v>2459975.9334045351</v>
      </c>
      <c r="C163" s="57">
        <f t="shared" si="3"/>
        <v>-0.12777967192232609</v>
      </c>
      <c r="D163" s="51" t="e">
        <f>IF('61c'!D163&gt;0,'61c'!D163/$K$42,#N/A)</f>
        <v>#N/A</v>
      </c>
      <c r="E163" s="51">
        <f>IF('61c'!E163&gt;0,'61c'!E163/$K$42,#N/A)</f>
        <v>0.99381309990017663</v>
      </c>
      <c r="F163" s="51" t="e">
        <f>IF('61c'!F163&gt;0,'61c'!F163/$K$42,#N/A)</f>
        <v>#N/A</v>
      </c>
      <c r="G163" s="51" t="e">
        <f>IF('61c'!G163&gt;0,'61c'!G163/$K$42,#N/A)</f>
        <v>#N/A</v>
      </c>
      <c r="H163" s="54"/>
    </row>
    <row r="164" spans="2:8">
      <c r="B164" s="50">
        <v>2459975.9347934448</v>
      </c>
      <c r="C164" s="57">
        <f t="shared" si="3"/>
        <v>-0.1263907621614635</v>
      </c>
      <c r="D164" s="51" t="e">
        <f>IF('61c'!D164&gt;0,'61c'!D164/$K$42,#N/A)</f>
        <v>#N/A</v>
      </c>
      <c r="E164" s="51">
        <f>IF('61c'!E164&gt;0,'61c'!E164/$K$42,#N/A)</f>
        <v>0.99236404822237589</v>
      </c>
      <c r="F164" s="51" t="e">
        <f>IF('61c'!F164&gt;0,'61c'!F164/$K$42,#N/A)</f>
        <v>#N/A</v>
      </c>
      <c r="G164" s="51" t="e">
        <f>IF('61c'!G164&gt;0,'61c'!G164/$K$42,#N/A)</f>
        <v>#N/A</v>
      </c>
      <c r="H164" s="54"/>
    </row>
    <row r="165" spans="2:8">
      <c r="B165" s="50">
        <v>2459975.9361823541</v>
      </c>
      <c r="C165" s="57">
        <f t="shared" si="3"/>
        <v>-0.1250018528662622</v>
      </c>
      <c r="D165" s="51" t="e">
        <f>IF('61c'!D165&gt;0,'61c'!D165/$K$42,#N/A)</f>
        <v>#N/A</v>
      </c>
      <c r="E165" s="51">
        <f>IF('61c'!E165&gt;0,'61c'!E165/$K$42,#N/A)</f>
        <v>0.99387560469937808</v>
      </c>
      <c r="F165" s="51" t="e">
        <f>IF('61c'!F165&gt;0,'61c'!F165/$K$42,#N/A)</f>
        <v>#N/A</v>
      </c>
      <c r="G165" s="51" t="e">
        <f>IF('61c'!G165&gt;0,'61c'!G165/$K$42,#N/A)</f>
        <v>#N/A</v>
      </c>
      <c r="H165" s="54"/>
    </row>
    <row r="166" spans="2:8">
      <c r="B166" s="50">
        <v>2459975.9375712634</v>
      </c>
      <c r="C166" s="57">
        <f t="shared" si="3"/>
        <v>-0.1236129435710609</v>
      </c>
      <c r="D166" s="51" t="e">
        <f>IF('61c'!D166&gt;0,'61c'!D166/$K$42,#N/A)</f>
        <v>#N/A</v>
      </c>
      <c r="E166" s="51">
        <f>IF('61c'!E166&gt;0,'61c'!E166/$K$42,#N/A)</f>
        <v>0.98795454196421717</v>
      </c>
      <c r="F166" s="51" t="e">
        <f>IF('61c'!F166&gt;0,'61c'!F166/$K$42,#N/A)</f>
        <v>#N/A</v>
      </c>
      <c r="G166" s="51" t="e">
        <f>IF('61c'!G166&gt;0,'61c'!G166/$K$42,#N/A)</f>
        <v>#N/A</v>
      </c>
      <c r="H166" s="54"/>
    </row>
    <row r="167" spans="2:8">
      <c r="B167" s="50">
        <v>2459975.9389601727</v>
      </c>
      <c r="C167" s="57">
        <f t="shared" si="3"/>
        <v>-0.12222403427585959</v>
      </c>
      <c r="D167" s="51" t="e">
        <f>IF('61c'!D167&gt;0,'61c'!D167/$K$42,#N/A)</f>
        <v>#N/A</v>
      </c>
      <c r="E167" s="51">
        <f>IF('61c'!E167&gt;0,'61c'!E167/$K$42,#N/A)</f>
        <v>1.0027880672656071</v>
      </c>
      <c r="F167" s="51" t="e">
        <f>IF('61c'!F167&gt;0,'61c'!F167/$K$42,#N/A)</f>
        <v>#N/A</v>
      </c>
      <c r="G167" s="51" t="e">
        <f>IF('61c'!G167&gt;0,'61c'!G167/$K$42,#N/A)</f>
        <v>#N/A</v>
      </c>
      <c r="H167" s="54"/>
    </row>
    <row r="168" spans="2:8">
      <c r="B168" s="50">
        <v>2459975.940349082</v>
      </c>
      <c r="C168" s="57">
        <f t="shared" si="3"/>
        <v>-0.12083512498065829</v>
      </c>
      <c r="D168" s="51" t="e">
        <f>IF('61c'!D168&gt;0,'61c'!D168/$K$42,#N/A)</f>
        <v>#N/A</v>
      </c>
      <c r="E168" s="51">
        <f>IF('61c'!E168&gt;0,'61c'!E168/$K$42,#N/A)</f>
        <v>0.98428319127697161</v>
      </c>
      <c r="F168" s="51" t="e">
        <f>IF('61c'!F168&gt;0,'61c'!F168/$K$42,#N/A)</f>
        <v>#N/A</v>
      </c>
      <c r="G168" s="51" t="e">
        <f>IF('61c'!G168&gt;0,'61c'!G168/$K$42,#N/A)</f>
        <v>#N/A</v>
      </c>
      <c r="H168" s="54"/>
    </row>
    <row r="169" spans="2:8">
      <c r="B169" s="50">
        <v>2459975.9417379918</v>
      </c>
      <c r="C169" s="57">
        <f t="shared" si="3"/>
        <v>-0.1194462152197957</v>
      </c>
      <c r="D169" s="51" t="e">
        <f>IF('61c'!D169&gt;0,'61c'!D169/$K$42,#N/A)</f>
        <v>#N/A</v>
      </c>
      <c r="E169" s="51">
        <f>IF('61c'!E169&gt;0,'61c'!E169/$K$42,#N/A)</f>
        <v>0.99710304845273745</v>
      </c>
      <c r="F169" s="51" t="e">
        <f>IF('61c'!F169&gt;0,'61c'!F169/$K$42,#N/A)</f>
        <v>#N/A</v>
      </c>
      <c r="G169" s="51" t="e">
        <f>IF('61c'!G169&gt;0,'61c'!G169/$K$42,#N/A)</f>
        <v>#N/A</v>
      </c>
      <c r="H169" s="54"/>
    </row>
    <row r="170" spans="2:8">
      <c r="B170" s="50">
        <v>2459975.9431269011</v>
      </c>
      <c r="C170" s="57">
        <f t="shared" si="3"/>
        <v>-0.1180573059245944</v>
      </c>
      <c r="D170" s="51" t="e">
        <f>IF('61c'!D170&gt;0,'61c'!D170/$K$42,#N/A)</f>
        <v>#N/A</v>
      </c>
      <c r="E170" s="51">
        <f>IF('61c'!E170&gt;0,'61c'!E170/$K$42,#N/A)</f>
        <v>0.99948053443906937</v>
      </c>
      <c r="F170" s="51" t="e">
        <f>IF('61c'!F170&gt;0,'61c'!F170/$K$42,#N/A)</f>
        <v>#N/A</v>
      </c>
      <c r="G170" s="51" t="e">
        <f>IF('61c'!G170&gt;0,'61c'!G170/$K$42,#N/A)</f>
        <v>#N/A</v>
      </c>
      <c r="H170" s="54"/>
    </row>
    <row r="171" spans="2:8">
      <c r="B171" s="50">
        <v>2459975.9445158103</v>
      </c>
      <c r="C171" s="57">
        <f t="shared" si="3"/>
        <v>-0.1166683966293931</v>
      </c>
      <c r="D171" s="51" t="e">
        <f>IF('61c'!D171&gt;0,'61c'!D171/$K$42,#N/A)</f>
        <v>#N/A</v>
      </c>
      <c r="E171" s="51">
        <f>IF('61c'!E171&gt;0,'61c'!E171/$K$42,#N/A)</f>
        <v>0.99789065499500895</v>
      </c>
      <c r="F171" s="51" t="e">
        <f>IF('61c'!F171&gt;0,'61c'!F171/$K$42,#N/A)</f>
        <v>#N/A</v>
      </c>
      <c r="G171" s="51" t="e">
        <f>IF('61c'!G171&gt;0,'61c'!G171/$K$42,#N/A)</f>
        <v>#N/A</v>
      </c>
      <c r="H171" s="54"/>
    </row>
    <row r="172" spans="2:8">
      <c r="B172" s="50">
        <v>2459975.9459047196</v>
      </c>
      <c r="C172" s="57">
        <f t="shared" si="3"/>
        <v>-0.1152794873341918</v>
      </c>
      <c r="D172" s="51" t="e">
        <f>IF('61c'!D172&gt;0,'61c'!D172/$K$42,#N/A)</f>
        <v>#N/A</v>
      </c>
      <c r="E172" s="51">
        <f>IF('61c'!E172&gt;0,'61c'!E172/$K$42,#N/A)</f>
        <v>0.97952960147431467</v>
      </c>
      <c r="F172" s="51" t="e">
        <f>IF('61c'!F172&gt;0,'61c'!F172/$K$42,#N/A)</f>
        <v>#N/A</v>
      </c>
      <c r="G172" s="51" t="e">
        <f>IF('61c'!G172&gt;0,'61c'!G172/$K$42,#N/A)</f>
        <v>#N/A</v>
      </c>
      <c r="H172" s="54"/>
    </row>
    <row r="173" spans="2:8">
      <c r="B173" s="50">
        <v>2459975.9472936289</v>
      </c>
      <c r="C173" s="57">
        <f t="shared" si="3"/>
        <v>-0.1138905780389905</v>
      </c>
      <c r="D173" s="51" t="e">
        <f>IF('61c'!D173&gt;0,'61c'!D173/$K$42,#N/A)</f>
        <v>#N/A</v>
      </c>
      <c r="E173" s="51">
        <f>IF('61c'!E173&gt;0,'61c'!E173/$K$42,#N/A)</f>
        <v>0.99876303463103744</v>
      </c>
      <c r="F173" s="51" t="e">
        <f>IF('61c'!F173&gt;0,'61c'!F173/$K$42,#N/A)</f>
        <v>#N/A</v>
      </c>
      <c r="G173" s="51" t="e">
        <f>IF('61c'!G173&gt;0,'61c'!G173/$K$42,#N/A)</f>
        <v>#N/A</v>
      </c>
      <c r="H173" s="54"/>
    </row>
    <row r="174" spans="2:8">
      <c r="B174" s="50">
        <v>2459975.9486825387</v>
      </c>
      <c r="C174" s="57">
        <f t="shared" si="3"/>
        <v>-0.11250166827812791</v>
      </c>
      <c r="D174" s="51" t="e">
        <f>IF('61c'!D174&gt;0,'61c'!D174/$K$42,#N/A)</f>
        <v>#N/A</v>
      </c>
      <c r="E174" s="51">
        <f>IF('61c'!E174&gt;0,'61c'!E174/$K$42,#N/A)</f>
        <v>0.98214220993626655</v>
      </c>
      <c r="F174" s="51" t="e">
        <f>IF('61c'!F174&gt;0,'61c'!F174/$K$42,#N/A)</f>
        <v>#N/A</v>
      </c>
      <c r="G174" s="51" t="e">
        <f>IF('61c'!G174&gt;0,'61c'!G174/$K$42,#N/A)</f>
        <v>#N/A</v>
      </c>
      <c r="H174" s="54"/>
    </row>
    <row r="175" spans="2:8">
      <c r="B175" s="50">
        <v>2459975.950071448</v>
      </c>
      <c r="C175" s="57">
        <f t="shared" si="3"/>
        <v>-0.11111275898292661</v>
      </c>
      <c r="D175" s="51" t="e">
        <f>IF('61c'!D175&gt;0,'61c'!D175/$K$42,#N/A)</f>
        <v>#N/A</v>
      </c>
      <c r="E175" s="51">
        <f>IF('61c'!E175&gt;0,'61c'!E175/$K$42,#N/A)</f>
        <v>0.99388796744221775</v>
      </c>
      <c r="F175" s="51" t="e">
        <f>IF('61c'!F175&gt;0,'61c'!F175/$K$42,#N/A)</f>
        <v>#N/A</v>
      </c>
      <c r="G175" s="51" t="e">
        <f>IF('61c'!G175&gt;0,'61c'!G175/$K$42,#N/A)</f>
        <v>#N/A</v>
      </c>
      <c r="H175" s="54"/>
    </row>
    <row r="176" spans="2:8">
      <c r="B176" s="50">
        <v>2459975.9514603573</v>
      </c>
      <c r="C176" s="57">
        <f t="shared" si="3"/>
        <v>-0.10972384968772531</v>
      </c>
      <c r="D176" s="51" t="e">
        <f>IF('61c'!D176&gt;0,'61c'!D176/$K$42,#N/A)</f>
        <v>#N/A</v>
      </c>
      <c r="E176" s="51">
        <f>IF('61c'!E176&gt;0,'61c'!E176/$K$42,#N/A)</f>
        <v>0.98871189434078177</v>
      </c>
      <c r="F176" s="51" t="e">
        <f>IF('61c'!F176&gt;0,'61c'!F176/$K$42,#N/A)</f>
        <v>#N/A</v>
      </c>
      <c r="G176" s="51" t="e">
        <f>IF('61c'!G176&gt;0,'61c'!G176/$K$42,#N/A)</f>
        <v>#N/A</v>
      </c>
      <c r="H176" s="54"/>
    </row>
    <row r="177" spans="1:9">
      <c r="B177" s="50">
        <v>2459975.9528492666</v>
      </c>
      <c r="C177" s="57">
        <f t="shared" si="3"/>
        <v>-0.108334940392524</v>
      </c>
      <c r="D177" s="51" t="e">
        <f>IF('61c'!D177&gt;0,'61c'!D177/$K$42,#N/A)</f>
        <v>#N/A</v>
      </c>
      <c r="E177" s="51">
        <f>IF('61c'!E177&gt;0,'61c'!E177/$K$42,#N/A)</f>
        <v>1.0096404054365355</v>
      </c>
      <c r="F177" s="51" t="e">
        <f>IF('61c'!F177&gt;0,'61c'!F177/$K$42,#N/A)</f>
        <v>#N/A</v>
      </c>
      <c r="G177" s="51" t="e">
        <f>IF('61c'!G177&gt;0,'61c'!G177/$K$42,#N/A)</f>
        <v>#N/A</v>
      </c>
      <c r="H177" s="54"/>
    </row>
    <row r="178" spans="1:9">
      <c r="B178" s="50">
        <v>2459975.9542381763</v>
      </c>
      <c r="C178" s="57">
        <f t="shared" si="3"/>
        <v>-0.10694603063166142</v>
      </c>
      <c r="D178" s="51" t="e">
        <f>IF('61c'!D178&gt;0,'61c'!D178/$K$42,#N/A)</f>
        <v>#N/A</v>
      </c>
      <c r="E178" s="51">
        <f>IF('61c'!E178&gt;0,'61c'!E178/$K$42,#N/A)</f>
        <v>1.0045726791061969</v>
      </c>
      <c r="F178" s="51" t="e">
        <f>IF('61c'!F178&gt;0,'61c'!F178/$K$42,#N/A)</f>
        <v>#N/A</v>
      </c>
      <c r="G178" s="51" t="e">
        <f>IF('61c'!G178&gt;0,'61c'!G178/$K$42,#N/A)</f>
        <v>#N/A</v>
      </c>
      <c r="H178" s="54"/>
    </row>
    <row r="179" spans="1:9">
      <c r="A179" s="49" t="s">
        <v>38</v>
      </c>
      <c r="B179" s="50">
        <v>2459975.9556270856</v>
      </c>
      <c r="C179" s="57">
        <f t="shared" si="3"/>
        <v>-0.10555712133646011</v>
      </c>
      <c r="D179" s="51" t="e">
        <f>IF('61c'!D179&gt;0,'61c'!D179/$K$42,#N/A)</f>
        <v>#N/A</v>
      </c>
      <c r="E179" s="51" t="e">
        <f>IF('61c'!E179&gt;0,'61c'!E179/$K$42,#N/A)</f>
        <v>#N/A</v>
      </c>
      <c r="F179" s="51">
        <f>IF('61c'!F179&gt;0,'61c'!F179/$K$42,#N/A)</f>
        <v>0.98765607002994704</v>
      </c>
      <c r="G179" s="51" t="e">
        <f>IF('61c'!G179&gt;0,'61c'!G179/$K$42,#N/A)</f>
        <v>#N/A</v>
      </c>
      <c r="H179" s="54"/>
    </row>
    <row r="180" spans="1:9">
      <c r="B180" s="50">
        <v>2459975.9570159949</v>
      </c>
      <c r="C180" s="57">
        <f t="shared" si="3"/>
        <v>-0.10416821204125881</v>
      </c>
      <c r="D180" s="51" t="e">
        <f>IF('61c'!D180&gt;0,'61c'!D180/$K$42,#N/A)</f>
        <v>#N/A</v>
      </c>
      <c r="E180" s="51" t="e">
        <f>IF('61c'!E180&gt;0,'61c'!E180/$K$42,#N/A)</f>
        <v>#N/A</v>
      </c>
      <c r="F180" s="51">
        <f>IF('61c'!F180&gt;0,'61c'!F180/$K$42,#N/A)</f>
        <v>0.99100775550948328</v>
      </c>
      <c r="G180" s="51" t="e">
        <f>IF('61c'!G180&gt;0,'61c'!G180/$K$42,#N/A)</f>
        <v>#N/A</v>
      </c>
      <c r="H180" s="54"/>
    </row>
    <row r="181" spans="1:9">
      <c r="B181" s="50">
        <v>2459975.9584049042</v>
      </c>
      <c r="C181" s="57">
        <f t="shared" si="3"/>
        <v>-0.10277930274605751</v>
      </c>
      <c r="D181" s="51" t="e">
        <f>IF('61c'!D181&gt;0,'61c'!D181/$K$42,#N/A)</f>
        <v>#N/A</v>
      </c>
      <c r="E181" s="51" t="e">
        <f>IF('61c'!E181&gt;0,'61c'!E181/$K$42,#N/A)</f>
        <v>#N/A</v>
      </c>
      <c r="F181" s="51">
        <f>IF('61c'!F181&gt;0,'61c'!F181/$K$42,#N/A)</f>
        <v>0.98406619058588662</v>
      </c>
      <c r="G181" s="51" t="e">
        <f>IF('61c'!G181&gt;0,'61c'!G181/$K$42,#N/A)</f>
        <v>#N/A</v>
      </c>
      <c r="H181" s="54"/>
    </row>
    <row r="182" spans="1:9">
      <c r="B182" s="50">
        <v>2459975.959793814</v>
      </c>
      <c r="C182" s="57">
        <f t="shared" si="3"/>
        <v>-0.10139039298519492</v>
      </c>
      <c r="D182" s="51" t="e">
        <f>IF('61c'!D182&gt;0,'61c'!D182/$K$42,#N/A)</f>
        <v>#N/A</v>
      </c>
      <c r="E182" s="51" t="e">
        <f>IF('61c'!E182&gt;0,'61c'!E182/$K$42,#N/A)</f>
        <v>#N/A</v>
      </c>
      <c r="F182" s="51">
        <f>IF('61c'!F182&gt;0,'61c'!F182/$K$42,#N/A)</f>
        <v>0.98704054365353611</v>
      </c>
      <c r="G182" s="51" t="e">
        <f>IF('61c'!G182&gt;0,'61c'!G182/$K$42,#N/A)</f>
        <v>#N/A</v>
      </c>
      <c r="H182" s="54"/>
      <c r="I182" s="63"/>
    </row>
    <row r="183" spans="1:9">
      <c r="B183" s="50">
        <v>2459975.9611827233</v>
      </c>
      <c r="C183" s="57">
        <f t="shared" si="3"/>
        <v>-0.10000148368999362</v>
      </c>
      <c r="D183" s="51" t="e">
        <f>IF('61c'!D183&gt;0,'61c'!D183/$K$42,#N/A)</f>
        <v>#N/A</v>
      </c>
      <c r="E183" s="51" t="e">
        <f>IF('61c'!E183&gt;0,'61c'!E183/$K$42,#N/A)</f>
        <v>#N/A</v>
      </c>
      <c r="F183" s="51">
        <f>IF('61c'!F183&gt;0,'61c'!F183/$K$42,#N/A)</f>
        <v>0.98658427397681037</v>
      </c>
      <c r="G183" s="51" t="e">
        <f>IF('61c'!G183&gt;0,'61c'!G183/$K$42,#N/A)</f>
        <v>#N/A</v>
      </c>
      <c r="H183" s="54"/>
      <c r="I183" s="63"/>
    </row>
    <row r="184" spans="1:9">
      <c r="B184" s="50">
        <v>2459975.9625716326</v>
      </c>
      <c r="C184" s="57">
        <f t="shared" si="3"/>
        <v>-9.8612574394792318E-2</v>
      </c>
      <c r="D184" s="51" t="e">
        <f>IF('61c'!D184&gt;0,'61c'!D184/$K$42,#N/A)</f>
        <v>#N/A</v>
      </c>
      <c r="E184" s="51" t="e">
        <f>IF('61c'!E184&gt;0,'61c'!E184/$K$42,#N/A)</f>
        <v>#N/A</v>
      </c>
      <c r="F184" s="51">
        <f>IF('61c'!F184&gt;0,'61c'!F184/$K$42,#N/A)</f>
        <v>0.99193757198802135</v>
      </c>
      <c r="G184" s="51" t="e">
        <f>IF('61c'!G184&gt;0,'61c'!G184/$K$42,#N/A)</f>
        <v>#N/A</v>
      </c>
      <c r="H184" s="54"/>
      <c r="I184" s="63">
        <f>(B183+B184)/2</f>
        <v>2459975.9618771779</v>
      </c>
    </row>
    <row r="185" spans="1:9">
      <c r="B185" s="50">
        <v>2459975.9639605419</v>
      </c>
      <c r="C185" s="57">
        <f t="shared" si="3"/>
        <v>-9.7223665099591017E-2</v>
      </c>
      <c r="D185" s="51" t="e">
        <f>IF('61c'!D185&gt;0,'61c'!D185/$K$42,#N/A)</f>
        <v>#N/A</v>
      </c>
      <c r="E185" s="51" t="e">
        <f>IF('61c'!E185&gt;0,'61c'!E185/$K$42,#N/A)</f>
        <v>#N/A</v>
      </c>
      <c r="F185" s="51">
        <f>IF('61c'!F185&gt;0,'61c'!F185/$K$42,#N/A)</f>
        <v>0.97790455348230065</v>
      </c>
      <c r="G185" s="51" t="e">
        <f>IF('61c'!G185&gt;0,'61c'!G185/$K$42,#N/A)</f>
        <v>#N/A</v>
      </c>
      <c r="H185" s="54"/>
      <c r="I185" s="63"/>
    </row>
    <row r="186" spans="1:9">
      <c r="B186" s="50">
        <v>2459975.9653494516</v>
      </c>
      <c r="C186" s="57">
        <f t="shared" si="3"/>
        <v>-9.5834755338728428E-2</v>
      </c>
      <c r="D186" s="51" t="e">
        <f>IF('61c'!D186&gt;0,'61c'!D186/$K$42,#N/A)</f>
        <v>#N/A</v>
      </c>
      <c r="E186" s="51" t="e">
        <f>IF('61c'!E186&gt;0,'61c'!E186/$K$42,#N/A)</f>
        <v>#N/A</v>
      </c>
      <c r="F186" s="51">
        <f>IF('61c'!F186&gt;0,'61c'!F186/$K$42,#N/A)</f>
        <v>0.98572371957306315</v>
      </c>
      <c r="G186" s="51" t="e">
        <f>IF('61c'!G186&gt;0,'61c'!G186/$K$42,#N/A)</f>
        <v>#N/A</v>
      </c>
      <c r="H186" s="54"/>
      <c r="I186" s="63"/>
    </row>
    <row r="187" spans="1:9">
      <c r="B187" s="50">
        <v>2459975.9667383609</v>
      </c>
      <c r="C187" s="57">
        <f t="shared" si="3"/>
        <v>-9.4445846043527126E-2</v>
      </c>
      <c r="D187" s="51" t="e">
        <f>IF('61c'!D187&gt;0,'61c'!D187/$K$42,#N/A)</f>
        <v>#N/A</v>
      </c>
      <c r="E187" s="51" t="e">
        <f>IF('61c'!E187&gt;0,'61c'!E187/$K$42,#N/A)</f>
        <v>#N/A</v>
      </c>
      <c r="F187" s="51">
        <f>IF('61c'!F187&gt;0,'61c'!F187/$K$42,#N/A)</f>
        <v>0.98196682791983414</v>
      </c>
      <c r="G187" s="51" t="e">
        <f>IF('61c'!G187&gt;0,'61c'!G187/$K$42,#N/A)</f>
        <v>#N/A</v>
      </c>
      <c r="H187" s="54"/>
      <c r="I187" s="63"/>
    </row>
    <row r="188" spans="1:9">
      <c r="B188" s="50">
        <v>2459975.9681272702</v>
      </c>
      <c r="C188" s="57">
        <f t="shared" si="3"/>
        <v>-9.3056936748325825E-2</v>
      </c>
      <c r="D188" s="51" t="e">
        <f>IF('61c'!D188&gt;0,'61c'!D188/$K$42,#N/A)</f>
        <v>#N/A</v>
      </c>
      <c r="E188" s="51" t="e">
        <f>IF('61c'!E188&gt;0,'61c'!E188/$K$42,#N/A)</f>
        <v>#N/A</v>
      </c>
      <c r="F188" s="51">
        <f>IF('61c'!F188&gt;0,'61c'!F188/$K$42,#N/A)</f>
        <v>0.98429325040313298</v>
      </c>
      <c r="G188" s="51" t="e">
        <f>IF('61c'!G188&gt;0,'61c'!G188/$K$42,#N/A)</f>
        <v>#N/A</v>
      </c>
      <c r="H188" s="54"/>
    </row>
    <row r="189" spans="1:9">
      <c r="B189" s="50">
        <v>2459975.96951618</v>
      </c>
      <c r="C189" s="57">
        <f t="shared" si="3"/>
        <v>-9.1668026987463236E-2</v>
      </c>
      <c r="D189" s="51" t="e">
        <f>IF('61c'!D189&gt;0,'61c'!D189/$K$42,#N/A)</f>
        <v>#N/A</v>
      </c>
      <c r="E189" s="51" t="e">
        <f>IF('61c'!E189&gt;0,'61c'!E189/$K$42,#N/A)</f>
        <v>#N/A</v>
      </c>
      <c r="F189" s="51">
        <f>IF('61c'!F189&gt;0,'61c'!F189/$K$42,#N/A)</f>
        <v>0.98964078937264832</v>
      </c>
      <c r="G189" s="51" t="e">
        <f>IF('61c'!G189&gt;0,'61c'!G189/$K$42,#N/A)</f>
        <v>#N/A</v>
      </c>
      <c r="H189" s="54"/>
    </row>
    <row r="190" spans="1:9">
      <c r="B190" s="50">
        <v>2459975.9709050893</v>
      </c>
      <c r="C190" s="57">
        <f t="shared" si="3"/>
        <v>-9.0279117692261934E-2</v>
      </c>
      <c r="D190" s="51" t="e">
        <f>IF('61c'!D190&gt;0,'61c'!D190/$K$42,#N/A)</f>
        <v>#N/A</v>
      </c>
      <c r="E190" s="51" t="e">
        <f>IF('61c'!E190&gt;0,'61c'!E190/$K$42,#N/A)</f>
        <v>#N/A</v>
      </c>
      <c r="F190" s="51">
        <f>IF('61c'!F190&gt;0,'61c'!F190/$K$42,#N/A)</f>
        <v>0.98651731551869781</v>
      </c>
      <c r="G190" s="51" t="e">
        <f>IF('61c'!G190&gt;0,'61c'!G190/$K$42,#N/A)</f>
        <v>#N/A</v>
      </c>
      <c r="H190" s="54"/>
    </row>
    <row r="191" spans="1:9">
      <c r="B191" s="50">
        <v>2459975.9722939986</v>
      </c>
      <c r="C191" s="57">
        <f t="shared" si="3"/>
        <v>-8.8890208397060633E-2</v>
      </c>
      <c r="D191" s="51" t="e">
        <f>IF('61c'!D191&gt;0,'61c'!D191/$K$42,#N/A)</f>
        <v>#N/A</v>
      </c>
      <c r="E191" s="51" t="e">
        <f>IF('61c'!E191&gt;0,'61c'!E191/$K$42,#N/A)</f>
        <v>#N/A</v>
      </c>
      <c r="F191" s="51">
        <f>IF('61c'!F191&gt;0,'61c'!F191/$K$42,#N/A)</f>
        <v>0.98746847884512023</v>
      </c>
      <c r="G191" s="51" t="e">
        <f>IF('61c'!G191&gt;0,'61c'!G191/$K$42,#N/A)</f>
        <v>#N/A</v>
      </c>
      <c r="H191" s="54"/>
    </row>
    <row r="192" spans="1:9">
      <c r="B192" s="50">
        <v>2459975.9736829083</v>
      </c>
      <c r="C192" s="57">
        <f t="shared" si="3"/>
        <v>-8.7501298636198044E-2</v>
      </c>
      <c r="D192" s="51" t="e">
        <f>IF('61c'!D192&gt;0,'61c'!D192/$K$42,#N/A)</f>
        <v>#N/A</v>
      </c>
      <c r="E192" s="51" t="e">
        <f>IF('61c'!E192&gt;0,'61c'!E192/$K$42,#N/A)</f>
        <v>#N/A</v>
      </c>
      <c r="F192" s="51">
        <f>IF('61c'!F192&gt;0,'61c'!F192/$K$42,#N/A)</f>
        <v>0.98972556246640553</v>
      </c>
      <c r="G192" s="51" t="e">
        <f>IF('61c'!G192&gt;0,'61c'!G192/$K$42,#N/A)</f>
        <v>#N/A</v>
      </c>
      <c r="H192" s="54"/>
    </row>
    <row r="193" spans="2:8">
      <c r="B193" s="50">
        <v>2459975.9750718176</v>
      </c>
      <c r="C193" s="57">
        <f t="shared" si="3"/>
        <v>-8.6112389340996742E-2</v>
      </c>
      <c r="D193" s="51" t="e">
        <f>IF('61c'!D193&gt;0,'61c'!D193/$K$42,#N/A)</f>
        <v>#N/A</v>
      </c>
      <c r="E193" s="51" t="e">
        <f>IF('61c'!E193&gt;0,'61c'!E193/$K$42,#N/A)</f>
        <v>#N/A</v>
      </c>
      <c r="F193" s="51">
        <f>IF('61c'!F193&gt;0,'61c'!F193/$K$42,#N/A)</f>
        <v>0.98335560162788915</v>
      </c>
      <c r="G193" s="51" t="e">
        <f>IF('61c'!G193&gt;0,'61c'!G193/$K$42,#N/A)</f>
        <v>#N/A</v>
      </c>
      <c r="H193" s="54"/>
    </row>
    <row r="194" spans="2:8">
      <c r="B194" s="50">
        <v>2459975.9764607269</v>
      </c>
      <c r="C194" s="57">
        <f t="shared" si="3"/>
        <v>-8.4723480045795441E-2</v>
      </c>
      <c r="D194" s="51" t="e">
        <f>IF('61c'!D194&gt;0,'61c'!D194/$K$42,#N/A)</f>
        <v>#N/A</v>
      </c>
      <c r="E194" s="51" t="e">
        <f>IF('61c'!E194&gt;0,'61c'!E194/$K$42,#N/A)</f>
        <v>#N/A</v>
      </c>
      <c r="F194" s="51">
        <f>IF('61c'!F194&gt;0,'61c'!F194/$K$42,#N/A)</f>
        <v>0.99647853797128161</v>
      </c>
      <c r="G194" s="51" t="e">
        <f>IF('61c'!G194&gt;0,'61c'!G194/$K$42,#N/A)</f>
        <v>#N/A</v>
      </c>
      <c r="H194" s="54"/>
    </row>
    <row r="195" spans="2:8">
      <c r="B195" s="50">
        <v>2459975.9778496367</v>
      </c>
      <c r="C195" s="57">
        <f t="shared" ref="C195:C258" si="4">B195-$K$30</f>
        <v>-8.3334570284932852E-2</v>
      </c>
      <c r="D195" s="51" t="e">
        <f>IF('61c'!D195&gt;0,'61c'!D195/$K$42,#N/A)</f>
        <v>#N/A</v>
      </c>
      <c r="E195" s="51" t="e">
        <f>IF('61c'!E195&gt;0,'61c'!E195/$K$42,#N/A)</f>
        <v>#N/A</v>
      </c>
      <c r="F195" s="51">
        <f>IF('61c'!F195&gt;0,'61c'!F195/$K$42,#N/A)</f>
        <v>0.98257390770175845</v>
      </c>
      <c r="G195" s="51" t="e">
        <f>IF('61c'!G195&gt;0,'61c'!G195/$K$42,#N/A)</f>
        <v>#N/A</v>
      </c>
      <c r="H195" s="54"/>
    </row>
    <row r="196" spans="2:8">
      <c r="B196" s="50">
        <v>2459975.979238546</v>
      </c>
      <c r="C196" s="57">
        <f t="shared" si="4"/>
        <v>-8.194566098973155E-2</v>
      </c>
      <c r="D196" s="51" t="e">
        <f>IF('61c'!D196&gt;0,'61c'!D196/$K$42,#N/A)</f>
        <v>#N/A</v>
      </c>
      <c r="E196" s="51" t="e">
        <f>IF('61c'!E196&gt;0,'61c'!E196/$K$42,#N/A)</f>
        <v>#N/A</v>
      </c>
      <c r="F196" s="51">
        <f>IF('61c'!F196&gt;0,'61c'!F196/$K$42,#N/A)</f>
        <v>0.98938117177301699</v>
      </c>
      <c r="G196" s="51" t="e">
        <f>IF('61c'!G196&gt;0,'61c'!G196/$K$42,#N/A)</f>
        <v>#N/A</v>
      </c>
      <c r="H196" s="54"/>
    </row>
    <row r="197" spans="2:8">
      <c r="B197" s="50">
        <v>2459975.9806274553</v>
      </c>
      <c r="C197" s="57">
        <f t="shared" si="4"/>
        <v>-8.0556751694530249E-2</v>
      </c>
      <c r="D197" s="51" t="e">
        <f>IF('61c'!D197&gt;0,'61c'!D197/$K$42,#N/A)</f>
        <v>#N/A</v>
      </c>
      <c r="E197" s="51" t="e">
        <f>IF('61c'!E197&gt;0,'61c'!E197/$K$42,#N/A)</f>
        <v>#N/A</v>
      </c>
      <c r="F197" s="51">
        <f>IF('61c'!F197&gt;0,'61c'!F197/$K$42,#N/A)</f>
        <v>0.98752814251708521</v>
      </c>
      <c r="G197" s="51" t="e">
        <f>IF('61c'!G197&gt;0,'61c'!G197/$K$42,#N/A)</f>
        <v>#N/A</v>
      </c>
      <c r="H197" s="54"/>
    </row>
    <row r="198" spans="2:8">
      <c r="B198" s="50">
        <v>2459975.982016365</v>
      </c>
      <c r="C198" s="57">
        <f t="shared" si="4"/>
        <v>-7.916784193366766E-2</v>
      </c>
      <c r="D198" s="51" t="e">
        <f>IF('61c'!D198&gt;0,'61c'!D198/$K$42,#N/A)</f>
        <v>#N/A</v>
      </c>
      <c r="E198" s="51" t="e">
        <f>IF('61c'!E198&gt;0,'61c'!E198/$K$42,#N/A)</f>
        <v>#N/A</v>
      </c>
      <c r="F198" s="51">
        <f>IF('61c'!F198&gt;0,'61c'!F198/$K$42,#N/A)</f>
        <v>0.9924745450357062</v>
      </c>
      <c r="G198" s="51" t="e">
        <f>IF('61c'!G198&gt;0,'61c'!G198/$K$42,#N/A)</f>
        <v>#N/A</v>
      </c>
      <c r="H198" s="54"/>
    </row>
    <row r="199" spans="2:8">
      <c r="B199" s="50">
        <v>2459975.9834052743</v>
      </c>
      <c r="C199" s="57">
        <f t="shared" si="4"/>
        <v>-7.7778932638466358E-2</v>
      </c>
      <c r="D199" s="51" t="e">
        <f>IF('61c'!D199&gt;0,'61c'!D199/$K$42,#N/A)</f>
        <v>#N/A</v>
      </c>
      <c r="E199" s="51" t="e">
        <f>IF('61c'!E199&gt;0,'61c'!E199/$K$42,#N/A)</f>
        <v>#N/A</v>
      </c>
      <c r="F199" s="51">
        <f>IF('61c'!F199&gt;0,'61c'!F199/$K$42,#N/A)</f>
        <v>1.0031975735237657</v>
      </c>
      <c r="G199" s="51" t="e">
        <f>IF('61c'!G199&gt;0,'61c'!G199/$K$42,#N/A)</f>
        <v>#N/A</v>
      </c>
      <c r="H199" s="54"/>
    </row>
    <row r="200" spans="2:8">
      <c r="B200" s="50">
        <v>2459975.9847941836</v>
      </c>
      <c r="C200" s="57">
        <f t="shared" si="4"/>
        <v>-7.6390023343265057E-2</v>
      </c>
      <c r="D200" s="51" t="e">
        <f>IF('61c'!D200&gt;0,'61c'!D200/$K$42,#N/A)</f>
        <v>#N/A</v>
      </c>
      <c r="E200" s="51" t="e">
        <f>IF('61c'!E200&gt;0,'61c'!E200/$K$42,#N/A)</f>
        <v>#N/A</v>
      </c>
      <c r="F200" s="51">
        <f>IF('61c'!F200&gt;0,'61c'!F200/$K$42,#N/A)</f>
        <v>0.99375566305766716</v>
      </c>
      <c r="G200" s="51" t="e">
        <f>IF('61c'!G200&gt;0,'61c'!G200/$K$42,#N/A)</f>
        <v>#N/A</v>
      </c>
      <c r="H200" s="54"/>
    </row>
    <row r="201" spans="2:8">
      <c r="B201" s="50">
        <v>2459975.9861830934</v>
      </c>
      <c r="C201" s="57">
        <f t="shared" si="4"/>
        <v>-7.5001113582402468E-2</v>
      </c>
      <c r="D201" s="51" t="e">
        <f>IF('61c'!D201&gt;0,'61c'!D201/$K$42,#N/A)</f>
        <v>#N/A</v>
      </c>
      <c r="E201" s="51" t="e">
        <f>IF('61c'!E201&gt;0,'61c'!E201/$K$42,#N/A)</f>
        <v>#N/A</v>
      </c>
      <c r="F201" s="51">
        <f>IF('61c'!F201&gt;0,'61c'!F201/$K$42,#N/A)</f>
        <v>1.0028029639867926</v>
      </c>
      <c r="G201" s="51" t="e">
        <f>IF('61c'!G201&gt;0,'61c'!G201/$K$42,#N/A)</f>
        <v>#N/A</v>
      </c>
      <c r="H201" s="54"/>
    </row>
    <row r="202" spans="2:8">
      <c r="B202" s="50">
        <v>2459975.9875720027</v>
      </c>
      <c r="C202" s="57">
        <f t="shared" si="4"/>
        <v>-7.3612204287201166E-2</v>
      </c>
      <c r="D202" s="51" t="e">
        <f>IF('61c'!D202&gt;0,'61c'!D202/$K$42,#N/A)</f>
        <v>#N/A</v>
      </c>
      <c r="E202" s="51" t="e">
        <f>IF('61c'!E202&gt;0,'61c'!E202/$K$42,#N/A)</f>
        <v>#N/A</v>
      </c>
      <c r="F202" s="51">
        <f>IF('61c'!F202&gt;0,'61c'!F202/$K$42,#N/A)</f>
        <v>0.98648683099132306</v>
      </c>
      <c r="G202" s="51" t="e">
        <f>IF('61c'!G202&gt;0,'61c'!G202/$K$42,#N/A)</f>
        <v>#N/A</v>
      </c>
      <c r="H202" s="54"/>
    </row>
    <row r="203" spans="2:8">
      <c r="B203" s="50">
        <v>2459975.9889609125</v>
      </c>
      <c r="C203" s="57">
        <f t="shared" si="4"/>
        <v>-7.2223294526338577E-2</v>
      </c>
      <c r="D203" s="51" t="e">
        <f>IF('61c'!D203&gt;0,'61c'!D203/$K$42,#N/A)</f>
        <v>#N/A</v>
      </c>
      <c r="E203" s="51" t="e">
        <f>IF('61c'!E203&gt;0,'61c'!E203/$K$42,#N/A)</f>
        <v>#N/A</v>
      </c>
      <c r="F203" s="51">
        <f>IF('61c'!F203&gt;0,'61c'!F203/$K$42,#N/A)</f>
        <v>0.98342563157490603</v>
      </c>
      <c r="G203" s="51" t="e">
        <f>IF('61c'!G203&gt;0,'61c'!G203/$K$42,#N/A)</f>
        <v>#N/A</v>
      </c>
      <c r="H203" s="54"/>
    </row>
    <row r="204" spans="2:8">
      <c r="B204" s="50">
        <v>2459975.9903498217</v>
      </c>
      <c r="C204" s="57">
        <f t="shared" si="4"/>
        <v>-7.0834385231137276E-2</v>
      </c>
      <c r="D204" s="51" t="e">
        <f>IF('61c'!D204&gt;0,'61c'!D204/$K$42,#N/A)</f>
        <v>#N/A</v>
      </c>
      <c r="E204" s="51" t="e">
        <f>IF('61c'!E204&gt;0,'61c'!E204/$K$42,#N/A)</f>
        <v>#N/A</v>
      </c>
      <c r="F204" s="51">
        <f>IF('61c'!F204&gt;0,'61c'!F204/$K$42,#N/A)</f>
        <v>1.0003874683252707</v>
      </c>
      <c r="G204" s="51" t="e">
        <f>IF('61c'!G204&gt;0,'61c'!G204/$K$42,#N/A)</f>
        <v>#N/A</v>
      </c>
      <c r="H204" s="54"/>
    </row>
    <row r="205" spans="2:8">
      <c r="B205" s="50">
        <v>2459975.991738731</v>
      </c>
      <c r="C205" s="57">
        <f t="shared" si="4"/>
        <v>-6.9445475935935974E-2</v>
      </c>
      <c r="D205" s="51" t="e">
        <f>IF('61c'!D205&gt;0,'61c'!D205/$K$42,#N/A)</f>
        <v>#N/A</v>
      </c>
      <c r="E205" s="51" t="e">
        <f>IF('61c'!E205&gt;0,'61c'!E205/$K$42,#N/A)</f>
        <v>#N/A</v>
      </c>
      <c r="F205" s="51">
        <f>IF('61c'!F205&gt;0,'61c'!F205/$K$42,#N/A)</f>
        <v>0.98588873531444376</v>
      </c>
      <c r="G205" s="51" t="e">
        <f>IF('61c'!G205&gt;0,'61c'!G205/$K$42,#N/A)</f>
        <v>#N/A</v>
      </c>
      <c r="H205" s="54"/>
    </row>
    <row r="206" spans="2:8">
      <c r="B206" s="50">
        <v>2459975.9931276408</v>
      </c>
      <c r="C206" s="57">
        <f t="shared" si="4"/>
        <v>-6.8056566175073385E-2</v>
      </c>
      <c r="D206" s="51" t="e">
        <f>IF('61c'!D206&gt;0,'61c'!D206/$K$42,#N/A)</f>
        <v>#N/A</v>
      </c>
      <c r="E206" s="51" t="e">
        <f>IF('61c'!E206&gt;0,'61c'!E206/$K$42,#N/A)</f>
        <v>#N/A</v>
      </c>
      <c r="F206" s="51">
        <f>IF('61c'!F206&gt;0,'61c'!F206/$K$42,#N/A)</f>
        <v>0.98656169853336406</v>
      </c>
      <c r="G206" s="51" t="e">
        <f>IF('61c'!G206&gt;0,'61c'!G206/$K$42,#N/A)</f>
        <v>#N/A</v>
      </c>
      <c r="H206" s="54"/>
    </row>
    <row r="207" spans="2:8">
      <c r="B207" s="50">
        <v>2459975.9945165501</v>
      </c>
      <c r="C207" s="57">
        <f t="shared" si="4"/>
        <v>-6.6667656879872084E-2</v>
      </c>
      <c r="D207" s="51" t="e">
        <f>IF('61c'!D207&gt;0,'61c'!D207/$K$42,#N/A)</f>
        <v>#N/A</v>
      </c>
      <c r="E207" s="51" t="e">
        <f>IF('61c'!E207&gt;0,'61c'!E207/$K$42,#N/A)</f>
        <v>#N/A</v>
      </c>
      <c r="F207" s="51">
        <f>IF('61c'!F207&gt;0,'61c'!F207/$K$42,#N/A)</f>
        <v>0.97284895953313366</v>
      </c>
      <c r="G207" s="51" t="e">
        <f>IF('61c'!G207&gt;0,'61c'!G207/$K$42,#N/A)</f>
        <v>#N/A</v>
      </c>
      <c r="H207" s="54"/>
    </row>
    <row r="208" spans="2:8">
      <c r="B208" s="50">
        <v>2459975.9959054599</v>
      </c>
      <c r="C208" s="57">
        <f t="shared" si="4"/>
        <v>-6.5278747119009495E-2</v>
      </c>
      <c r="D208" s="51" t="e">
        <f>IF('61c'!D208&gt;0,'61c'!D208/$K$42,#N/A)</f>
        <v>#N/A</v>
      </c>
      <c r="E208" s="51" t="e">
        <f>IF('61c'!E208&gt;0,'61c'!E208/$K$42,#N/A)</f>
        <v>#N/A</v>
      </c>
      <c r="F208" s="51">
        <f>IF('61c'!F208&gt;0,'61c'!F208/$K$42,#N/A)</f>
        <v>0.99790785533287263</v>
      </c>
      <c r="G208" s="51" t="e">
        <f>IF('61c'!G208&gt;0,'61c'!G208/$K$42,#N/A)</f>
        <v>#N/A</v>
      </c>
      <c r="H208" s="54"/>
    </row>
    <row r="209" spans="2:8">
      <c r="B209" s="50">
        <v>2459975.9972943692</v>
      </c>
      <c r="C209" s="57">
        <f t="shared" si="4"/>
        <v>-6.3889837823808193E-2</v>
      </c>
      <c r="D209" s="51" t="e">
        <f>IF('61c'!D209&gt;0,'61c'!D209/$K$42,#N/A)</f>
        <v>#N/A</v>
      </c>
      <c r="E209" s="51" t="e">
        <f>IF('61c'!E209&gt;0,'61c'!E209/$K$42,#N/A)</f>
        <v>#N/A</v>
      </c>
      <c r="F209" s="51">
        <f>IF('61c'!F209&gt;0,'61c'!F209/$K$42,#N/A)</f>
        <v>1.0005281425170853</v>
      </c>
      <c r="G209" s="51" t="e">
        <f>IF('61c'!G209&gt;0,'61c'!G209/$K$42,#N/A)</f>
        <v>#N/A</v>
      </c>
      <c r="H209" s="54"/>
    </row>
    <row r="210" spans="2:8">
      <c r="B210" s="50">
        <v>2459975.9986832784</v>
      </c>
      <c r="C210" s="57">
        <f t="shared" si="4"/>
        <v>-6.2500928528606892E-2</v>
      </c>
      <c r="D210" s="51" t="e">
        <f>IF('61c'!D210&gt;0,'61c'!D210/$K$42,#N/A)</f>
        <v>#N/A</v>
      </c>
      <c r="E210" s="51" t="e">
        <f>IF('61c'!E210&gt;0,'61c'!E210/$K$42,#N/A)</f>
        <v>#N/A</v>
      </c>
      <c r="F210" s="51">
        <f>IF('61c'!F210&gt;0,'61c'!F210/$K$42,#N/A)</f>
        <v>0.98174598786761891</v>
      </c>
      <c r="G210" s="51" t="e">
        <f>IF('61c'!G210&gt;0,'61c'!G210/$K$42,#N/A)</f>
        <v>#N/A</v>
      </c>
      <c r="H210" s="54"/>
    </row>
    <row r="211" spans="2:8">
      <c r="B211" s="50">
        <v>2459976.0000721882</v>
      </c>
      <c r="C211" s="57">
        <f t="shared" si="4"/>
        <v>-6.1112018767744303E-2</v>
      </c>
      <c r="D211" s="51" t="e">
        <f>IF('61c'!D211&gt;0,'61c'!D211/$K$42,#N/A)</f>
        <v>#N/A</v>
      </c>
      <c r="E211" s="51" t="e">
        <f>IF('61c'!E211&gt;0,'61c'!E211/$K$42,#N/A)</f>
        <v>#N/A</v>
      </c>
      <c r="F211" s="51">
        <f>IF('61c'!F211&gt;0,'61c'!F211/$K$42,#N/A)</f>
        <v>0.98241741534208715</v>
      </c>
      <c r="G211" s="51" t="e">
        <f>IF('61c'!G211&gt;0,'61c'!G211/$K$42,#N/A)</f>
        <v>#N/A</v>
      </c>
      <c r="H211" s="54"/>
    </row>
    <row r="212" spans="2:8">
      <c r="B212" s="50">
        <v>2459976.0014610975</v>
      </c>
      <c r="C212" s="57">
        <f t="shared" si="4"/>
        <v>-5.9723109472543001E-2</v>
      </c>
      <c r="D212" s="51" t="e">
        <f>IF('61c'!D212&gt;0,'61c'!D212/$K$42,#N/A)</f>
        <v>#N/A</v>
      </c>
      <c r="E212" s="51" t="e">
        <f>IF('61c'!E212&gt;0,'61c'!E212/$K$42,#N/A)</f>
        <v>#N/A</v>
      </c>
      <c r="F212" s="51">
        <f>IF('61c'!F212&gt;0,'61c'!F212/$K$42,#N/A)</f>
        <v>0.98454657145051061</v>
      </c>
      <c r="G212" s="51" t="e">
        <f>IF('61c'!G212&gt;0,'61c'!G212/$K$42,#N/A)</f>
        <v>#N/A</v>
      </c>
      <c r="H212" s="54"/>
    </row>
    <row r="213" spans="2:8">
      <c r="B213" s="50">
        <v>2459976.0028500068</v>
      </c>
      <c r="C213" s="57">
        <f t="shared" si="4"/>
        <v>-5.83342001773417E-2</v>
      </c>
      <c r="D213" s="51" t="e">
        <f>IF('61c'!D213&gt;0,'61c'!D213/$K$42,#N/A)</f>
        <v>#N/A</v>
      </c>
      <c r="E213" s="51" t="e">
        <f>IF('61c'!E213&gt;0,'61c'!E213/$K$42,#N/A)</f>
        <v>#N/A</v>
      </c>
      <c r="F213" s="51">
        <f>IF('61c'!F213&gt;0,'61c'!F213/$K$42,#N/A)</f>
        <v>1.0002064040543654</v>
      </c>
      <c r="G213" s="51" t="e">
        <f>IF('61c'!G213&gt;0,'61c'!G213/$K$42,#N/A)</f>
        <v>#N/A</v>
      </c>
      <c r="H213" s="54"/>
    </row>
    <row r="214" spans="2:8">
      <c r="B214" s="50">
        <v>2459976.0042389166</v>
      </c>
      <c r="C214" s="57">
        <f t="shared" si="4"/>
        <v>-5.6945290416479111E-2</v>
      </c>
      <c r="D214" s="51" t="e">
        <f>IF('61c'!D214&gt;0,'61c'!D214/$K$42,#N/A)</f>
        <v>#N/A</v>
      </c>
      <c r="E214" s="51" t="e">
        <f>IF('61c'!E214&gt;0,'61c'!E214/$K$42,#N/A)</f>
        <v>#N/A</v>
      </c>
      <c r="F214" s="51">
        <f>IF('61c'!F214&gt;0,'61c'!F214/$K$42,#N/A)</f>
        <v>0.9881510404668663</v>
      </c>
      <c r="G214" s="51" t="e">
        <f>IF('61c'!G214&gt;0,'61c'!G214/$K$42,#N/A)</f>
        <v>#N/A</v>
      </c>
      <c r="H214" s="54"/>
    </row>
    <row r="215" spans="2:8">
      <c r="B215" s="50">
        <v>2459976.0056278259</v>
      </c>
      <c r="C215" s="57">
        <f t="shared" si="4"/>
        <v>-5.5556381121277809E-2</v>
      </c>
      <c r="D215" s="51" t="e">
        <f>IF('61c'!D215&gt;0,'61c'!D215/$K$42,#N/A)</f>
        <v>#N/A</v>
      </c>
      <c r="E215" s="51" t="e">
        <f>IF('61c'!E215&gt;0,'61c'!E215/$K$42,#N/A)</f>
        <v>#N/A</v>
      </c>
      <c r="F215" s="51">
        <f>IF('61c'!F215&gt;0,'61c'!F215/$K$42,#N/A)</f>
        <v>0.99587260999769645</v>
      </c>
      <c r="G215" s="51" t="e">
        <f>IF('61c'!G215&gt;0,'61c'!G215/$K$42,#N/A)</f>
        <v>#N/A</v>
      </c>
      <c r="H215" s="54"/>
    </row>
    <row r="216" spans="2:8">
      <c r="B216" s="50">
        <v>2459976.0070167356</v>
      </c>
      <c r="C216" s="57">
        <f t="shared" si="4"/>
        <v>-5.416747136041522E-2</v>
      </c>
      <c r="D216" s="51" t="e">
        <f>IF('61c'!D216&gt;0,'61c'!D216/$K$42,#N/A)</f>
        <v>#N/A</v>
      </c>
      <c r="E216" s="51" t="e">
        <f>IF('61c'!E216&gt;0,'61c'!E216/$K$42,#N/A)</f>
        <v>#N/A</v>
      </c>
      <c r="F216" s="51">
        <f>IF('61c'!F216&gt;0,'61c'!F216/$K$42,#N/A)</f>
        <v>0.97514958150963682</v>
      </c>
      <c r="G216" s="51" t="e">
        <f>IF('61c'!G216&gt;0,'61c'!G216/$K$42,#N/A)</f>
        <v>#N/A</v>
      </c>
      <c r="H216" s="54"/>
    </row>
    <row r="217" spans="2:8">
      <c r="B217" s="50">
        <v>2459976.0084056449</v>
      </c>
      <c r="C217" s="57">
        <f t="shared" si="4"/>
        <v>-5.2778562065213919E-2</v>
      </c>
      <c r="D217" s="51" t="e">
        <f>IF('61c'!D217&gt;0,'61c'!D217/$K$42,#N/A)</f>
        <v>#N/A</v>
      </c>
      <c r="E217" s="51" t="e">
        <f>IF('61c'!E217&gt;0,'61c'!E217/$K$42,#N/A)</f>
        <v>#N/A</v>
      </c>
      <c r="F217" s="51">
        <f>IF('61c'!F217&gt;0,'61c'!F217/$K$42,#N/A)</f>
        <v>0.99045181601781462</v>
      </c>
      <c r="G217" s="51" t="e">
        <f>IF('61c'!G217&gt;0,'61c'!G217/$K$42,#N/A)</f>
        <v>#N/A</v>
      </c>
      <c r="H217" s="54"/>
    </row>
    <row r="218" spans="2:8">
      <c r="B218" s="50">
        <v>2459976.0097945547</v>
      </c>
      <c r="C218" s="57">
        <f t="shared" si="4"/>
        <v>-5.138965230435133E-2</v>
      </c>
      <c r="D218" s="51" t="e">
        <f>IF('61c'!D218&gt;0,'61c'!D218/$K$42,#N/A)</f>
        <v>#N/A</v>
      </c>
      <c r="E218" s="51" t="e">
        <f>IF('61c'!E218&gt;0,'61c'!E218/$K$42,#N/A)</f>
        <v>#N/A</v>
      </c>
      <c r="F218" s="51">
        <f>IF('61c'!F218&gt;0,'61c'!F218/$K$42,#N/A)</f>
        <v>0.99119872533210474</v>
      </c>
      <c r="G218" s="51" t="e">
        <f>IF('61c'!G218&gt;0,'61c'!G218/$K$42,#N/A)</f>
        <v>#N/A</v>
      </c>
      <c r="H218" s="54"/>
    </row>
    <row r="219" spans="2:8">
      <c r="B219" s="50">
        <v>2459976.011183464</v>
      </c>
      <c r="C219" s="57">
        <f t="shared" si="4"/>
        <v>-5.0000743009150028E-2</v>
      </c>
      <c r="D219" s="51" t="e">
        <f>IF('61c'!D219&gt;0,'61c'!D219/$K$42,#N/A)</f>
        <v>#N/A</v>
      </c>
      <c r="E219" s="51" t="e">
        <f>IF('61c'!E219&gt;0,'61c'!E219/$K$42,#N/A)</f>
        <v>#N/A</v>
      </c>
      <c r="F219" s="51">
        <f>IF('61c'!F219&gt;0,'61c'!F219/$K$42,#N/A)</f>
        <v>0.97994256315749062</v>
      </c>
      <c r="G219" s="51" t="e">
        <f>IF('61c'!G219&gt;0,'61c'!G219/$K$42,#N/A)</f>
        <v>#N/A</v>
      </c>
      <c r="H219" s="54"/>
    </row>
    <row r="220" spans="2:8">
      <c r="B220" s="50">
        <v>2459976.0125723737</v>
      </c>
      <c r="C220" s="57">
        <f t="shared" si="4"/>
        <v>-4.8611833248287439E-2</v>
      </c>
      <c r="D220" s="51" t="e">
        <f>IF('61c'!D220&gt;0,'61c'!D220/$K$42,#N/A)</f>
        <v>#N/A</v>
      </c>
      <c r="E220" s="51" t="e">
        <f>IF('61c'!E220&gt;0,'61c'!E220/$K$42,#N/A)</f>
        <v>#N/A</v>
      </c>
      <c r="F220" s="51">
        <f>IF('61c'!F220&gt;0,'61c'!F220/$K$42,#N/A)</f>
        <v>1.0021134915150121</v>
      </c>
      <c r="G220" s="51" t="e">
        <f>IF('61c'!G220&gt;0,'61c'!G220/$K$42,#N/A)</f>
        <v>#N/A</v>
      </c>
      <c r="H220" s="54"/>
    </row>
    <row r="221" spans="2:8">
      <c r="B221" s="50">
        <v>2459976.013961283</v>
      </c>
      <c r="C221" s="57">
        <f t="shared" si="4"/>
        <v>-4.7222923953086138E-2</v>
      </c>
      <c r="D221" s="51" t="e">
        <f>IF('61c'!D221&gt;0,'61c'!D221/$K$42,#N/A)</f>
        <v>#N/A</v>
      </c>
      <c r="E221" s="51" t="e">
        <f>IF('61c'!E221&gt;0,'61c'!E221/$K$42,#N/A)</f>
        <v>#N/A</v>
      </c>
      <c r="F221" s="51">
        <f>IF('61c'!F221&gt;0,'61c'!F221/$K$42,#N/A)</f>
        <v>0.99197204945097139</v>
      </c>
      <c r="G221" s="51" t="e">
        <f>IF('61c'!G221&gt;0,'61c'!G221/$K$42,#N/A)</f>
        <v>#N/A</v>
      </c>
      <c r="H221" s="54"/>
    </row>
    <row r="222" spans="2:8">
      <c r="B222" s="50">
        <v>2459976.0153501923</v>
      </c>
      <c r="C222" s="57">
        <f t="shared" si="4"/>
        <v>-4.5834014657884836E-2</v>
      </c>
      <c r="D222" s="51" t="e">
        <f>IF('61c'!D222&gt;0,'61c'!D222/$K$42,#N/A)</f>
        <v>#N/A</v>
      </c>
      <c r="E222" s="51" t="e">
        <f>IF('61c'!E222&gt;0,'61c'!E222/$K$42,#N/A)</f>
        <v>#N/A</v>
      </c>
      <c r="F222" s="51">
        <f>IF('61c'!F222&gt;0,'61c'!F222/$K$42,#N/A)</f>
        <v>0.97580480688013516</v>
      </c>
      <c r="G222" s="51" t="e">
        <f>IF('61c'!G222&gt;0,'61c'!G222/$K$42,#N/A)</f>
        <v>#N/A</v>
      </c>
      <c r="H222" s="54"/>
    </row>
    <row r="223" spans="2:8">
      <c r="B223" s="50">
        <v>2459976.0167391021</v>
      </c>
      <c r="C223" s="57">
        <f t="shared" si="4"/>
        <v>-4.4445104897022247E-2</v>
      </c>
      <c r="D223" s="51" t="e">
        <f>IF('61c'!D223&gt;0,'61c'!D223/$K$42,#N/A)</f>
        <v>#N/A</v>
      </c>
      <c r="E223" s="51" t="e">
        <f>IF('61c'!E223&gt;0,'61c'!E223/$K$42,#N/A)</f>
        <v>#N/A</v>
      </c>
      <c r="F223" s="51">
        <f>IF('61c'!F223&gt;0,'61c'!F223/$K$42,#N/A)</f>
        <v>0.99102917914459032</v>
      </c>
      <c r="G223" s="51" t="e">
        <f>IF('61c'!G223&gt;0,'61c'!G223/$K$42,#N/A)</f>
        <v>#N/A</v>
      </c>
      <c r="H223" s="54"/>
    </row>
    <row r="224" spans="2:8">
      <c r="B224" s="50">
        <v>2459976.0181280114</v>
      </c>
      <c r="C224" s="57">
        <f t="shared" si="4"/>
        <v>-4.3056195601820946E-2</v>
      </c>
      <c r="D224" s="51" t="e">
        <f>IF('61c'!D224&gt;0,'61c'!D224/$K$42,#N/A)</f>
        <v>#N/A</v>
      </c>
      <c r="E224" s="51" t="e">
        <f>IF('61c'!E224&gt;0,'61c'!E224/$K$42,#N/A)</f>
        <v>#N/A</v>
      </c>
      <c r="F224" s="51">
        <f>IF('61c'!F224&gt;0,'61c'!F224/$K$42,#N/A)</f>
        <v>0.99966060047608074</v>
      </c>
      <c r="G224" s="51" t="e">
        <f>IF('61c'!G224&gt;0,'61c'!G224/$K$42,#N/A)</f>
        <v>#N/A</v>
      </c>
      <c r="H224" s="54"/>
    </row>
    <row r="225" spans="2:8">
      <c r="B225" s="50">
        <v>2459976.0195169211</v>
      </c>
      <c r="C225" s="57">
        <f t="shared" si="4"/>
        <v>-4.1667285840958357E-2</v>
      </c>
      <c r="D225" s="51" t="e">
        <f>IF('61c'!D225&gt;0,'61c'!D225/$K$42,#N/A)</f>
        <v>#N/A</v>
      </c>
      <c r="E225" s="51" t="e">
        <f>IF('61c'!E225&gt;0,'61c'!E225/$K$42,#N/A)</f>
        <v>#N/A</v>
      </c>
      <c r="F225" s="51">
        <f>IF('61c'!F225&gt;0,'61c'!F225/$K$42,#N/A)</f>
        <v>0.9931998003532212</v>
      </c>
      <c r="G225" s="51" t="e">
        <f>IF('61c'!G225&gt;0,'61c'!G225/$K$42,#N/A)</f>
        <v>#N/A</v>
      </c>
      <c r="H225" s="54"/>
    </row>
    <row r="226" spans="2:8">
      <c r="B226" s="50">
        <v>2459976.0209058304</v>
      </c>
      <c r="C226" s="57">
        <f t="shared" si="4"/>
        <v>-4.0278376545757055E-2</v>
      </c>
      <c r="D226" s="51" t="e">
        <f>IF('61c'!D226&gt;0,'61c'!D226/$K$42,#N/A)</f>
        <v>#N/A</v>
      </c>
      <c r="E226" s="51" t="e">
        <f>IF('61c'!E226&gt;0,'61c'!E226/$K$42,#N/A)</f>
        <v>#N/A</v>
      </c>
      <c r="F226" s="51">
        <f>IF('61c'!F226&gt;0,'61c'!F226/$K$42,#N/A)</f>
        <v>0.99645396606004766</v>
      </c>
      <c r="G226" s="51" t="e">
        <f>IF('61c'!G226&gt;0,'61c'!G226/$K$42,#N/A)</f>
        <v>#N/A</v>
      </c>
      <c r="H226" s="54"/>
    </row>
    <row r="227" spans="2:8">
      <c r="B227" s="50">
        <v>2459976.0222947402</v>
      </c>
      <c r="C227" s="57">
        <f t="shared" si="4"/>
        <v>-3.8889466784894466E-2</v>
      </c>
      <c r="D227" s="51" t="e">
        <f>IF('61c'!D227&gt;0,'61c'!D227/$K$42,#N/A)</f>
        <v>#N/A</v>
      </c>
      <c r="E227" s="51" t="e">
        <f>IF('61c'!E227&gt;0,'61c'!E227/$K$42,#N/A)</f>
        <v>#N/A</v>
      </c>
      <c r="F227" s="51">
        <f>IF('61c'!F227&gt;0,'61c'!F227/$K$42,#N/A)</f>
        <v>0.9913675804346157</v>
      </c>
      <c r="G227" s="51" t="e">
        <f>IF('61c'!G227&gt;0,'61c'!G227/$K$42,#N/A)</f>
        <v>#N/A</v>
      </c>
      <c r="H227" s="54"/>
    </row>
    <row r="228" spans="2:8">
      <c r="B228" s="50">
        <v>2459976.0236836495</v>
      </c>
      <c r="C228" s="57">
        <f t="shared" si="4"/>
        <v>-3.7500557489693165E-2</v>
      </c>
      <c r="D228" s="51" t="e">
        <f>IF('61c'!D228&gt;0,'61c'!D228/$K$42,#N/A)</f>
        <v>#N/A</v>
      </c>
      <c r="E228" s="51" t="e">
        <f>IF('61c'!E228&gt;0,'61c'!E228/$K$42,#N/A)</f>
        <v>#N/A</v>
      </c>
      <c r="F228" s="51">
        <f>IF('61c'!F228&gt;0,'61c'!F228/$K$42,#N/A)</f>
        <v>0.98510404668663143</v>
      </c>
      <c r="G228" s="51" t="e">
        <f>IF('61c'!G228&gt;0,'61c'!G228/$K$42,#N/A)</f>
        <v>#N/A</v>
      </c>
      <c r="H228" s="54"/>
    </row>
    <row r="229" spans="2:8">
      <c r="B229" s="50">
        <v>2459976.0250725592</v>
      </c>
      <c r="C229" s="57">
        <f t="shared" si="4"/>
        <v>-3.6111647728830576E-2</v>
      </c>
      <c r="D229" s="51" t="e">
        <f>IF('61c'!D229&gt;0,'61c'!D229/$K$42,#N/A)</f>
        <v>#N/A</v>
      </c>
      <c r="E229" s="51" t="e">
        <f>IF('61c'!E229&gt;0,'61c'!E229/$K$42,#N/A)</f>
        <v>#N/A</v>
      </c>
      <c r="F229" s="51">
        <f>IF('61c'!F229&gt;0,'61c'!F229/$K$42,#N/A)</f>
        <v>0.99905183137525921</v>
      </c>
      <c r="G229" s="51" t="e">
        <f>IF('61c'!G229&gt;0,'61c'!G229/$K$42,#N/A)</f>
        <v>#N/A</v>
      </c>
      <c r="H229" s="54"/>
    </row>
    <row r="230" spans="2:8">
      <c r="B230" s="50">
        <v>2459976.0264614685</v>
      </c>
      <c r="C230" s="57">
        <f t="shared" si="4"/>
        <v>-3.4722738433629274E-2</v>
      </c>
      <c r="D230" s="51" t="e">
        <f>IF('61c'!D230&gt;0,'61c'!D230/$K$42,#N/A)</f>
        <v>#N/A</v>
      </c>
      <c r="E230" s="51" t="e">
        <f>IF('61c'!E230&gt;0,'61c'!E230/$K$42,#N/A)</f>
        <v>#N/A</v>
      </c>
      <c r="F230" s="51">
        <f>IF('61c'!F230&gt;0,'61c'!F230/$K$42,#N/A)</f>
        <v>0.99455601627889123</v>
      </c>
      <c r="G230" s="51" t="e">
        <f>IF('61c'!G230&gt;0,'61c'!G230/$K$42,#N/A)</f>
        <v>#N/A</v>
      </c>
      <c r="H230" s="54"/>
    </row>
    <row r="231" spans="2:8">
      <c r="B231" s="50">
        <v>2459976.0278503783</v>
      </c>
      <c r="C231" s="57">
        <f t="shared" si="4"/>
        <v>-3.3333828672766685E-2</v>
      </c>
      <c r="D231" s="51" t="e">
        <f>IF('61c'!D231&gt;0,'61c'!D231/$K$42,#N/A)</f>
        <v>#N/A</v>
      </c>
      <c r="E231" s="51" t="e">
        <f>IF('61c'!E231&gt;0,'61c'!E231/$K$42,#N/A)</f>
        <v>#N/A</v>
      </c>
      <c r="F231" s="51">
        <f>IF('61c'!F231&gt;0,'61c'!F231/$K$42,#N/A)</f>
        <v>0.97212393457728641</v>
      </c>
      <c r="G231" s="51" t="e">
        <f>IF('61c'!G231&gt;0,'61c'!G231/$K$42,#N/A)</f>
        <v>#N/A</v>
      </c>
      <c r="H231" s="54"/>
    </row>
    <row r="232" spans="2:8">
      <c r="B232" s="50">
        <v>2459976.0292392876</v>
      </c>
      <c r="C232" s="57">
        <f t="shared" si="4"/>
        <v>-3.1944919377565384E-2</v>
      </c>
      <c r="D232" s="51" t="e">
        <f>IF('61c'!D232&gt;0,'61c'!D232/$K$42,#N/A)</f>
        <v>#N/A</v>
      </c>
      <c r="E232" s="51" t="e">
        <f>IF('61c'!E232&gt;0,'61c'!E232/$K$42,#N/A)</f>
        <v>#N/A</v>
      </c>
      <c r="F232" s="51">
        <f>IF('61c'!F232&gt;0,'61c'!F232/$K$42,#N/A)</f>
        <v>0.9854126545342855</v>
      </c>
      <c r="G232" s="51" t="e">
        <f>IF('61c'!G232&gt;0,'61c'!G232/$K$42,#N/A)</f>
        <v>#N/A</v>
      </c>
      <c r="H232" s="54"/>
    </row>
    <row r="233" spans="2:8">
      <c r="B233" s="50">
        <v>2459976.0306281974</v>
      </c>
      <c r="C233" s="57">
        <f t="shared" si="4"/>
        <v>-3.0556009616702795E-2</v>
      </c>
      <c r="D233" s="51" t="e">
        <f>IF('61c'!D233&gt;0,'61c'!D233/$K$42,#N/A)</f>
        <v>#N/A</v>
      </c>
      <c r="E233" s="51" t="e">
        <f>IF('61c'!E233&gt;0,'61c'!E233/$K$42,#N/A)</f>
        <v>#N/A</v>
      </c>
      <c r="F233" s="51">
        <f>IF('61c'!F233&gt;0,'61c'!F233/$K$42,#N/A)</f>
        <v>0.97759863318743767</v>
      </c>
      <c r="G233" s="51" t="e">
        <f>IF('61c'!G233&gt;0,'61c'!G233/$K$42,#N/A)</f>
        <v>#N/A</v>
      </c>
      <c r="H233" s="54"/>
    </row>
    <row r="234" spans="2:8">
      <c r="B234" s="50">
        <v>2459976.0320171067</v>
      </c>
      <c r="C234" s="57">
        <f t="shared" si="4"/>
        <v>-2.9167100321501493E-2</v>
      </c>
      <c r="D234" s="51" t="e">
        <f>IF('61c'!D234&gt;0,'61c'!D234/$K$42,#N/A)</f>
        <v>#N/A</v>
      </c>
      <c r="E234" s="51" t="e">
        <f>IF('61c'!E234&gt;0,'61c'!E234/$K$42,#N/A)</f>
        <v>#N/A</v>
      </c>
      <c r="F234" s="51">
        <f>IF('61c'!F234&gt;0,'61c'!F234/$K$42,#N/A)</f>
        <v>0.98751931198648546</v>
      </c>
      <c r="G234" s="51" t="e">
        <f>IF('61c'!G234&gt;0,'61c'!G234/$K$42,#N/A)</f>
        <v>#N/A</v>
      </c>
      <c r="H234" s="54"/>
    </row>
    <row r="235" spans="2:8">
      <c r="B235" s="50">
        <v>2459976.0334060164</v>
      </c>
      <c r="C235" s="57">
        <f t="shared" si="4"/>
        <v>-2.7778190560638905E-2</v>
      </c>
      <c r="D235" s="51" t="e">
        <f>IF('61c'!D235&gt;0,'61c'!D235/$K$42,#N/A)</f>
        <v>#N/A</v>
      </c>
      <c r="E235" s="51" t="e">
        <f>IF('61c'!E235&gt;0,'61c'!E235/$K$42,#N/A)</f>
        <v>#N/A</v>
      </c>
      <c r="F235" s="51">
        <f>IF('61c'!F235&gt;0,'61c'!F235/$K$42,#N/A)</f>
        <v>0.98046609844121946</v>
      </c>
      <c r="G235" s="51" t="e">
        <f>IF('61c'!G235&gt;0,'61c'!G235/$K$42,#N/A)</f>
        <v>#N/A</v>
      </c>
      <c r="H235" s="54"/>
    </row>
    <row r="236" spans="2:8">
      <c r="B236" s="50">
        <v>2459976.0347949257</v>
      </c>
      <c r="C236" s="57">
        <f t="shared" si="4"/>
        <v>-2.6389281265437603E-2</v>
      </c>
      <c r="D236" s="51" t="e">
        <f>IF('61c'!D236&gt;0,'61c'!D236/$K$42,#N/A)</f>
        <v>#N/A</v>
      </c>
      <c r="E236" s="51" t="e">
        <f>IF('61c'!E236&gt;0,'61c'!E236/$K$42,#N/A)</f>
        <v>#N/A</v>
      </c>
      <c r="F236" s="51">
        <f>IF('61c'!F236&gt;0,'61c'!F236/$K$42,#N/A)</f>
        <v>0.9787707901405206</v>
      </c>
      <c r="G236" s="51" t="e">
        <f>IF('61c'!G236&gt;0,'61c'!G236/$K$42,#N/A)</f>
        <v>#N/A</v>
      </c>
      <c r="H236" s="54"/>
    </row>
    <row r="237" spans="2:8">
      <c r="B237" s="50">
        <v>2459976.0361838355</v>
      </c>
      <c r="C237" s="57">
        <f t="shared" si="4"/>
        <v>-2.5000371504575014E-2</v>
      </c>
      <c r="D237" s="51" t="e">
        <f>IF('61c'!D237&gt;0,'61c'!D237/$K$42,#N/A)</f>
        <v>#N/A</v>
      </c>
      <c r="E237" s="51" t="e">
        <f>IF('61c'!E237&gt;0,'61c'!E237/$K$42,#N/A)</f>
        <v>#N/A</v>
      </c>
      <c r="F237" s="51">
        <f>IF('61c'!F237&gt;0,'61c'!F237/$K$42,#N/A)</f>
        <v>0.99375965599324267</v>
      </c>
      <c r="G237" s="51" t="e">
        <f>IF('61c'!G237&gt;0,'61c'!G237/$K$42,#N/A)</f>
        <v>#N/A</v>
      </c>
      <c r="H237" s="54"/>
    </row>
    <row r="238" spans="2:8">
      <c r="B238" s="50">
        <v>2459976.0375727448</v>
      </c>
      <c r="C238" s="57">
        <f t="shared" si="4"/>
        <v>-2.3611462209373713E-2</v>
      </c>
      <c r="D238" s="51" t="e">
        <f>IF('61c'!D238&gt;0,'61c'!D238/$K$42,#N/A)</f>
        <v>#N/A</v>
      </c>
      <c r="E238" s="51" t="e">
        <f>IF('61c'!E238&gt;0,'61c'!E238/$K$42,#N/A)</f>
        <v>#N/A</v>
      </c>
      <c r="F238" s="51">
        <f>IF('61c'!F238&gt;0,'61c'!F238/$K$42,#N/A)</f>
        <v>0.98767649543116021</v>
      </c>
      <c r="G238" s="51" t="e">
        <f>IF('61c'!G238&gt;0,'61c'!G238/$K$42,#N/A)</f>
        <v>#N/A</v>
      </c>
      <c r="H238" s="54"/>
    </row>
    <row r="239" spans="2:8">
      <c r="B239" s="50">
        <v>2459976.0389616545</v>
      </c>
      <c r="C239" s="57">
        <f t="shared" si="4"/>
        <v>-2.2222552448511124E-2</v>
      </c>
      <c r="D239" s="51" t="e">
        <f>IF('61c'!D239&gt;0,'61c'!D239/$K$42,#N/A)</f>
        <v>#N/A</v>
      </c>
      <c r="E239" s="51" t="e">
        <f>IF('61c'!E239&gt;0,'61c'!E239/$K$42,#N/A)</f>
        <v>#N/A</v>
      </c>
      <c r="F239" s="51">
        <f>IF('61c'!F239&gt;0,'61c'!F239/$K$42,#N/A)</f>
        <v>0.98035936420179681</v>
      </c>
      <c r="G239" s="51" t="e">
        <f>IF('61c'!G239&gt;0,'61c'!G239/$K$42,#N/A)</f>
        <v>#N/A</v>
      </c>
      <c r="H239" s="54"/>
    </row>
    <row r="240" spans="2:8">
      <c r="B240" s="50">
        <v>2459976.0403505638</v>
      </c>
      <c r="C240" s="57">
        <f t="shared" si="4"/>
        <v>-2.0833643153309822E-2</v>
      </c>
      <c r="D240" s="51" t="e">
        <f>IF('61c'!D240&gt;0,'61c'!D240/$K$42,#N/A)</f>
        <v>#N/A</v>
      </c>
      <c r="E240" s="51" t="e">
        <f>IF('61c'!E240&gt;0,'61c'!E240/$K$42,#N/A)</f>
        <v>#N/A</v>
      </c>
      <c r="F240" s="51">
        <f>IF('61c'!F240&gt;0,'61c'!F240/$K$42,#N/A)</f>
        <v>0.99810013053827851</v>
      </c>
      <c r="G240" s="51" t="e">
        <f>IF('61c'!G240&gt;0,'61c'!G240/$K$42,#N/A)</f>
        <v>#N/A</v>
      </c>
      <c r="H240" s="54"/>
    </row>
    <row r="241" spans="1:8">
      <c r="B241" s="50">
        <v>2459976.0417394736</v>
      </c>
      <c r="C241" s="57">
        <f t="shared" si="4"/>
        <v>-1.9444733392447233E-2</v>
      </c>
      <c r="D241" s="51" t="e">
        <f>IF('61c'!D241&gt;0,'61c'!D241/$K$42,#N/A)</f>
        <v>#N/A</v>
      </c>
      <c r="E241" s="51" t="e">
        <f>IF('61c'!E241&gt;0,'61c'!E241/$K$42,#N/A)</f>
        <v>#N/A</v>
      </c>
      <c r="F241" s="51">
        <f>IF('61c'!F241&gt;0,'61c'!F241/$K$42,#N/A)</f>
        <v>0.98526645166244342</v>
      </c>
      <c r="G241" s="51" t="e">
        <f>IF('61c'!G241&gt;0,'61c'!G241/$K$42,#N/A)</f>
        <v>#N/A</v>
      </c>
      <c r="H241" s="54"/>
    </row>
    <row r="242" spans="1:8">
      <c r="B242" s="50">
        <v>2459976.0431283829</v>
      </c>
      <c r="C242" s="57">
        <f t="shared" si="4"/>
        <v>-1.8055824097245932E-2</v>
      </c>
      <c r="D242" s="51" t="e">
        <f>IF('61c'!D242&gt;0,'61c'!D242/$K$42,#N/A)</f>
        <v>#N/A</v>
      </c>
      <c r="E242" s="51" t="e">
        <f>IF('61c'!E242&gt;0,'61c'!E242/$K$42,#N/A)</f>
        <v>#N/A</v>
      </c>
      <c r="F242" s="51">
        <f>IF('61c'!F242&gt;0,'61c'!F242/$K$42,#N/A)</f>
        <v>0.98776157567380796</v>
      </c>
      <c r="G242" s="51" t="e">
        <f>IF('61c'!G242&gt;0,'61c'!G242/$K$42,#N/A)</f>
        <v>#N/A</v>
      </c>
      <c r="H242" s="54"/>
    </row>
    <row r="243" spans="1:8">
      <c r="B243" s="50">
        <v>2459976.0445172926</v>
      </c>
      <c r="C243" s="57">
        <f t="shared" si="4"/>
        <v>-1.6666914336383343E-2</v>
      </c>
      <c r="D243" s="51" t="e">
        <f>IF('61c'!D243&gt;0,'61c'!D243/$K$42,#N/A)</f>
        <v>#N/A</v>
      </c>
      <c r="E243" s="51" t="e">
        <f>IF('61c'!E243&gt;0,'61c'!E243/$K$42,#N/A)</f>
        <v>#N/A</v>
      </c>
      <c r="F243" s="51">
        <f>IF('61c'!F243&gt;0,'61c'!F243/$K$42,#N/A)</f>
        <v>0.98442225293711116</v>
      </c>
      <c r="G243" s="51" t="e">
        <f>IF('61c'!G243&gt;0,'61c'!G243/$K$42,#N/A)</f>
        <v>#N/A</v>
      </c>
      <c r="H243" s="54"/>
    </row>
    <row r="244" spans="1:8">
      <c r="B244" s="50">
        <v>2459976.0459062019</v>
      </c>
      <c r="C244" s="57">
        <f t="shared" si="4"/>
        <v>-1.5278005041182041E-2</v>
      </c>
      <c r="D244" s="51" t="e">
        <f>IF('61c'!D244&gt;0,'61c'!D244/$K$42,#N/A)</f>
        <v>#N/A</v>
      </c>
      <c r="E244" s="51" t="e">
        <f>IF('61c'!E244&gt;0,'61c'!E244/$K$42,#N/A)</f>
        <v>#N/A</v>
      </c>
      <c r="F244" s="51">
        <f>IF('61c'!F244&gt;0,'61c'!F244/$K$42,#N/A)</f>
        <v>0.9791465100207325</v>
      </c>
      <c r="G244" s="51" t="e">
        <f>IF('61c'!G244&gt;0,'61c'!G244/$K$42,#N/A)</f>
        <v>#N/A</v>
      </c>
      <c r="H244" s="54"/>
    </row>
    <row r="245" spans="1:8">
      <c r="B245" s="50">
        <v>2459976.0472951117</v>
      </c>
      <c r="C245" s="57">
        <f t="shared" si="4"/>
        <v>-1.3889095280319452E-2</v>
      </c>
      <c r="D245" s="51" t="e">
        <f>IF('61c'!D245&gt;0,'61c'!D245/$K$42,#N/A)</f>
        <v>#N/A</v>
      </c>
      <c r="E245" s="51" t="e">
        <f>IF('61c'!E245&gt;0,'61c'!E245/$K$42,#N/A)</f>
        <v>#N/A</v>
      </c>
      <c r="F245" s="51">
        <f>IF('61c'!F245&gt;0,'61c'!F245/$K$42,#N/A)</f>
        <v>0.98864340013821694</v>
      </c>
      <c r="G245" s="51" t="e">
        <f>IF('61c'!G245&gt;0,'61c'!G245/$K$42,#N/A)</f>
        <v>#N/A</v>
      </c>
      <c r="H245" s="54"/>
    </row>
    <row r="246" spans="1:8">
      <c r="B246" s="50">
        <v>2459976.048684021</v>
      </c>
      <c r="C246" s="57">
        <f t="shared" si="4"/>
        <v>-1.2500185985118151E-2</v>
      </c>
      <c r="D246" s="51" t="e">
        <f>IF('61c'!D246&gt;0,'61c'!D246/$K$42,#N/A)</f>
        <v>#N/A</v>
      </c>
      <c r="E246" s="51" t="e">
        <f>IF('61c'!E246&gt;0,'61c'!E246/$K$42,#N/A)</f>
        <v>#N/A</v>
      </c>
      <c r="F246" s="51">
        <f>IF('61c'!F246&gt;0,'61c'!F246/$K$42,#N/A)</f>
        <v>0.97379459417952863</v>
      </c>
      <c r="G246" s="51" t="e">
        <f>IF('61c'!G246&gt;0,'61c'!G246/$K$42,#N/A)</f>
        <v>#N/A</v>
      </c>
      <c r="H246" s="54"/>
    </row>
    <row r="247" spans="1:8">
      <c r="B247" s="50">
        <v>2459976.0500729308</v>
      </c>
      <c r="C247" s="57">
        <f t="shared" si="4"/>
        <v>-1.1111276224255562E-2</v>
      </c>
      <c r="D247" s="51" t="e">
        <f>IF('61c'!D247&gt;0,'61c'!D247/$K$42,#N/A)</f>
        <v>#N/A</v>
      </c>
      <c r="E247" s="51" t="e">
        <f>IF('61c'!E247&gt;0,'61c'!E247/$K$42,#N/A)</f>
        <v>#N/A</v>
      </c>
      <c r="F247" s="51">
        <f>IF('61c'!F247&gt;0,'61c'!F247/$K$42,#N/A)</f>
        <v>0.99451723873147502</v>
      </c>
      <c r="G247" s="51" t="e">
        <f>IF('61c'!G247&gt;0,'61c'!G247/$K$42,#N/A)</f>
        <v>#N/A</v>
      </c>
      <c r="H247" s="54"/>
    </row>
    <row r="248" spans="1:8">
      <c r="B248" s="50">
        <v>2459976.05146184</v>
      </c>
      <c r="C248" s="57">
        <f t="shared" si="4"/>
        <v>-9.7223669290542603E-3</v>
      </c>
      <c r="D248" s="51" t="e">
        <f>IF('61c'!D248&gt;0,'61c'!D248/$K$42,#N/A)</f>
        <v>#N/A</v>
      </c>
      <c r="E248" s="51" t="e">
        <f>IF('61c'!E248&gt;0,'61c'!E248/$K$42,#N/A)</f>
        <v>#N/A</v>
      </c>
      <c r="F248" s="51">
        <f>IF('61c'!F248&gt;0,'61c'!F248/$K$42,#N/A)</f>
        <v>0.98170928357521314</v>
      </c>
      <c r="G248" s="51" t="e">
        <f>IF('61c'!G248&gt;0,'61c'!G248/$K$42,#N/A)</f>
        <v>#N/A</v>
      </c>
      <c r="H248" s="54"/>
    </row>
    <row r="249" spans="1:8">
      <c r="B249" s="50">
        <v>2459976.0528507498</v>
      </c>
      <c r="C249" s="57">
        <f t="shared" si="4"/>
        <v>-8.3334571681916714E-3</v>
      </c>
      <c r="D249" s="51" t="e">
        <f>IF('61c'!D249&gt;0,'61c'!D249/$K$42,#N/A)</f>
        <v>#N/A</v>
      </c>
      <c r="E249" s="51" t="e">
        <f>IF('61c'!E249&gt;0,'61c'!E249/$K$42,#N/A)</f>
        <v>#N/A</v>
      </c>
      <c r="F249" s="51">
        <f>IF('61c'!F249&gt;0,'61c'!F249/$K$42,#N/A)</f>
        <v>0.98117046763418569</v>
      </c>
      <c r="G249" s="51" t="e">
        <f>IF('61c'!G249&gt;0,'61c'!G249/$K$42,#N/A)</f>
        <v>#N/A</v>
      </c>
      <c r="H249" s="54"/>
    </row>
    <row r="250" spans="1:8">
      <c r="B250" s="50">
        <v>2459976.0542396596</v>
      </c>
      <c r="C250" s="57">
        <f t="shared" si="4"/>
        <v>-6.9445474073290825E-3</v>
      </c>
      <c r="D250" s="51" t="e">
        <f>IF('61c'!D250&gt;0,'61c'!D250/$K$42,#N/A)</f>
        <v>#N/A</v>
      </c>
      <c r="E250" s="51" t="e">
        <f>IF('61c'!E250&gt;0,'61c'!E250/$K$42,#N/A)</f>
        <v>#N/A</v>
      </c>
      <c r="F250" s="51">
        <f>IF('61c'!F250&gt;0,'61c'!F250/$K$42,#N/A)</f>
        <v>0.97676695077939035</v>
      </c>
      <c r="G250" s="51" t="e">
        <f>IF('61c'!G250&gt;0,'61c'!G250/$K$42,#N/A)</f>
        <v>#N/A</v>
      </c>
      <c r="H250" s="54"/>
    </row>
    <row r="251" spans="1:8">
      <c r="B251" s="50">
        <v>2459976.0556285689</v>
      </c>
      <c r="C251" s="57">
        <f t="shared" si="4"/>
        <v>-5.5556381121277809E-3</v>
      </c>
      <c r="D251" s="51" t="e">
        <f>IF('61c'!D251&gt;0,'61c'!D251/$K$42,#N/A)</f>
        <v>#N/A</v>
      </c>
      <c r="E251" s="51" t="e">
        <f>IF('61c'!E251&gt;0,'61c'!E251/$K$42,#N/A)</f>
        <v>#N/A</v>
      </c>
      <c r="F251" s="51">
        <f>IF('61c'!F251&gt;0,'61c'!F251/$K$42,#N/A)</f>
        <v>0.98384988097980508</v>
      </c>
      <c r="G251" s="51" t="e">
        <f>IF('61c'!G251&gt;0,'61c'!G251/$K$42,#N/A)</f>
        <v>#N/A</v>
      </c>
      <c r="H251" s="54"/>
    </row>
    <row r="252" spans="1:8">
      <c r="B252" s="50">
        <v>2459976.0584063879</v>
      </c>
      <c r="C252" s="57">
        <f t="shared" si="4"/>
        <v>-2.7778190560638905E-3</v>
      </c>
      <c r="D252" s="51" t="e">
        <f>IF('61c'!D252&gt;0,'61c'!D252/$K$42,#N/A)</f>
        <v>#N/A</v>
      </c>
      <c r="E252" s="51" t="e">
        <f>IF('61c'!E252&gt;0,'61c'!E252/$K$42,#N/A)</f>
        <v>#N/A</v>
      </c>
      <c r="F252" s="51">
        <f>IF('61c'!F252&gt;0,'61c'!F252/$K$42,#N/A)</f>
        <v>0.99913552944789985</v>
      </c>
      <c r="G252" s="51" t="e">
        <f>IF('61c'!G252&gt;0,'61c'!G252/$K$42,#N/A)</f>
        <v>#N/A</v>
      </c>
      <c r="H252" s="54"/>
    </row>
    <row r="253" spans="1:8">
      <c r="B253" s="50">
        <v>2459976.0597952977</v>
      </c>
      <c r="C253" s="57">
        <f t="shared" si="4"/>
        <v>-1.3889092952013016E-3</v>
      </c>
      <c r="D253" s="51" t="e">
        <f>IF('61c'!D253&gt;0,'61c'!D253/$K$42,#N/A)</f>
        <v>#N/A</v>
      </c>
      <c r="E253" s="51" t="e">
        <f>IF('61c'!E253&gt;0,'61c'!E253/$K$42,#N/A)</f>
        <v>#N/A</v>
      </c>
      <c r="F253" s="51">
        <f>IF('61c'!F253&gt;0,'61c'!F253/$K$42,#N/A)</f>
        <v>0.98417184980419259</v>
      </c>
      <c r="G253" s="51" t="e">
        <f>IF('61c'!G253&gt;0,'61c'!G253/$K$42,#N/A)</f>
        <v>#N/A</v>
      </c>
      <c r="H253" s="54"/>
    </row>
    <row r="254" spans="1:8">
      <c r="A254" s="49" t="s">
        <v>72</v>
      </c>
      <c r="B254" s="50">
        <v>2459976.061184207</v>
      </c>
      <c r="C254" s="57">
        <f t="shared" si="4"/>
        <v>0</v>
      </c>
      <c r="D254" s="51" t="e">
        <f>IF('61c'!D254&gt;0,'61c'!D254/$K$42,#N/A)</f>
        <v>#N/A</v>
      </c>
      <c r="E254" s="51" t="e">
        <f>IF('61c'!E254&gt;0,'61c'!E254/$K$42,#N/A)</f>
        <v>#N/A</v>
      </c>
      <c r="F254" s="51">
        <f>IF('61c'!F254&gt;0,'61c'!F254/$K$42,#N/A)</f>
        <v>1.0041347615756739</v>
      </c>
      <c r="G254" s="51" t="e">
        <f>IF('61c'!G254&gt;0,'61c'!G254/$K$42,#N/A)</f>
        <v>#N/A</v>
      </c>
      <c r="H254" s="54"/>
    </row>
    <row r="255" spans="1:8">
      <c r="B255" s="50">
        <v>2459976.0625731167</v>
      </c>
      <c r="C255" s="57">
        <f t="shared" si="4"/>
        <v>1.3889097608625889E-3</v>
      </c>
      <c r="D255" s="51" t="e">
        <f>IF('61c'!D255&gt;0,'61c'!D255/$K$42,#N/A)</f>
        <v>#N/A</v>
      </c>
      <c r="E255" s="51" t="e">
        <f>IF('61c'!E255&gt;0,'61c'!E255/$K$42,#N/A)</f>
        <v>#N/A</v>
      </c>
      <c r="F255" s="51">
        <f>IF('61c'!F255&gt;0,'61c'!F255/$K$42,#N/A)</f>
        <v>0.98373846271980336</v>
      </c>
      <c r="G255" s="51" t="e">
        <f>IF('61c'!G255&gt;0,'61c'!G255/$K$42,#N/A)</f>
        <v>#N/A</v>
      </c>
      <c r="H255" s="54"/>
    </row>
    <row r="256" spans="1:8">
      <c r="B256" s="50">
        <v>2459976.063962026</v>
      </c>
      <c r="C256" s="57">
        <f t="shared" si="4"/>
        <v>2.7778190560638905E-3</v>
      </c>
      <c r="D256" s="51" t="e">
        <f>IF('61c'!D256&gt;0,'61c'!D256/$K$42,#N/A)</f>
        <v>#N/A</v>
      </c>
      <c r="E256" s="51" t="e">
        <f>IF('61c'!E256&gt;0,'61c'!E256/$K$42,#N/A)</f>
        <v>#N/A</v>
      </c>
      <c r="F256" s="51">
        <f>IF('61c'!F256&gt;0,'61c'!F256/$K$42,#N/A)</f>
        <v>0.98110320202718282</v>
      </c>
      <c r="G256" s="51" t="e">
        <f>IF('61c'!G256&gt;0,'61c'!G256/$K$42,#N/A)</f>
        <v>#N/A</v>
      </c>
      <c r="H256" s="54"/>
    </row>
    <row r="257" spans="2:8">
      <c r="B257" s="50">
        <v>2459976.0653509358</v>
      </c>
      <c r="C257" s="57">
        <f t="shared" si="4"/>
        <v>4.1667288169264793E-3</v>
      </c>
      <c r="D257" s="51" t="e">
        <f>IF('61c'!D257&gt;0,'61c'!D257/$K$42,#N/A)</f>
        <v>#N/A</v>
      </c>
      <c r="E257" s="51" t="e">
        <f>IF('61c'!E257&gt;0,'61c'!E257/$K$42,#N/A)</f>
        <v>#N/A</v>
      </c>
      <c r="F257" s="51">
        <f>IF('61c'!F257&gt;0,'61c'!F257/$K$42,#N/A)</f>
        <v>0.98322337403056137</v>
      </c>
      <c r="G257" s="51" t="e">
        <f>IF('61c'!G257&gt;0,'61c'!G257/$K$42,#N/A)</f>
        <v>#N/A</v>
      </c>
      <c r="H257" s="54"/>
    </row>
    <row r="258" spans="2:8">
      <c r="B258" s="50">
        <v>2459976.0667398456</v>
      </c>
      <c r="C258" s="57">
        <f t="shared" si="4"/>
        <v>5.5556385777890682E-3</v>
      </c>
      <c r="D258" s="51" t="e">
        <f>IF('61c'!D258&gt;0,'61c'!D258/$K$42,#N/A)</f>
        <v>#N/A</v>
      </c>
      <c r="E258" s="51" t="e">
        <f>IF('61c'!E258&gt;0,'61c'!E258/$K$42,#N/A)</f>
        <v>#N/A</v>
      </c>
      <c r="F258" s="51">
        <f>IF('61c'!F258&gt;0,'61c'!F258/$K$42,#N/A)</f>
        <v>0.97911733087614217</v>
      </c>
      <c r="G258" s="51" t="e">
        <f>IF('61c'!G258&gt;0,'61c'!G258/$K$42,#N/A)</f>
        <v>#N/A</v>
      </c>
      <c r="H258" s="54"/>
    </row>
    <row r="259" spans="2:8">
      <c r="B259" s="50">
        <v>2459976.0681287549</v>
      </c>
      <c r="C259" s="57">
        <f t="shared" ref="C259:C322" si="5">B259-$K$30</f>
        <v>6.9445478729903698E-3</v>
      </c>
      <c r="D259" s="51" t="e">
        <f>IF('61c'!D259&gt;0,'61c'!D259/$K$42,#N/A)</f>
        <v>#N/A</v>
      </c>
      <c r="E259" s="51" t="e">
        <f>IF('61c'!E259&gt;0,'61c'!E259/$K$42,#N/A)</f>
        <v>#N/A</v>
      </c>
      <c r="F259" s="51">
        <f>IF('61c'!F259&gt;0,'61c'!F259/$K$42,#N/A)</f>
        <v>0.97788904246333408</v>
      </c>
      <c r="G259" s="51" t="e">
        <f>IF('61c'!G259&gt;0,'61c'!G259/$K$42,#N/A)</f>
        <v>#N/A</v>
      </c>
      <c r="H259" s="54"/>
    </row>
    <row r="260" spans="2:8">
      <c r="B260" s="50">
        <v>2459976.0695176646</v>
      </c>
      <c r="C260" s="57">
        <f t="shared" si="5"/>
        <v>8.3334576338529587E-3</v>
      </c>
      <c r="D260" s="51" t="e">
        <f>IF('61c'!D260&gt;0,'61c'!D260/$K$42,#N/A)</f>
        <v>#N/A</v>
      </c>
      <c r="E260" s="51" t="e">
        <f>IF('61c'!E260&gt;0,'61c'!E260/$K$42,#N/A)</f>
        <v>#N/A</v>
      </c>
      <c r="F260" s="51">
        <f>IF('61c'!F260&gt;0,'61c'!F260/$K$42,#N/A)</f>
        <v>0.99734846041618674</v>
      </c>
      <c r="G260" s="51" t="e">
        <f>IF('61c'!G260&gt;0,'61c'!G260/$K$42,#N/A)</f>
        <v>#N/A</v>
      </c>
      <c r="H260" s="54"/>
    </row>
    <row r="261" spans="2:8">
      <c r="B261" s="50">
        <v>2459976.0709065739</v>
      </c>
      <c r="C261" s="57">
        <f t="shared" si="5"/>
        <v>9.7223669290542603E-3</v>
      </c>
      <c r="D261" s="51" t="e">
        <f>IF('61c'!D261&gt;0,'61c'!D261/$K$42,#N/A)</f>
        <v>#N/A</v>
      </c>
      <c r="E261" s="51" t="e">
        <f>IF('61c'!E261&gt;0,'61c'!E261/$K$42,#N/A)</f>
        <v>#N/A</v>
      </c>
      <c r="F261" s="51">
        <f>IF('61c'!F261&gt;0,'61c'!F261/$K$42,#N/A)</f>
        <v>0.98864163403209715</v>
      </c>
      <c r="G261" s="51" t="e">
        <f>IF('61c'!G261&gt;0,'61c'!G261/$K$42,#N/A)</f>
        <v>#N/A</v>
      </c>
      <c r="H261" s="54"/>
    </row>
    <row r="262" spans="2:8">
      <c r="B262" s="50">
        <v>2459976.0722954837</v>
      </c>
      <c r="C262" s="57">
        <f t="shared" si="5"/>
        <v>1.1111276689916849E-2</v>
      </c>
      <c r="D262" s="51" t="e">
        <f>IF('61c'!D262&gt;0,'61c'!D262/$K$42,#N/A)</f>
        <v>#N/A</v>
      </c>
      <c r="E262" s="51" t="e">
        <f>IF('61c'!E262&gt;0,'61c'!E262/$K$42,#N/A)</f>
        <v>#N/A</v>
      </c>
      <c r="F262" s="51">
        <f>IF('61c'!F262&gt;0,'61c'!F262/$K$42,#N/A)</f>
        <v>0.99588036550717962</v>
      </c>
      <c r="G262" s="51" t="e">
        <f>IF('61c'!G262&gt;0,'61c'!G262/$K$42,#N/A)</f>
        <v>#N/A</v>
      </c>
      <c r="H262" s="54"/>
    </row>
    <row r="263" spans="2:8">
      <c r="B263" s="50">
        <v>2459976.073684393</v>
      </c>
      <c r="C263" s="57">
        <f t="shared" si="5"/>
        <v>1.2500185985118151E-2</v>
      </c>
      <c r="D263" s="51" t="e">
        <f>IF('61c'!D263&gt;0,'61c'!D263/$K$42,#N/A)</f>
        <v>#N/A</v>
      </c>
      <c r="E263" s="51" t="e">
        <f>IF('61c'!E263&gt;0,'61c'!E263/$K$42,#N/A)</f>
        <v>#N/A</v>
      </c>
      <c r="F263" s="51">
        <f>IF('61c'!F263&gt;0,'61c'!F263/$K$42,#N/A)</f>
        <v>0.97604968133302628</v>
      </c>
      <c r="G263" s="51" t="e">
        <f>IF('61c'!G263&gt;0,'61c'!G263/$K$42,#N/A)</f>
        <v>#N/A</v>
      </c>
      <c r="H263" s="54"/>
    </row>
    <row r="264" spans="2:8">
      <c r="B264" s="50">
        <v>2459976.0750733027</v>
      </c>
      <c r="C264" s="57">
        <f t="shared" si="5"/>
        <v>1.388909574598074E-2</v>
      </c>
      <c r="D264" s="51" t="e">
        <f>IF('61c'!D264&gt;0,'61c'!D264/$K$42,#N/A)</f>
        <v>#N/A</v>
      </c>
      <c r="E264" s="51" t="e">
        <f>IF('61c'!E264&gt;0,'61c'!E264/$K$42,#N/A)</f>
        <v>#N/A</v>
      </c>
      <c r="F264" s="51">
        <f>IF('61c'!F264&gt;0,'61c'!F264/$K$42,#N/A)</f>
        <v>0.99942686017046767</v>
      </c>
      <c r="G264" s="51" t="e">
        <f>IF('61c'!G264&gt;0,'61c'!G264/$K$42,#N/A)</f>
        <v>#N/A</v>
      </c>
      <c r="H264" s="54"/>
    </row>
    <row r="265" spans="2:8">
      <c r="B265" s="50">
        <v>2459976.0764622125</v>
      </c>
      <c r="C265" s="57">
        <f t="shared" si="5"/>
        <v>1.5278005506843328E-2</v>
      </c>
      <c r="D265" s="51" t="e">
        <f>IF('61c'!D265&gt;0,'61c'!D265/$K$42,#N/A)</f>
        <v>#N/A</v>
      </c>
      <c r="E265" s="51" t="e">
        <f>IF('61c'!E265&gt;0,'61c'!E265/$K$42,#N/A)</f>
        <v>#N/A</v>
      </c>
      <c r="F265" s="51">
        <f>IF('61c'!F265&gt;0,'61c'!F265/$K$42,#N/A)</f>
        <v>0.98331720801658618</v>
      </c>
      <c r="G265" s="51" t="e">
        <f>IF('61c'!G265&gt;0,'61c'!G265/$K$42,#N/A)</f>
        <v>#N/A</v>
      </c>
      <c r="H265" s="54"/>
    </row>
    <row r="266" spans="2:8">
      <c r="B266" s="50">
        <v>2459976.0778511218</v>
      </c>
      <c r="C266" s="57">
        <f t="shared" si="5"/>
        <v>1.666691480204463E-2</v>
      </c>
      <c r="D266" s="51" t="e">
        <f>IF('61c'!D266&gt;0,'61c'!D266/$K$42,#N/A)</f>
        <v>#N/A</v>
      </c>
      <c r="E266" s="51" t="e">
        <f>IF('61c'!E266&gt;0,'61c'!E266/$K$42,#N/A)</f>
        <v>#N/A</v>
      </c>
      <c r="F266" s="51">
        <f>IF('61c'!F266&gt;0,'61c'!F266/$K$42,#N/A)</f>
        <v>0.99575428088766038</v>
      </c>
      <c r="G266" s="51" t="e">
        <f>IF('61c'!G266&gt;0,'61c'!G266/$K$42,#N/A)</f>
        <v>#N/A</v>
      </c>
      <c r="H266" s="54"/>
    </row>
    <row r="267" spans="2:8">
      <c r="B267" s="50">
        <v>2459976.0792400315</v>
      </c>
      <c r="C267" s="57">
        <f t="shared" si="5"/>
        <v>1.8055824562907219E-2</v>
      </c>
      <c r="D267" s="51" t="e">
        <f>IF('61c'!D267&gt;0,'61c'!D267/$K$42,#N/A)</f>
        <v>#N/A</v>
      </c>
      <c r="E267" s="51" t="e">
        <f>IF('61c'!E267&gt;0,'61c'!E267/$K$42,#N/A)</f>
        <v>#N/A</v>
      </c>
      <c r="F267" s="51">
        <f>IF('61c'!F267&gt;0,'61c'!F267/$K$42,#N/A)</f>
        <v>0.98527167319358067</v>
      </c>
      <c r="G267" s="51" t="e">
        <f>IF('61c'!G267&gt;0,'61c'!G267/$K$42,#N/A)</f>
        <v>#N/A</v>
      </c>
      <c r="H267" s="54"/>
    </row>
    <row r="268" spans="2:8">
      <c r="B268" s="50">
        <v>2459976.0806289408</v>
      </c>
      <c r="C268" s="57">
        <f t="shared" si="5"/>
        <v>1.9444733858108521E-2</v>
      </c>
      <c r="D268" s="51" t="e">
        <f>IF('61c'!D268&gt;0,'61c'!D268/$K$42,#N/A)</f>
        <v>#N/A</v>
      </c>
      <c r="E268" s="51" t="e">
        <f>IF('61c'!E268&gt;0,'61c'!E268/$K$42,#N/A)</f>
        <v>#N/A</v>
      </c>
      <c r="F268" s="51">
        <f>IF('61c'!F268&gt;0,'61c'!F268/$K$42,#N/A)</f>
        <v>0.97856538432004925</v>
      </c>
      <c r="G268" s="51" t="e">
        <f>IF('61c'!G268&gt;0,'61c'!G268/$K$42,#N/A)</f>
        <v>#N/A</v>
      </c>
      <c r="H268" s="54"/>
    </row>
    <row r="269" spans="2:8">
      <c r="B269" s="50">
        <v>2459976.0820178506</v>
      </c>
      <c r="C269" s="57">
        <f t="shared" si="5"/>
        <v>2.0833643618971109E-2</v>
      </c>
      <c r="D269" s="51" t="e">
        <f>IF('61c'!D269&gt;0,'61c'!D269/$K$42,#N/A)</f>
        <v>#N/A</v>
      </c>
      <c r="E269" s="51" t="e">
        <f>IF('61c'!E269&gt;0,'61c'!E269/$K$42,#N/A)</f>
        <v>#N/A</v>
      </c>
      <c r="F269" s="51">
        <f>IF('61c'!F269&gt;0,'61c'!F269/$K$42,#N/A)</f>
        <v>0.97563695001151807</v>
      </c>
      <c r="G269" s="51" t="e">
        <f>IF('61c'!G269&gt;0,'61c'!G269/$K$42,#N/A)</f>
        <v>#N/A</v>
      </c>
      <c r="H269" s="54"/>
    </row>
    <row r="270" spans="2:8">
      <c r="B270" s="50">
        <v>2459976.0834067604</v>
      </c>
      <c r="C270" s="57">
        <f t="shared" si="5"/>
        <v>2.2222553379833698E-2</v>
      </c>
      <c r="D270" s="51" t="e">
        <f>IF('61c'!D270&gt;0,'61c'!D270/$K$42,#N/A)</f>
        <v>#N/A</v>
      </c>
      <c r="E270" s="51" t="e">
        <f>IF('61c'!E270&gt;0,'61c'!E270/$K$42,#N/A)</f>
        <v>#N/A</v>
      </c>
      <c r="F270" s="51">
        <f>IF('61c'!F270&gt;0,'61c'!F270/$K$42,#N/A)</f>
        <v>0.98549811871304616</v>
      </c>
      <c r="G270" s="51" t="e">
        <f>IF('61c'!G270&gt;0,'61c'!G270/$K$42,#N/A)</f>
        <v>#N/A</v>
      </c>
      <c r="H270" s="54"/>
    </row>
    <row r="271" spans="2:8">
      <c r="B271" s="50">
        <v>2459976.0847956697</v>
      </c>
      <c r="C271" s="57">
        <f t="shared" si="5"/>
        <v>2.3611462675035E-2</v>
      </c>
      <c r="D271" s="51" t="e">
        <f>IF('61c'!D271&gt;0,'61c'!D271/$K$42,#N/A)</f>
        <v>#N/A</v>
      </c>
      <c r="E271" s="51" t="e">
        <f>IF('61c'!E271&gt;0,'61c'!E271/$K$42,#N/A)</f>
        <v>#N/A</v>
      </c>
      <c r="F271" s="51">
        <f>IF('61c'!F271&gt;0,'61c'!F271/$K$42,#N/A)</f>
        <v>0.98388289948552565</v>
      </c>
      <c r="G271" s="51" t="e">
        <f>IF('61c'!G271&gt;0,'61c'!G271/$K$42,#N/A)</f>
        <v>#N/A</v>
      </c>
      <c r="H271" s="54"/>
    </row>
    <row r="272" spans="2:8">
      <c r="B272" s="50">
        <v>2459976.0861845794</v>
      </c>
      <c r="C272" s="57">
        <f t="shared" si="5"/>
        <v>2.5000372435897589E-2</v>
      </c>
      <c r="D272" s="51" t="e">
        <f>IF('61c'!D272&gt;0,'61c'!D272/$K$42,#N/A)</f>
        <v>#N/A</v>
      </c>
      <c r="E272" s="51" t="e">
        <f>IF('61c'!E272&gt;0,'61c'!E272/$K$42,#N/A)</f>
        <v>#N/A</v>
      </c>
      <c r="F272" s="51">
        <f>IF('61c'!F272&gt;0,'61c'!F272/$K$42,#N/A)</f>
        <v>0.97478991015894967</v>
      </c>
      <c r="G272" s="51" t="e">
        <f>IF('61c'!G272&gt;0,'61c'!G272/$K$42,#N/A)</f>
        <v>#N/A</v>
      </c>
      <c r="H272" s="54"/>
    </row>
    <row r="273" spans="2:8">
      <c r="B273" s="50">
        <v>2459976.0875734887</v>
      </c>
      <c r="C273" s="57">
        <f t="shared" si="5"/>
        <v>2.638928173109889E-2</v>
      </c>
      <c r="D273" s="51" t="e">
        <f>IF('61c'!D273&gt;0,'61c'!D273/$K$42,#N/A)</f>
        <v>#N/A</v>
      </c>
      <c r="E273" s="51" t="e">
        <f>IF('61c'!E273&gt;0,'61c'!E273/$K$42,#N/A)</f>
        <v>#N/A</v>
      </c>
      <c r="F273" s="51">
        <f>IF('61c'!F273&gt;0,'61c'!F273/$K$42,#N/A)</f>
        <v>0.98499531597942103</v>
      </c>
      <c r="G273" s="51" t="e">
        <f>IF('61c'!G273&gt;0,'61c'!G273/$K$42,#N/A)</f>
        <v>#N/A</v>
      </c>
      <c r="H273" s="54"/>
    </row>
    <row r="274" spans="2:8">
      <c r="B274" s="50">
        <v>2459976.0889623985</v>
      </c>
      <c r="C274" s="57">
        <f t="shared" si="5"/>
        <v>2.7778191491961479E-2</v>
      </c>
      <c r="D274" s="51" t="e">
        <f>IF('61c'!D274&gt;0,'61c'!D274/$K$42,#N/A)</f>
        <v>#N/A</v>
      </c>
      <c r="E274" s="51" t="e">
        <f>IF('61c'!E274&gt;0,'61c'!E274/$K$42,#N/A)</f>
        <v>#N/A</v>
      </c>
      <c r="F274" s="51">
        <f>IF('61c'!F274&gt;0,'61c'!F274/$K$42,#N/A)</f>
        <v>0.98936481609460192</v>
      </c>
      <c r="G274" s="51" t="e">
        <f>IF('61c'!G274&gt;0,'61c'!G274/$K$42,#N/A)</f>
        <v>#N/A</v>
      </c>
      <c r="H274" s="54"/>
    </row>
    <row r="275" spans="2:8">
      <c r="B275" s="50">
        <v>2459976.0903513082</v>
      </c>
      <c r="C275" s="57">
        <f t="shared" si="5"/>
        <v>2.9167101252824068E-2</v>
      </c>
      <c r="D275" s="51" t="e">
        <f>IF('61c'!D275&gt;0,'61c'!D275/$K$42,#N/A)</f>
        <v>#N/A</v>
      </c>
      <c r="E275" s="51" t="e">
        <f>IF('61c'!E275&gt;0,'61c'!E275/$K$42,#N/A)</f>
        <v>#N/A</v>
      </c>
      <c r="F275" s="51">
        <f>IF('61c'!F275&gt;0,'61c'!F275/$K$42,#N/A)</f>
        <v>0.97116639791138759</v>
      </c>
      <c r="G275" s="51" t="e">
        <f>IF('61c'!G275&gt;0,'61c'!G275/$K$42,#N/A)</f>
        <v>#N/A</v>
      </c>
      <c r="H275" s="54"/>
    </row>
    <row r="276" spans="2:8">
      <c r="B276" s="50">
        <v>2459976.0917402175</v>
      </c>
      <c r="C276" s="57">
        <f t="shared" si="5"/>
        <v>3.055601054802537E-2</v>
      </c>
      <c r="D276" s="51" t="e">
        <f>IF('61c'!D276&gt;0,'61c'!D276/$K$42,#N/A)</f>
        <v>#N/A</v>
      </c>
      <c r="E276" s="51" t="e">
        <f>IF('61c'!E276&gt;0,'61c'!E276/$K$42,#N/A)</f>
        <v>#N/A</v>
      </c>
      <c r="F276" s="51">
        <f>IF('61c'!F276&gt;0,'61c'!F276/$K$42,#N/A)</f>
        <v>0.98896367964370735</v>
      </c>
      <c r="G276" s="51" t="e">
        <f>IF('61c'!G276&gt;0,'61c'!G276/$K$42,#N/A)</f>
        <v>#N/A</v>
      </c>
      <c r="H276" s="54"/>
    </row>
    <row r="277" spans="2:8">
      <c r="B277" s="50">
        <v>2459976.0931291273</v>
      </c>
      <c r="C277" s="57">
        <f t="shared" si="5"/>
        <v>3.1944920308887959E-2</v>
      </c>
      <c r="D277" s="51" t="e">
        <f>IF('61c'!D277&gt;0,'61c'!D277/$K$42,#N/A)</f>
        <v>#N/A</v>
      </c>
      <c r="E277" s="51" t="e">
        <f>IF('61c'!E277&gt;0,'61c'!E277/$K$42,#N/A)</f>
        <v>#N/A</v>
      </c>
      <c r="F277" s="51">
        <f>IF('61c'!F277&gt;0,'61c'!F277/$K$42,#N/A)</f>
        <v>0.97762381939645249</v>
      </c>
      <c r="G277" s="51" t="e">
        <f>IF('61c'!G277&gt;0,'61c'!G277/$K$42,#N/A)</f>
        <v>#N/A</v>
      </c>
      <c r="H277" s="54"/>
    </row>
    <row r="278" spans="2:8">
      <c r="B278" s="50">
        <v>2459976.0945180366</v>
      </c>
      <c r="C278" s="57">
        <f t="shared" si="5"/>
        <v>3.333382960408926E-2</v>
      </c>
      <c r="D278" s="51" t="e">
        <f>IF('61c'!D278&gt;0,'61c'!D278/$K$42,#N/A)</f>
        <v>#N/A</v>
      </c>
      <c r="E278" s="51" t="e">
        <f>IF('61c'!E278&gt;0,'61c'!E278/$K$42,#N/A)</f>
        <v>#N/A</v>
      </c>
      <c r="F278" s="51">
        <f>IF('61c'!F278&gt;0,'61c'!F278/$K$42,#N/A)</f>
        <v>0.9862831912769715</v>
      </c>
      <c r="G278" s="51" t="e">
        <f>IF('61c'!G278&gt;0,'61c'!G278/$K$42,#N/A)</f>
        <v>#N/A</v>
      </c>
      <c r="H278" s="54"/>
    </row>
    <row r="279" spans="2:8">
      <c r="B279" s="50">
        <v>2459976.0959069463</v>
      </c>
      <c r="C279" s="57">
        <f t="shared" si="5"/>
        <v>3.4722739364951849E-2</v>
      </c>
      <c r="D279" s="51" t="e">
        <f>IF('61c'!D279&gt;0,'61c'!D279/$K$42,#N/A)</f>
        <v>#N/A</v>
      </c>
      <c r="E279" s="51" t="e">
        <f>IF('61c'!E279&gt;0,'61c'!E279/$K$42,#N/A)</f>
        <v>#N/A</v>
      </c>
      <c r="F279" s="51">
        <f>IF('61c'!F279&gt;0,'61c'!F279/$K$42,#N/A)</f>
        <v>0.99147761652461031</v>
      </c>
      <c r="G279" s="51" t="e">
        <f>IF('61c'!G279&gt;0,'61c'!G279/$K$42,#N/A)</f>
        <v>#N/A</v>
      </c>
      <c r="H279" s="54"/>
    </row>
    <row r="280" spans="2:8">
      <c r="B280" s="50">
        <v>2459976.0972958561</v>
      </c>
      <c r="C280" s="57">
        <f t="shared" si="5"/>
        <v>3.6111649125814438E-2</v>
      </c>
      <c r="D280" s="51" t="e">
        <f>IF('61c'!D280&gt;0,'61c'!D280/$K$42,#N/A)</f>
        <v>#N/A</v>
      </c>
      <c r="E280" s="51" t="e">
        <f>IF('61c'!E280&gt;0,'61c'!E280/$K$42,#N/A)</f>
        <v>#N/A</v>
      </c>
      <c r="F280" s="51">
        <f>IF('61c'!F280&gt;0,'61c'!F280/$K$42,#N/A)</f>
        <v>0.98721032020271826</v>
      </c>
      <c r="G280" s="51" t="e">
        <f>IF('61c'!G280&gt;0,'61c'!G280/$K$42,#N/A)</f>
        <v>#N/A</v>
      </c>
      <c r="H280" s="54"/>
    </row>
    <row r="281" spans="2:8">
      <c r="B281" s="50">
        <v>2459976.0986847654</v>
      </c>
      <c r="C281" s="57">
        <f t="shared" si="5"/>
        <v>3.7500558421015739E-2</v>
      </c>
      <c r="D281" s="51" t="e">
        <f>IF('61c'!D281&gt;0,'61c'!D281/$K$42,#N/A)</f>
        <v>#N/A</v>
      </c>
      <c r="E281" s="51" t="e">
        <f>IF('61c'!E281&gt;0,'61c'!E281/$K$42,#N/A)</f>
        <v>#N/A</v>
      </c>
      <c r="F281" s="51">
        <f>IF('61c'!F281&gt;0,'61c'!F281/$K$42,#N/A)</f>
        <v>0.98164040543653541</v>
      </c>
      <c r="G281" s="51" t="e">
        <f>IF('61c'!G281&gt;0,'61c'!G281/$K$42,#N/A)</f>
        <v>#N/A</v>
      </c>
      <c r="H281" s="54"/>
    </row>
    <row r="282" spans="2:8">
      <c r="B282" s="50">
        <v>2459976.1000736752</v>
      </c>
      <c r="C282" s="57">
        <f t="shared" si="5"/>
        <v>3.8889468181878328E-2</v>
      </c>
      <c r="D282" s="51" t="e">
        <f>IF('61c'!D282&gt;0,'61c'!D282/$K$42,#N/A)</f>
        <v>#N/A</v>
      </c>
      <c r="E282" s="51" t="e">
        <f>IF('61c'!E282&gt;0,'61c'!E282/$K$42,#N/A)</f>
        <v>#N/A</v>
      </c>
      <c r="F282" s="51">
        <f>IF('61c'!F282&gt;0,'61c'!F282/$K$42,#N/A)</f>
        <v>1.0033271135683024</v>
      </c>
      <c r="G282" s="51" t="e">
        <f>IF('61c'!G282&gt;0,'61c'!G282/$K$42,#N/A)</f>
        <v>#N/A</v>
      </c>
      <c r="H282" s="54"/>
    </row>
    <row r="283" spans="2:8">
      <c r="B283" s="50">
        <v>2459976.1014625849</v>
      </c>
      <c r="C283" s="57">
        <f t="shared" si="5"/>
        <v>4.0278377942740917E-2</v>
      </c>
      <c r="D283" s="51" t="e">
        <f>IF('61c'!D283&gt;0,'61c'!D283/$K$42,#N/A)</f>
        <v>#N/A</v>
      </c>
      <c r="E283" s="51" t="e">
        <f>IF('61c'!E283&gt;0,'61c'!E283/$K$42,#N/A)</f>
        <v>#N/A</v>
      </c>
      <c r="F283" s="51">
        <f>IF('61c'!F283&gt;0,'61c'!F283/$K$42,#N/A)</f>
        <v>0.98865453428549488</v>
      </c>
      <c r="G283" s="51" t="e">
        <f>IF('61c'!G283&gt;0,'61c'!G283/$K$42,#N/A)</f>
        <v>#N/A</v>
      </c>
      <c r="H283" s="54"/>
    </row>
    <row r="284" spans="2:8">
      <c r="B284" s="50">
        <v>2459976.1028514942</v>
      </c>
      <c r="C284" s="57">
        <f t="shared" si="5"/>
        <v>4.1667287237942219E-2</v>
      </c>
      <c r="D284" s="51" t="e">
        <f>IF('61c'!D284&gt;0,'61c'!D284/$K$42,#N/A)</f>
        <v>#N/A</v>
      </c>
      <c r="E284" s="51" t="e">
        <f>IF('61c'!E284&gt;0,'61c'!E284/$K$42,#N/A)</f>
        <v>#N/A</v>
      </c>
      <c r="F284" s="51">
        <f>IF('61c'!F284&gt;0,'61c'!F284/$K$42,#N/A)</f>
        <v>0.98183214313138301</v>
      </c>
      <c r="G284" s="51" t="e">
        <f>IF('61c'!G284&gt;0,'61c'!G284/$K$42,#N/A)</f>
        <v>#N/A</v>
      </c>
      <c r="H284" s="54"/>
    </row>
    <row r="285" spans="2:8">
      <c r="B285" s="50">
        <v>2459976.104240404</v>
      </c>
      <c r="C285" s="57">
        <f t="shared" si="5"/>
        <v>4.3056196998804808E-2</v>
      </c>
      <c r="D285" s="51" t="e">
        <f>IF('61c'!D285&gt;0,'61c'!D285/$K$42,#N/A)</f>
        <v>#N/A</v>
      </c>
      <c r="E285" s="51" t="e">
        <f>IF('61c'!E285&gt;0,'61c'!E285/$K$42,#N/A)</f>
        <v>#N/A</v>
      </c>
      <c r="F285" s="51">
        <f>IF('61c'!F285&gt;0,'61c'!F285/$K$42,#N/A)</f>
        <v>0.99146080012285953</v>
      </c>
      <c r="G285" s="51" t="e">
        <f>IF('61c'!G285&gt;0,'61c'!G285/$K$42,#N/A)</f>
        <v>#N/A</v>
      </c>
      <c r="H285" s="54"/>
    </row>
    <row r="286" spans="2:8">
      <c r="B286" s="50">
        <v>2459976.1056293133</v>
      </c>
      <c r="C286" s="57">
        <f t="shared" si="5"/>
        <v>4.4445106294006109E-2</v>
      </c>
      <c r="D286" s="51" t="e">
        <f>IF('61c'!D286&gt;0,'61c'!D286/$K$42,#N/A)</f>
        <v>#N/A</v>
      </c>
      <c r="E286" s="51" t="e">
        <f>IF('61c'!E286&gt;0,'61c'!E286/$K$42,#N/A)</f>
        <v>#N/A</v>
      </c>
      <c r="F286" s="51">
        <f>IF('61c'!F286&gt;0,'61c'!F286/$K$42,#N/A)</f>
        <v>0.99102019503954553</v>
      </c>
      <c r="G286" s="51" t="e">
        <f>IF('61c'!G286&gt;0,'61c'!G286/$K$42,#N/A)</f>
        <v>#N/A</v>
      </c>
      <c r="H286" s="54"/>
    </row>
    <row r="287" spans="2:8">
      <c r="B287" s="50">
        <v>2459976.107018223</v>
      </c>
      <c r="C287" s="57">
        <f t="shared" si="5"/>
        <v>4.5834016054868698E-2</v>
      </c>
      <c r="D287" s="51" t="e">
        <f>IF('61c'!D287&gt;0,'61c'!D287/$K$42,#N/A)</f>
        <v>#N/A</v>
      </c>
      <c r="E287" s="51" t="e">
        <f>IF('61c'!E287&gt;0,'61c'!E287/$K$42,#N/A)</f>
        <v>#N/A</v>
      </c>
      <c r="F287" s="51">
        <f>IF('61c'!F287&gt;0,'61c'!F287/$K$42,#N/A)</f>
        <v>0.98607909083928447</v>
      </c>
      <c r="G287" s="51" t="e">
        <f>IF('61c'!G287&gt;0,'61c'!G287/$K$42,#N/A)</f>
        <v>#N/A</v>
      </c>
      <c r="H287" s="54"/>
    </row>
    <row r="288" spans="2:8">
      <c r="B288" s="50">
        <v>2459976.1084071328</v>
      </c>
      <c r="C288" s="57">
        <f t="shared" si="5"/>
        <v>4.7222925815731287E-2</v>
      </c>
      <c r="D288" s="51" t="e">
        <f>IF('61c'!D288&gt;0,'61c'!D288/$K$42,#N/A)</f>
        <v>#N/A</v>
      </c>
      <c r="E288" s="51" t="e">
        <f>IF('61c'!E288&gt;0,'61c'!E288/$K$42,#N/A)</f>
        <v>#N/A</v>
      </c>
      <c r="F288" s="51">
        <f>IF('61c'!F288&gt;0,'61c'!F288/$K$42,#N/A)</f>
        <v>0.99462550871534983</v>
      </c>
      <c r="G288" s="51" t="e">
        <f>IF('61c'!G288&gt;0,'61c'!G288/$K$42,#N/A)</f>
        <v>#N/A</v>
      </c>
      <c r="H288" s="54"/>
    </row>
    <row r="289" spans="2:8">
      <c r="B289" s="50">
        <v>2459976.1097960421</v>
      </c>
      <c r="C289" s="57">
        <f t="shared" si="5"/>
        <v>4.8611835110932589E-2</v>
      </c>
      <c r="D289" s="51" t="e">
        <f>IF('61c'!D289&gt;0,'61c'!D289/$K$42,#N/A)</f>
        <v>#N/A</v>
      </c>
      <c r="E289" s="51" t="e">
        <f>IF('61c'!E289&gt;0,'61c'!E289/$K$42,#N/A)</f>
        <v>#N/A</v>
      </c>
      <c r="F289" s="51">
        <f>IF('61c'!F289&gt;0,'61c'!F289/$K$42,#N/A)</f>
        <v>0.98793488443523003</v>
      </c>
      <c r="G289" s="51" t="e">
        <f>IF('61c'!G289&gt;0,'61c'!G289/$K$42,#N/A)</f>
        <v>#N/A</v>
      </c>
      <c r="H289" s="54"/>
    </row>
    <row r="290" spans="2:8">
      <c r="B290" s="50">
        <v>2459976.1111849518</v>
      </c>
      <c r="C290" s="57">
        <f t="shared" si="5"/>
        <v>5.0000744871795177E-2</v>
      </c>
      <c r="D290" s="51" t="e">
        <f>IF('61c'!D290&gt;0,'61c'!D290/$K$42,#N/A)</f>
        <v>#N/A</v>
      </c>
      <c r="E290" s="51" t="e">
        <f>IF('61c'!E290&gt;0,'61c'!E290/$K$42,#N/A)</f>
        <v>#N/A</v>
      </c>
      <c r="F290" s="51">
        <f>IF('61c'!F290&gt;0,'61c'!F290/$K$42,#N/A)</f>
        <v>0.99504207939798817</v>
      </c>
      <c r="G290" s="51" t="e">
        <f>IF('61c'!G290&gt;0,'61c'!G290/$K$42,#N/A)</f>
        <v>#N/A</v>
      </c>
      <c r="H290" s="54"/>
    </row>
    <row r="291" spans="2:8">
      <c r="B291" s="50">
        <v>2459976.1125738616</v>
      </c>
      <c r="C291" s="57">
        <f t="shared" si="5"/>
        <v>5.1389654632657766E-2</v>
      </c>
      <c r="D291" s="51" t="e">
        <f>IF('61c'!D291&gt;0,'61c'!D291/$K$42,#N/A)</f>
        <v>#N/A</v>
      </c>
      <c r="E291" s="51" t="e">
        <f>IF('61c'!E291&gt;0,'61c'!E291/$K$42,#N/A)</f>
        <v>#N/A</v>
      </c>
      <c r="F291" s="51">
        <f>IF('61c'!F291&gt;0,'61c'!F291/$K$42,#N/A)</f>
        <v>0.9917739384166474</v>
      </c>
      <c r="G291" s="51" t="e">
        <f>IF('61c'!G291&gt;0,'61c'!G291/$K$42,#N/A)</f>
        <v>#N/A</v>
      </c>
      <c r="H291" s="54"/>
    </row>
    <row r="292" spans="2:8">
      <c r="B292" s="50">
        <v>2459976.1139627709</v>
      </c>
      <c r="C292" s="57">
        <f t="shared" si="5"/>
        <v>5.2778563927859068E-2</v>
      </c>
      <c r="D292" s="51" t="e">
        <f>IF('61c'!D292&gt;0,'61c'!D292/$K$42,#N/A)</f>
        <v>#N/A</v>
      </c>
      <c r="E292" s="51" t="e">
        <f>IF('61c'!E292&gt;0,'61c'!E292/$K$42,#N/A)</f>
        <v>#N/A</v>
      </c>
      <c r="F292" s="51">
        <f>IF('61c'!F292&gt;0,'61c'!F292/$K$42,#N/A)</f>
        <v>0.98815349765798977</v>
      </c>
      <c r="G292" s="51" t="e">
        <f>IF('61c'!G292&gt;0,'61c'!G292/$K$42,#N/A)</f>
        <v>#N/A</v>
      </c>
      <c r="H292" s="54"/>
    </row>
    <row r="293" spans="2:8">
      <c r="B293" s="50">
        <v>2459976.1153516807</v>
      </c>
      <c r="C293" s="57">
        <f t="shared" si="5"/>
        <v>5.4167473688721657E-2</v>
      </c>
      <c r="D293" s="51" t="e">
        <f>IF('61c'!D293&gt;0,'61c'!D293/$K$42,#N/A)</f>
        <v>#N/A</v>
      </c>
      <c r="E293" s="51" t="e">
        <f>IF('61c'!E293&gt;0,'61c'!E293/$K$42,#N/A)</f>
        <v>#N/A</v>
      </c>
      <c r="F293" s="51">
        <f>IF('61c'!F293&gt;0,'61c'!F293/$K$42,#N/A)</f>
        <v>0.98853605160101365</v>
      </c>
      <c r="G293" s="51" t="e">
        <f>IF('61c'!G293&gt;0,'61c'!G293/$K$42,#N/A)</f>
        <v>#N/A</v>
      </c>
      <c r="H293" s="54"/>
    </row>
    <row r="294" spans="2:8">
      <c r="B294" s="50">
        <v>2459976.1167405904</v>
      </c>
      <c r="C294" s="57">
        <f t="shared" si="5"/>
        <v>5.5556383449584246E-2</v>
      </c>
      <c r="D294" s="51" t="e">
        <f>IF('61c'!D294&gt;0,'61c'!D294/$K$42,#N/A)</f>
        <v>#N/A</v>
      </c>
      <c r="E294" s="51" t="e">
        <f>IF('61c'!E294&gt;0,'61c'!E294/$K$42,#N/A)</f>
        <v>#N/A</v>
      </c>
      <c r="F294" s="51">
        <f>IF('61c'!F294&gt;0,'61c'!F294/$K$42,#N/A)</f>
        <v>0.97774015203870068</v>
      </c>
      <c r="G294" s="51" t="e">
        <f>IF('61c'!G294&gt;0,'61c'!G294/$K$42,#N/A)</f>
        <v>#N/A</v>
      </c>
      <c r="H294" s="54"/>
    </row>
    <row r="295" spans="2:8">
      <c r="B295" s="50">
        <v>2459976.1181294997</v>
      </c>
      <c r="C295" s="57">
        <f t="shared" si="5"/>
        <v>5.6945292744785547E-2</v>
      </c>
      <c r="D295" s="51" t="e">
        <f>IF('61c'!D295&gt;0,'61c'!D295/$K$42,#N/A)</f>
        <v>#N/A</v>
      </c>
      <c r="E295" s="51" t="e">
        <f>IF('61c'!E295&gt;0,'61c'!E295/$K$42,#N/A)</f>
        <v>#N/A</v>
      </c>
      <c r="F295" s="51">
        <f>IF('61c'!F295&gt;0,'61c'!F295/$K$42,#N/A)</f>
        <v>0.99263595177762431</v>
      </c>
      <c r="G295" s="51" t="e">
        <f>IF('61c'!G295&gt;0,'61c'!G295/$K$42,#N/A)</f>
        <v>#N/A</v>
      </c>
      <c r="H295" s="54"/>
    </row>
    <row r="296" spans="2:8">
      <c r="B296" s="50">
        <v>2459976.1195184095</v>
      </c>
      <c r="C296" s="57">
        <f t="shared" si="5"/>
        <v>5.8334202505648136E-2</v>
      </c>
      <c r="D296" s="51" t="e">
        <f>IF('61c'!D296&gt;0,'61c'!D296/$K$42,#N/A)</f>
        <v>#N/A</v>
      </c>
      <c r="E296" s="51" t="e">
        <f>IF('61c'!E296&gt;0,'61c'!E296/$K$42,#N/A)</f>
        <v>#N/A</v>
      </c>
      <c r="F296" s="51">
        <f>IF('61c'!F296&gt;0,'61c'!F296/$K$42,#N/A)</f>
        <v>0.99155179298164786</v>
      </c>
      <c r="G296" s="51" t="e">
        <f>IF('61c'!G296&gt;0,'61c'!G296/$K$42,#N/A)</f>
        <v>#N/A</v>
      </c>
      <c r="H296" s="54"/>
    </row>
    <row r="297" spans="2:8">
      <c r="B297" s="50">
        <v>2459976.1209073188</v>
      </c>
      <c r="C297" s="57">
        <f t="shared" si="5"/>
        <v>5.9723111800849438E-2</v>
      </c>
      <c r="D297" s="51" t="e">
        <f>IF('61c'!D297&gt;0,'61c'!D297/$K$42,#N/A)</f>
        <v>#N/A</v>
      </c>
      <c r="E297" s="51" t="e">
        <f>IF('61c'!E297&gt;0,'61c'!E297/$K$42,#N/A)</f>
        <v>#N/A</v>
      </c>
      <c r="F297" s="51">
        <f>IF('61c'!F297&gt;0,'61c'!F297/$K$42,#N/A)</f>
        <v>0.97612923289564613</v>
      </c>
      <c r="G297" s="51" t="e">
        <f>IF('61c'!G297&gt;0,'61c'!G297/$K$42,#N/A)</f>
        <v>#N/A</v>
      </c>
      <c r="H297" s="54"/>
    </row>
    <row r="298" spans="2:8">
      <c r="B298" s="50">
        <v>2459976.1222962285</v>
      </c>
      <c r="C298" s="57">
        <f t="shared" si="5"/>
        <v>6.1112021561712027E-2</v>
      </c>
      <c r="D298" s="51" t="e">
        <f>IF('61c'!D298&gt;0,'61c'!D298/$K$42,#N/A)</f>
        <v>#N/A</v>
      </c>
      <c r="E298" s="51" t="e">
        <f>IF('61c'!E298&gt;0,'61c'!E298/$K$42,#N/A)</f>
        <v>#N/A</v>
      </c>
      <c r="F298" s="51">
        <f>IF('61c'!F298&gt;0,'61c'!F298/$K$42,#N/A)</f>
        <v>0.98842639944713195</v>
      </c>
      <c r="G298" s="51" t="e">
        <f>IF('61c'!G298&gt;0,'61c'!G298/$K$42,#N/A)</f>
        <v>#N/A</v>
      </c>
      <c r="H298" s="54"/>
    </row>
    <row r="299" spans="2:8">
      <c r="B299" s="50">
        <v>2459976.1236851383</v>
      </c>
      <c r="C299" s="57">
        <f t="shared" si="5"/>
        <v>6.2500931322574615E-2</v>
      </c>
      <c r="D299" s="51" t="e">
        <f>IF('61c'!D299&gt;0,'61c'!D299/$K$42,#N/A)</f>
        <v>#N/A</v>
      </c>
      <c r="E299" s="51" t="e">
        <f>IF('61c'!E299&gt;0,'61c'!E299/$K$42,#N/A)</f>
        <v>#N/A</v>
      </c>
      <c r="F299" s="51">
        <f>IF('61c'!F299&gt;0,'61c'!F299/$K$42,#N/A)</f>
        <v>0.98322982415726023</v>
      </c>
      <c r="G299" s="51" t="e">
        <f>IF('61c'!G299&gt;0,'61c'!G299/$K$42,#N/A)</f>
        <v>#N/A</v>
      </c>
      <c r="H299" s="54"/>
    </row>
    <row r="300" spans="2:8">
      <c r="B300" s="50">
        <v>2459976.1250740476</v>
      </c>
      <c r="C300" s="57">
        <f t="shared" si="5"/>
        <v>6.3889840617775917E-2</v>
      </c>
      <c r="D300" s="51" t="e">
        <f>IF('61c'!D300&gt;0,'61c'!D300/$K$42,#N/A)</f>
        <v>#N/A</v>
      </c>
      <c r="E300" s="51" t="e">
        <f>IF('61c'!E300&gt;0,'61c'!E300/$K$42,#N/A)</f>
        <v>#N/A</v>
      </c>
      <c r="F300" s="51">
        <f>IF('61c'!F300&gt;0,'61c'!F300/$K$42,#N/A)</f>
        <v>0.9804807648007372</v>
      </c>
      <c r="G300" s="51" t="e">
        <f>IF('61c'!G300&gt;0,'61c'!G300/$K$42,#N/A)</f>
        <v>#N/A</v>
      </c>
      <c r="H300" s="54"/>
    </row>
    <row r="301" spans="2:8">
      <c r="B301" s="50">
        <v>2459976.1264629574</v>
      </c>
      <c r="C301" s="57">
        <f t="shared" si="5"/>
        <v>6.5278750378638506E-2</v>
      </c>
      <c r="D301" s="51" t="e">
        <f>IF('61c'!D301&gt;0,'61c'!D301/$K$42,#N/A)</f>
        <v>#N/A</v>
      </c>
      <c r="E301" s="51" t="e">
        <f>IF('61c'!E301&gt;0,'61c'!E301/$K$42,#N/A)</f>
        <v>#N/A</v>
      </c>
      <c r="F301" s="51">
        <f>IF('61c'!F301&gt;0,'61c'!F301/$K$42,#N/A)</f>
        <v>0.98683460032250636</v>
      </c>
      <c r="G301" s="51" t="e">
        <f>IF('61c'!G301&gt;0,'61c'!G301/$K$42,#N/A)</f>
        <v>#N/A</v>
      </c>
      <c r="H301" s="54"/>
    </row>
    <row r="302" spans="2:8">
      <c r="B302" s="50">
        <v>2459976.1278518671</v>
      </c>
      <c r="C302" s="57">
        <f t="shared" si="5"/>
        <v>6.6667660139501095E-2</v>
      </c>
      <c r="D302" s="51" t="e">
        <f>IF('61c'!D302&gt;0,'61c'!D302/$K$42,#N/A)</f>
        <v>#N/A</v>
      </c>
      <c r="E302" s="51" t="e">
        <f>IF('61c'!E302&gt;0,'61c'!E302/$K$42,#N/A)</f>
        <v>#N/A</v>
      </c>
      <c r="F302" s="51">
        <f>IF('61c'!F302&gt;0,'61c'!F302/$K$42,#N/A)</f>
        <v>0.98363311065038783</v>
      </c>
      <c r="G302" s="51" t="e">
        <f>IF('61c'!G302&gt;0,'61c'!G302/$K$42,#N/A)</f>
        <v>#N/A</v>
      </c>
      <c r="H302" s="54"/>
    </row>
    <row r="303" spans="2:8">
      <c r="B303" s="50">
        <v>2459976.1292407764</v>
      </c>
      <c r="C303" s="57">
        <f t="shared" si="5"/>
        <v>6.8056569434702396E-2</v>
      </c>
      <c r="D303" s="51" t="e">
        <f>IF('61c'!D303&gt;0,'61c'!D303/$K$42,#N/A)</f>
        <v>#N/A</v>
      </c>
      <c r="E303" s="51" t="e">
        <f>IF('61c'!E303&gt;0,'61c'!E303/$K$42,#N/A)</f>
        <v>#N/A</v>
      </c>
      <c r="F303" s="51">
        <f>IF('61c'!F303&gt;0,'61c'!F303/$K$42,#N/A)</f>
        <v>0.98602280580511414</v>
      </c>
      <c r="G303" s="51" t="e">
        <f>IF('61c'!G303&gt;0,'61c'!G303/$K$42,#N/A)</f>
        <v>#N/A</v>
      </c>
      <c r="H303" s="54"/>
    </row>
    <row r="304" spans="2:8">
      <c r="B304" s="50">
        <v>2459976.1306296862</v>
      </c>
      <c r="C304" s="57">
        <f t="shared" si="5"/>
        <v>6.9445479195564985E-2</v>
      </c>
      <c r="D304" s="51" t="e">
        <f>IF('61c'!D304&gt;0,'61c'!D304/$K$42,#N/A)</f>
        <v>#N/A</v>
      </c>
      <c r="E304" s="51" t="e">
        <f>IF('61c'!E304&gt;0,'61c'!E304/$K$42,#N/A)</f>
        <v>#N/A</v>
      </c>
      <c r="F304" s="51">
        <f>IF('61c'!F304&gt;0,'61c'!F304/$K$42,#N/A)</f>
        <v>0.99975405052599253</v>
      </c>
      <c r="G304" s="51" t="e">
        <f>IF('61c'!G304&gt;0,'61c'!G304/$K$42,#N/A)</f>
        <v>#N/A</v>
      </c>
      <c r="H304" s="54"/>
    </row>
    <row r="305" spans="2:8">
      <c r="B305" s="50">
        <v>2459976.1320185959</v>
      </c>
      <c r="C305" s="57">
        <f t="shared" si="5"/>
        <v>7.0834388956427574E-2</v>
      </c>
      <c r="D305" s="51" t="e">
        <f>IF('61c'!D305&gt;0,'61c'!D305/$K$42,#N/A)</f>
        <v>#N/A</v>
      </c>
      <c r="E305" s="51" t="e">
        <f>IF('61c'!E305&gt;0,'61c'!E305/$K$42,#N/A)</f>
        <v>#N/A</v>
      </c>
      <c r="F305" s="51">
        <f>IF('61c'!F305&gt;0,'61c'!F305/$K$42,#N/A)</f>
        <v>0.99238086462412656</v>
      </c>
      <c r="G305" s="51" t="e">
        <f>IF('61c'!G305&gt;0,'61c'!G305/$K$42,#N/A)</f>
        <v>#N/A</v>
      </c>
      <c r="H305" s="54"/>
    </row>
    <row r="306" spans="2:8">
      <c r="B306" s="50">
        <v>2459976.1334075052</v>
      </c>
      <c r="C306" s="57">
        <f t="shared" si="5"/>
        <v>7.2223298251628876E-2</v>
      </c>
      <c r="D306" s="51" t="e">
        <f>IF('61c'!D306&gt;0,'61c'!D306/$K$42,#N/A)</f>
        <v>#N/A</v>
      </c>
      <c r="E306" s="51" t="e">
        <f>IF('61c'!E306&gt;0,'61c'!E306/$K$42,#N/A)</f>
        <v>#N/A</v>
      </c>
      <c r="F306" s="51">
        <f>IF('61c'!F306&gt;0,'61c'!F306/$K$42,#N/A)</f>
        <v>0.9833202027182677</v>
      </c>
      <c r="G306" s="51" t="e">
        <f>IF('61c'!G306&gt;0,'61c'!G306/$K$42,#N/A)</f>
        <v>#N/A</v>
      </c>
      <c r="H306" s="54"/>
    </row>
    <row r="307" spans="2:8">
      <c r="B307" s="50">
        <v>2459976.134796415</v>
      </c>
      <c r="C307" s="57">
        <f t="shared" si="5"/>
        <v>7.3612208012491465E-2</v>
      </c>
      <c r="D307" s="51" t="e">
        <f>IF('61c'!D307&gt;0,'61c'!D307/$K$42,#N/A)</f>
        <v>#N/A</v>
      </c>
      <c r="E307" s="51" t="e">
        <f>IF('61c'!E307&gt;0,'61c'!E307/$K$42,#N/A)</f>
        <v>#N/A</v>
      </c>
      <c r="F307" s="51">
        <f>IF('61c'!F307&gt;0,'61c'!F307/$K$42,#N/A)</f>
        <v>0.99174460569761191</v>
      </c>
      <c r="G307" s="51" t="e">
        <f>IF('61c'!G307&gt;0,'61c'!G307/$K$42,#N/A)</f>
        <v>#N/A</v>
      </c>
      <c r="H307" s="54"/>
    </row>
    <row r="308" spans="2:8">
      <c r="B308" s="50">
        <v>2459976.1361853248</v>
      </c>
      <c r="C308" s="57">
        <f t="shared" si="5"/>
        <v>7.5001117773354053E-2</v>
      </c>
      <c r="D308" s="51" t="e">
        <f>IF('61c'!D308&gt;0,'61c'!D308/$K$42,#N/A)</f>
        <v>#N/A</v>
      </c>
      <c r="E308" s="51" t="e">
        <f>IF('61c'!E308&gt;0,'61c'!E308/$K$42,#N/A)</f>
        <v>#N/A</v>
      </c>
      <c r="F308" s="51">
        <f>IF('61c'!F308&gt;0,'61c'!F308/$K$42,#N/A)</f>
        <v>0.97769930123627435</v>
      </c>
      <c r="G308" s="51" t="e">
        <f>IF('61c'!G308&gt;0,'61c'!G308/$K$42,#N/A)</f>
        <v>#N/A</v>
      </c>
      <c r="H308" s="54"/>
    </row>
    <row r="309" spans="2:8">
      <c r="B309" s="50">
        <v>2459976.137574234</v>
      </c>
      <c r="C309" s="57">
        <f t="shared" si="5"/>
        <v>7.6390027068555355E-2</v>
      </c>
      <c r="D309" s="51" t="e">
        <f>IF('61c'!D309&gt;0,'61c'!D309/$K$42,#N/A)</f>
        <v>#N/A</v>
      </c>
      <c r="E309" s="51" t="e">
        <f>IF('61c'!E309&gt;0,'61c'!E309/$K$42,#N/A)</f>
        <v>#N/A</v>
      </c>
      <c r="F309" s="51">
        <f>IF('61c'!F309&gt;0,'61c'!F309/$K$42,#N/A)</f>
        <v>0.98179889426399458</v>
      </c>
      <c r="G309" s="51" t="e">
        <f>IF('61c'!G309&gt;0,'61c'!G309/$K$42,#N/A)</f>
        <v>#N/A</v>
      </c>
      <c r="H309" s="54"/>
    </row>
    <row r="310" spans="2:8">
      <c r="B310" s="50">
        <v>2459976.1389631438</v>
      </c>
      <c r="C310" s="57">
        <f t="shared" si="5"/>
        <v>7.7778936829417944E-2</v>
      </c>
      <c r="D310" s="51" t="e">
        <f>IF('61c'!D310&gt;0,'61c'!D310/$K$42,#N/A)</f>
        <v>#N/A</v>
      </c>
      <c r="E310" s="51" t="e">
        <f>IF('61c'!E310&gt;0,'61c'!E310/$K$42,#N/A)</f>
        <v>#N/A</v>
      </c>
      <c r="F310" s="51">
        <f>IF('61c'!F310&gt;0,'61c'!F310/$K$42,#N/A)</f>
        <v>0.98986162942486378</v>
      </c>
      <c r="G310" s="51" t="e">
        <f>IF('61c'!G310&gt;0,'61c'!G310/$K$42,#N/A)</f>
        <v>#N/A</v>
      </c>
      <c r="H310" s="54"/>
    </row>
    <row r="311" spans="2:8">
      <c r="B311" s="50">
        <v>2459976.1403520536</v>
      </c>
      <c r="C311" s="57">
        <f t="shared" si="5"/>
        <v>7.9167846590280533E-2</v>
      </c>
      <c r="D311" s="51" t="e">
        <f>IF('61c'!D311&gt;0,'61c'!D311/$K$42,#N/A)</f>
        <v>#N/A</v>
      </c>
      <c r="E311" s="51" t="e">
        <f>IF('61c'!E311&gt;0,'61c'!E311/$K$42,#N/A)</f>
        <v>#N/A</v>
      </c>
      <c r="F311" s="51">
        <f>IF('61c'!F311&gt;0,'61c'!F311/$K$42,#N/A)</f>
        <v>1.0008623972970898</v>
      </c>
      <c r="G311" s="51" t="e">
        <f>IF('61c'!G311&gt;0,'61c'!G311/$K$42,#N/A)</f>
        <v>#N/A</v>
      </c>
      <c r="H311" s="54"/>
    </row>
    <row r="312" spans="2:8">
      <c r="B312" s="50">
        <v>2459976.1417409629</v>
      </c>
      <c r="C312" s="57">
        <f t="shared" si="5"/>
        <v>8.0556755885481834E-2</v>
      </c>
      <c r="D312" s="51" t="e">
        <f>IF('61c'!D312&gt;0,'61c'!D312/$K$42,#N/A)</f>
        <v>#N/A</v>
      </c>
      <c r="E312" s="51" t="e">
        <f>IF('61c'!E312&gt;0,'61c'!E312/$K$42,#N/A)</f>
        <v>#N/A</v>
      </c>
      <c r="F312" s="51">
        <f>IF('61c'!F312&gt;0,'61c'!F312/$K$42,#N/A)</f>
        <v>0.98914052061736923</v>
      </c>
      <c r="G312" s="51" t="e">
        <f>IF('61c'!G312&gt;0,'61c'!G312/$K$42,#N/A)</f>
        <v>#N/A</v>
      </c>
      <c r="H312" s="54"/>
    </row>
    <row r="313" spans="2:8">
      <c r="B313" s="50">
        <v>2459976.1431298726</v>
      </c>
      <c r="C313" s="57">
        <f t="shared" si="5"/>
        <v>8.1945665646344423E-2</v>
      </c>
      <c r="D313" s="51" t="e">
        <f>IF('61c'!D313&gt;0,'61c'!D313/$K$42,#N/A)</f>
        <v>#N/A</v>
      </c>
      <c r="E313" s="51" t="e">
        <f>IF('61c'!E313&gt;0,'61c'!E313/$K$42,#N/A)</f>
        <v>#N/A</v>
      </c>
      <c r="F313" s="51">
        <f>IF('61c'!F313&gt;0,'61c'!F313/$K$42,#N/A)</f>
        <v>0.98661260846195198</v>
      </c>
      <c r="G313" s="51" t="e">
        <f>IF('61c'!G313&gt;0,'61c'!G313/$K$42,#N/A)</f>
        <v>#N/A</v>
      </c>
      <c r="H313" s="54"/>
    </row>
    <row r="314" spans="2:8">
      <c r="B314" s="50">
        <v>2459976.1445187824</v>
      </c>
      <c r="C314" s="57">
        <f t="shared" si="5"/>
        <v>8.3334575407207012E-2</v>
      </c>
      <c r="D314" s="51" t="e">
        <f>IF('61c'!D314&gt;0,'61c'!D314/$K$42,#N/A)</f>
        <v>#N/A</v>
      </c>
      <c r="E314" s="51" t="e">
        <f>IF('61c'!E314&gt;0,'61c'!E314/$K$42,#N/A)</f>
        <v>#N/A</v>
      </c>
      <c r="F314" s="51">
        <f>IF('61c'!F314&gt;0,'61c'!F314/$K$42,#N/A)</f>
        <v>0.99521024341549569</v>
      </c>
      <c r="G314" s="51" t="e">
        <f>IF('61c'!G314&gt;0,'61c'!G314/$K$42,#N/A)</f>
        <v>#N/A</v>
      </c>
      <c r="H314" s="54"/>
    </row>
    <row r="315" spans="2:8">
      <c r="B315" s="50">
        <v>2459976.1459076917</v>
      </c>
      <c r="C315" s="57">
        <f t="shared" si="5"/>
        <v>8.4723484702408314E-2</v>
      </c>
      <c r="D315" s="51" t="e">
        <f>IF('61c'!D315&gt;0,'61c'!D315/$K$42,#N/A)</f>
        <v>#N/A</v>
      </c>
      <c r="E315" s="51" t="e">
        <f>IF('61c'!E315&gt;0,'61c'!E315/$K$42,#N/A)</f>
        <v>#N/A</v>
      </c>
      <c r="F315" s="51">
        <f>IF('61c'!F315&gt;0,'61c'!F315/$K$42,#N/A)</f>
        <v>0.99120279505490283</v>
      </c>
      <c r="G315" s="51" t="e">
        <f>IF('61c'!G315&gt;0,'61c'!G315/$K$42,#N/A)</f>
        <v>#N/A</v>
      </c>
      <c r="H315" s="54"/>
    </row>
    <row r="316" spans="2:8">
      <c r="B316" s="50">
        <v>2459976.1472966014</v>
      </c>
      <c r="C316" s="57">
        <f t="shared" si="5"/>
        <v>8.6112394463270903E-2</v>
      </c>
      <c r="D316" s="51" t="e">
        <f>IF('61c'!D316&gt;0,'61c'!D316/$K$42,#N/A)</f>
        <v>#N/A</v>
      </c>
      <c r="E316" s="51" t="e">
        <f>IF('61c'!E316&gt;0,'61c'!E316/$K$42,#N/A)</f>
        <v>#N/A</v>
      </c>
      <c r="F316" s="51">
        <f>IF('61c'!F316&gt;0,'61c'!F316/$K$42,#N/A)</f>
        <v>0.97348076480073709</v>
      </c>
      <c r="G316" s="51" t="e">
        <f>IF('61c'!G316&gt;0,'61c'!G316/$K$42,#N/A)</f>
        <v>#N/A</v>
      </c>
      <c r="H316" s="54"/>
    </row>
    <row r="317" spans="2:8">
      <c r="B317" s="50">
        <v>2459976.1486855112</v>
      </c>
      <c r="C317" s="57">
        <f t="shared" si="5"/>
        <v>8.7501304224133492E-2</v>
      </c>
      <c r="D317" s="51" t="e">
        <f>IF('61c'!D317&gt;0,'61c'!D317/$K$42,#N/A)</f>
        <v>#N/A</v>
      </c>
      <c r="E317" s="51" t="e">
        <f>IF('61c'!E317&gt;0,'61c'!E317/$K$42,#N/A)</f>
        <v>#N/A</v>
      </c>
      <c r="F317" s="51">
        <f>IF('61c'!F317&gt;0,'61c'!F317/$K$42,#N/A)</f>
        <v>0.98920218075712207</v>
      </c>
      <c r="G317" s="51" t="e">
        <f>IF('61c'!G317&gt;0,'61c'!G317/$K$42,#N/A)</f>
        <v>#N/A</v>
      </c>
      <c r="H317" s="54"/>
    </row>
    <row r="318" spans="2:8">
      <c r="B318" s="50">
        <v>2459976.1500744205</v>
      </c>
      <c r="C318" s="57">
        <f t="shared" si="5"/>
        <v>8.8890213519334793E-2</v>
      </c>
      <c r="D318" s="51" t="e">
        <f>IF('61c'!D318&gt;0,'61c'!D318/$K$42,#N/A)</f>
        <v>#N/A</v>
      </c>
      <c r="E318" s="51" t="e">
        <f>IF('61c'!E318&gt;0,'61c'!E318/$K$42,#N/A)</f>
        <v>#N/A</v>
      </c>
      <c r="F318" s="51">
        <f>IF('61c'!F318&gt;0,'61c'!F318/$K$42,#N/A)</f>
        <v>0.99069945481071942</v>
      </c>
      <c r="G318" s="51" t="e">
        <f>IF('61c'!G318&gt;0,'61c'!G318/$K$42,#N/A)</f>
        <v>#N/A</v>
      </c>
      <c r="H318" s="54"/>
    </row>
    <row r="319" spans="2:8">
      <c r="B319" s="50">
        <v>2459976.1514633303</v>
      </c>
      <c r="C319" s="57">
        <f t="shared" si="5"/>
        <v>9.0279123280197382E-2</v>
      </c>
      <c r="D319" s="51" t="e">
        <f>IF('61c'!D319&gt;0,'61c'!D319/$K$42,#N/A)</f>
        <v>#N/A</v>
      </c>
      <c r="E319" s="51" t="e">
        <f>IF('61c'!E319&gt;0,'61c'!E319/$K$42,#N/A)</f>
        <v>#N/A</v>
      </c>
      <c r="F319" s="51">
        <f>IF('61c'!F319&gt;0,'61c'!F319/$K$42,#N/A)</f>
        <v>0.99239583813253474</v>
      </c>
      <c r="G319" s="51" t="e">
        <f>IF('61c'!G319&gt;0,'61c'!G319/$K$42,#N/A)</f>
        <v>#N/A</v>
      </c>
      <c r="H319" s="54"/>
    </row>
    <row r="320" spans="2:8">
      <c r="B320" s="50">
        <v>2459976.15285224</v>
      </c>
      <c r="C320" s="57">
        <f t="shared" si="5"/>
        <v>9.1668033041059971E-2</v>
      </c>
      <c r="D320" s="51" t="e">
        <f>IF('61c'!D320&gt;0,'61c'!D320/$K$42,#N/A)</f>
        <v>#N/A</v>
      </c>
      <c r="E320" s="51" t="e">
        <f>IF('61c'!E320&gt;0,'61c'!E320/$K$42,#N/A)</f>
        <v>#N/A</v>
      </c>
      <c r="F320" s="51">
        <f>IF('61c'!F320&gt;0,'61c'!F320/$K$42,#N/A)</f>
        <v>0.99678929586116871</v>
      </c>
      <c r="G320" s="51" t="e">
        <f>IF('61c'!G320&gt;0,'61c'!G320/$K$42,#N/A)</f>
        <v>#N/A</v>
      </c>
      <c r="H320" s="54"/>
    </row>
    <row r="321" spans="1:8">
      <c r="B321" s="50">
        <v>2459976.1542411493</v>
      </c>
      <c r="C321" s="57">
        <f t="shared" si="5"/>
        <v>9.3056942336261272E-2</v>
      </c>
      <c r="D321" s="51" t="e">
        <f>IF('61c'!D321&gt;0,'61c'!D321/$K$42,#N/A)</f>
        <v>#N/A</v>
      </c>
      <c r="E321" s="51" t="e">
        <f>IF('61c'!E321&gt;0,'61c'!E321/$K$42,#N/A)</f>
        <v>#N/A</v>
      </c>
      <c r="F321" s="51">
        <f>IF('61c'!F321&gt;0,'61c'!F321/$K$42,#N/A)</f>
        <v>0.99778100284112725</v>
      </c>
      <c r="G321" s="51" t="e">
        <f>IF('61c'!G321&gt;0,'61c'!G321/$K$42,#N/A)</f>
        <v>#N/A</v>
      </c>
      <c r="H321" s="54"/>
    </row>
    <row r="322" spans="1:8">
      <c r="B322" s="50">
        <v>2459976.1556300591</v>
      </c>
      <c r="C322" s="57">
        <f t="shared" si="5"/>
        <v>9.4445852097123861E-2</v>
      </c>
      <c r="D322" s="51" t="e">
        <f>IF('61c'!D322&gt;0,'61c'!D322/$K$42,#N/A)</f>
        <v>#N/A</v>
      </c>
      <c r="E322" s="51" t="e">
        <f>IF('61c'!E322&gt;0,'61c'!E322/$K$42,#N/A)</f>
        <v>#N/A</v>
      </c>
      <c r="F322" s="51">
        <f>IF('61c'!F322&gt;0,'61c'!F322/$K$42,#N/A)</f>
        <v>0.98590731782231444</v>
      </c>
      <c r="G322" s="51" t="e">
        <f>IF('61c'!G322&gt;0,'61c'!G322/$K$42,#N/A)</f>
        <v>#N/A</v>
      </c>
      <c r="H322" s="54"/>
    </row>
    <row r="323" spans="1:8">
      <c r="B323" s="50">
        <v>2459976.1570189688</v>
      </c>
      <c r="C323" s="57">
        <f t="shared" ref="C323:C386" si="6">B323-$K$30</f>
        <v>9.583476185798645E-2</v>
      </c>
      <c r="D323" s="51" t="e">
        <f>IF('61c'!D323&gt;0,'61c'!D323/$K$42,#N/A)</f>
        <v>#N/A</v>
      </c>
      <c r="E323" s="51" t="e">
        <f>IF('61c'!E323&gt;0,'61c'!E323/$K$42,#N/A)</f>
        <v>#N/A</v>
      </c>
      <c r="F323" s="51">
        <f>IF('61c'!F323&gt;0,'61c'!F323/$K$42,#N/A)</f>
        <v>0.98254687859940104</v>
      </c>
      <c r="G323" s="51" t="e">
        <f>IF('61c'!G323&gt;0,'61c'!G323/$K$42,#N/A)</f>
        <v>#N/A</v>
      </c>
      <c r="H323" s="54"/>
    </row>
    <row r="324" spans="1:8">
      <c r="B324" s="50">
        <v>2459976.1584078781</v>
      </c>
      <c r="C324" s="57">
        <f t="shared" si="6"/>
        <v>9.7223671153187752E-2</v>
      </c>
      <c r="D324" s="51" t="e">
        <f>IF('61c'!D324&gt;0,'61c'!D324/$K$42,#N/A)</f>
        <v>#N/A</v>
      </c>
      <c r="E324" s="51" t="e">
        <f>IF('61c'!E324&gt;0,'61c'!E324/$K$42,#N/A)</f>
        <v>#N/A</v>
      </c>
      <c r="F324" s="51">
        <f>IF('61c'!F324&gt;0,'61c'!F324/$K$42,#N/A)</f>
        <v>0.98377209552330502</v>
      </c>
      <c r="G324" s="51" t="e">
        <f>IF('61c'!G324&gt;0,'61c'!G324/$K$42,#N/A)</f>
        <v>#N/A</v>
      </c>
      <c r="H324" s="54"/>
    </row>
    <row r="325" spans="1:8">
      <c r="B325" s="50">
        <v>2459976.1597967879</v>
      </c>
      <c r="C325" s="57">
        <f t="shared" si="6"/>
        <v>9.8612580914050341E-2</v>
      </c>
      <c r="D325" s="51" t="e">
        <f>IF('61c'!D325&gt;0,'61c'!D325/$K$42,#N/A)</f>
        <v>#N/A</v>
      </c>
      <c r="E325" s="51" t="e">
        <f>IF('61c'!E325&gt;0,'61c'!E325/$K$42,#N/A)</f>
        <v>#N/A</v>
      </c>
      <c r="F325" s="51">
        <f>IF('61c'!F325&gt;0,'61c'!F325/$K$42,#N/A)</f>
        <v>0.98970690317131227</v>
      </c>
      <c r="G325" s="51" t="e">
        <f>IF('61c'!G325&gt;0,'61c'!G325/$K$42,#N/A)</f>
        <v>#N/A</v>
      </c>
      <c r="H325" s="54"/>
    </row>
    <row r="326" spans="1:8">
      <c r="B326" s="50">
        <v>2459976.1611856977</v>
      </c>
      <c r="C326" s="57">
        <f t="shared" si="6"/>
        <v>0.10000149067491293</v>
      </c>
      <c r="D326" s="51" t="e">
        <f>IF('61c'!D326&gt;0,'61c'!D326/$K$42,#N/A)</f>
        <v>#N/A</v>
      </c>
      <c r="E326" s="51" t="e">
        <f>IF('61c'!E326&gt;0,'61c'!E326/$K$42,#N/A)</f>
        <v>#N/A</v>
      </c>
      <c r="F326" s="51">
        <f>IF('61c'!F326&gt;0,'61c'!F326/$K$42,#N/A)</f>
        <v>0.97964232511710048</v>
      </c>
      <c r="G326" s="51" t="e">
        <f>IF('61c'!G326&gt;0,'61c'!G326/$K$42,#N/A)</f>
        <v>#N/A</v>
      </c>
      <c r="H326" s="54"/>
    </row>
    <row r="327" spans="1:8">
      <c r="B327" s="50">
        <v>2459976.1625746069</v>
      </c>
      <c r="C327" s="57">
        <f t="shared" si="6"/>
        <v>0.10139039997011423</v>
      </c>
      <c r="D327" s="51" t="e">
        <f>IF('61c'!D327&gt;0,'61c'!D327/$K$42,#N/A)</f>
        <v>#N/A</v>
      </c>
      <c r="E327" s="51" t="e">
        <f>IF('61c'!E327&gt;0,'61c'!E327/$K$42,#N/A)</f>
        <v>#N/A</v>
      </c>
      <c r="F327" s="51">
        <f>IF('61c'!F327&gt;0,'61c'!F327/$K$42,#N/A)</f>
        <v>0.98681916609076259</v>
      </c>
      <c r="G327" s="51" t="e">
        <f>IF('61c'!G327&gt;0,'61c'!G327/$K$42,#N/A)</f>
        <v>#N/A</v>
      </c>
      <c r="H327" s="54"/>
    </row>
    <row r="328" spans="1:8">
      <c r="B328" s="50">
        <v>2459976.1639635167</v>
      </c>
      <c r="C328" s="57">
        <f t="shared" si="6"/>
        <v>0.10277930973097682</v>
      </c>
      <c r="D328" s="51" t="e">
        <f>IF('61c'!D328&gt;0,'61c'!D328/$K$42,#N/A)</f>
        <v>#N/A</v>
      </c>
      <c r="E328" s="51" t="e">
        <f>IF('61c'!E328&gt;0,'61c'!E328/$K$42,#N/A)</f>
        <v>#N/A</v>
      </c>
      <c r="F328" s="51">
        <f>IF('61c'!F328&gt;0,'61c'!F328/$K$42,#N/A)</f>
        <v>0.99649189894801504</v>
      </c>
      <c r="G328" s="51" t="e">
        <f>IF('61c'!G328&gt;0,'61c'!G328/$K$42,#N/A)</f>
        <v>#N/A</v>
      </c>
      <c r="H328" s="54"/>
    </row>
    <row r="329" spans="1:8">
      <c r="A329" s="49" t="s">
        <v>39</v>
      </c>
      <c r="B329" s="50">
        <v>2459976.1653524265</v>
      </c>
      <c r="C329" s="57">
        <f t="shared" si="6"/>
        <v>0.10416821949183941</v>
      </c>
      <c r="D329" s="51" t="e">
        <f>IF('61c'!D329&gt;0,'61c'!D329/$K$42,#N/A)</f>
        <v>#N/A</v>
      </c>
      <c r="E329" s="51" t="e">
        <f>IF('61c'!E329&gt;0,'61c'!E329/$K$42,#N/A)</f>
        <v>#N/A</v>
      </c>
      <c r="F329" s="51">
        <f>IF('61c'!F329&gt;0,'61c'!F329/$K$42,#N/A)</f>
        <v>0.99611157183444687</v>
      </c>
      <c r="G329" s="51" t="e">
        <f>IF('61c'!G329&gt;0,'61c'!G329/$K$42,#N/A)</f>
        <v>#N/A</v>
      </c>
      <c r="H329" s="54"/>
    </row>
    <row r="330" spans="1:8">
      <c r="B330" s="50">
        <v>2459976.1667413358</v>
      </c>
      <c r="C330" s="57">
        <f t="shared" si="6"/>
        <v>0.10555712878704071</v>
      </c>
      <c r="D330" s="51" t="e">
        <f>IF('61c'!D330&gt;0,'61c'!D330/$K$42,#N/A)</f>
        <v>#N/A</v>
      </c>
      <c r="E330" s="51">
        <f>IF('61c'!E330&gt;0,'61c'!E330/$K$42,#N/A)</f>
        <v>0.98744705521001308</v>
      </c>
      <c r="F330" s="51" t="e">
        <f>IF('61c'!F330&gt;0,'61c'!F330/$K$42,#N/A)</f>
        <v>#N/A</v>
      </c>
      <c r="G330" s="51" t="e">
        <f>IF('61c'!G330&gt;0,'61c'!G330/$K$42,#N/A)</f>
        <v>#N/A</v>
      </c>
      <c r="H330" s="54"/>
    </row>
    <row r="331" spans="1:8">
      <c r="B331" s="50">
        <v>2459976.1681302455</v>
      </c>
      <c r="C331" s="57">
        <f t="shared" si="6"/>
        <v>0.1069460385479033</v>
      </c>
      <c r="D331" s="51" t="e">
        <f>IF('61c'!D331&gt;0,'61c'!D331/$K$42,#N/A)</f>
        <v>#N/A</v>
      </c>
      <c r="E331" s="51">
        <f>IF('61c'!E331&gt;0,'61c'!E331/$K$42,#N/A)</f>
        <v>0.98458711510404662</v>
      </c>
      <c r="F331" s="51" t="e">
        <f>IF('61c'!F331&gt;0,'61c'!F331/$K$42,#N/A)</f>
        <v>#N/A</v>
      </c>
      <c r="G331" s="51" t="e">
        <f>IF('61c'!G331&gt;0,'61c'!G331/$K$42,#N/A)</f>
        <v>#N/A</v>
      </c>
      <c r="H331" s="54"/>
    </row>
    <row r="332" spans="1:8">
      <c r="B332" s="50">
        <v>2459976.1695191553</v>
      </c>
      <c r="C332" s="57">
        <f t="shared" si="6"/>
        <v>0.10833494830876589</v>
      </c>
      <c r="D332" s="51" t="e">
        <f>IF('61c'!D332&gt;0,'61c'!D332/$K$42,#N/A)</f>
        <v>#N/A</v>
      </c>
      <c r="E332" s="51">
        <f>IF('61c'!E332&gt;0,'61c'!E332/$K$42,#N/A)</f>
        <v>0.99300836980726415</v>
      </c>
      <c r="F332" s="51" t="e">
        <f>IF('61c'!F332&gt;0,'61c'!F332/$K$42,#N/A)</f>
        <v>#N/A</v>
      </c>
      <c r="G332" s="51" t="e">
        <f>IF('61c'!G332&gt;0,'61c'!G332/$K$42,#N/A)</f>
        <v>#N/A</v>
      </c>
      <c r="H332" s="54"/>
    </row>
    <row r="333" spans="1:8">
      <c r="B333" s="50">
        <v>2459976.170908065</v>
      </c>
      <c r="C333" s="57">
        <f t="shared" si="6"/>
        <v>0.10972385806962848</v>
      </c>
      <c r="D333" s="51" t="e">
        <f>IF('61c'!D333&gt;0,'61c'!D333/$K$42,#N/A)</f>
        <v>#N/A</v>
      </c>
      <c r="E333" s="51">
        <f>IF('61c'!E333&gt;0,'61c'!E333/$K$42,#N/A)</f>
        <v>1.0010644244797666</v>
      </c>
      <c r="F333" s="51" t="e">
        <f>IF('61c'!F333&gt;0,'61c'!F333/$K$42,#N/A)</f>
        <v>#N/A</v>
      </c>
      <c r="G333" s="51" t="e">
        <f>IF('61c'!G333&gt;0,'61c'!G333/$K$42,#N/A)</f>
        <v>#N/A</v>
      </c>
      <c r="H333" s="54"/>
    </row>
    <row r="334" spans="1:8">
      <c r="B334" s="50">
        <v>2459976.1722969743</v>
      </c>
      <c r="C334" s="57">
        <f t="shared" si="6"/>
        <v>0.11111276736482978</v>
      </c>
      <c r="D334" s="51" t="e">
        <f>IF('61c'!D334&gt;0,'61c'!D334/$K$42,#N/A)</f>
        <v>#N/A</v>
      </c>
      <c r="E334" s="51">
        <f>IF('61c'!E334&gt;0,'61c'!E334/$K$42,#N/A)</f>
        <v>0.97343730323274213</v>
      </c>
      <c r="F334" s="51" t="e">
        <f>IF('61c'!F334&gt;0,'61c'!F334/$K$42,#N/A)</f>
        <v>#N/A</v>
      </c>
      <c r="G334" s="51" t="e">
        <f>IF('61c'!G334&gt;0,'61c'!G334/$K$42,#N/A)</f>
        <v>#N/A</v>
      </c>
      <c r="H334" s="54"/>
    </row>
    <row r="335" spans="1:8">
      <c r="B335" s="50">
        <v>2459976.1736858841</v>
      </c>
      <c r="C335" s="57">
        <f t="shared" si="6"/>
        <v>0.11250167712569237</v>
      </c>
      <c r="D335" s="51" t="e">
        <f>IF('61c'!D335&gt;0,'61c'!D335/$K$42,#N/A)</f>
        <v>#N/A</v>
      </c>
      <c r="E335" s="51">
        <f>IF('61c'!E335&gt;0,'61c'!E335/$K$42,#N/A)</f>
        <v>0.98608415879597644</v>
      </c>
      <c r="F335" s="51" t="e">
        <f>IF('61c'!F335&gt;0,'61c'!F335/$K$42,#N/A)</f>
        <v>#N/A</v>
      </c>
      <c r="G335" s="51" t="e">
        <f>IF('61c'!G335&gt;0,'61c'!G335/$K$42,#N/A)</f>
        <v>#N/A</v>
      </c>
      <c r="H335" s="54"/>
    </row>
    <row r="336" spans="1:8">
      <c r="B336" s="50">
        <v>2459976.1750747939</v>
      </c>
      <c r="C336" s="57">
        <f t="shared" si="6"/>
        <v>0.11389058688655496</v>
      </c>
      <c r="D336" s="51" t="e">
        <f>IF('61c'!D336&gt;0,'61c'!D336/$K$42,#N/A)</f>
        <v>#N/A</v>
      </c>
      <c r="E336" s="51">
        <f>IF('61c'!E336&gt;0,'61c'!E336/$K$42,#N/A)</f>
        <v>0.99819726637487516</v>
      </c>
      <c r="F336" s="51" t="e">
        <f>IF('61c'!F336&gt;0,'61c'!F336/$K$42,#N/A)</f>
        <v>#N/A</v>
      </c>
      <c r="G336" s="51" t="e">
        <f>IF('61c'!G336&gt;0,'61c'!G336/$K$42,#N/A)</f>
        <v>#N/A</v>
      </c>
      <c r="H336" s="54"/>
    </row>
    <row r="337" spans="2:8">
      <c r="B337" s="50">
        <v>2459976.1764637032</v>
      </c>
      <c r="C337" s="57">
        <f t="shared" si="6"/>
        <v>0.11527949618175626</v>
      </c>
      <c r="D337" s="51" t="e">
        <f>IF('61c'!D337&gt;0,'61c'!D337/$K$42,#N/A)</f>
        <v>#N/A</v>
      </c>
      <c r="E337" s="51">
        <f>IF('61c'!E337&gt;0,'61c'!E337/$K$42,#N/A)</f>
        <v>0.99182446440912242</v>
      </c>
      <c r="F337" s="51" t="e">
        <f>IF('61c'!F337&gt;0,'61c'!F337/$K$42,#N/A)</f>
        <v>#N/A</v>
      </c>
      <c r="G337" s="51" t="e">
        <f>IF('61c'!G337&gt;0,'61c'!G337/$K$42,#N/A)</f>
        <v>#N/A</v>
      </c>
      <c r="H337" s="54"/>
    </row>
    <row r="338" spans="2:8">
      <c r="B338" s="50">
        <v>2459976.1778526129</v>
      </c>
      <c r="C338" s="57">
        <f t="shared" si="6"/>
        <v>0.11666840594261885</v>
      </c>
      <c r="D338" s="51" t="e">
        <f>IF('61c'!D338&gt;0,'61c'!D338/$K$42,#N/A)</f>
        <v>#N/A</v>
      </c>
      <c r="E338" s="51">
        <f>IF('61c'!E338&gt;0,'61c'!E338/$K$42,#N/A)</f>
        <v>1.0031286185978654</v>
      </c>
      <c r="F338" s="51" t="e">
        <f>IF('61c'!F338&gt;0,'61c'!F338/$K$42,#N/A)</f>
        <v>#N/A</v>
      </c>
      <c r="G338" s="51" t="e">
        <f>IF('61c'!G338&gt;0,'61c'!G338/$K$42,#N/A)</f>
        <v>#N/A</v>
      </c>
      <c r="H338" s="54"/>
    </row>
    <row r="339" spans="2:8">
      <c r="B339" s="50">
        <v>2459976.1792415227</v>
      </c>
      <c r="C339" s="57">
        <f t="shared" si="6"/>
        <v>0.11805731570348144</v>
      </c>
      <c r="D339" s="51" t="e">
        <f>IF('61c'!D339&gt;0,'61c'!D339/$K$42,#N/A)</f>
        <v>#N/A</v>
      </c>
      <c r="E339" s="51">
        <f>IF('61c'!E339&gt;0,'61c'!E339/$K$42,#N/A)</f>
        <v>0.99224226368732249</v>
      </c>
      <c r="F339" s="51" t="e">
        <f>IF('61c'!F339&gt;0,'61c'!F339/$K$42,#N/A)</f>
        <v>#N/A</v>
      </c>
      <c r="G339" s="51" t="e">
        <f>IF('61c'!G339&gt;0,'61c'!G339/$K$42,#N/A)</f>
        <v>#N/A</v>
      </c>
      <c r="H339" s="54"/>
    </row>
    <row r="340" spans="2:8">
      <c r="B340" s="50">
        <v>2459976.180630432</v>
      </c>
      <c r="C340" s="57">
        <f t="shared" si="6"/>
        <v>0.11944622499868274</v>
      </c>
      <c r="D340" s="51" t="e">
        <f>IF('61c'!D340&gt;0,'61c'!D340/$K$42,#N/A)</f>
        <v>#N/A</v>
      </c>
      <c r="E340" s="51">
        <f>IF('61c'!E340&gt;0,'61c'!E340/$K$42,#N/A)</f>
        <v>0.99193519158412047</v>
      </c>
      <c r="F340" s="51" t="e">
        <f>IF('61c'!F340&gt;0,'61c'!F340/$K$42,#N/A)</f>
        <v>#N/A</v>
      </c>
      <c r="G340" s="51" t="e">
        <f>IF('61c'!G340&gt;0,'61c'!G340/$K$42,#N/A)</f>
        <v>#N/A</v>
      </c>
      <c r="H340" s="54"/>
    </row>
    <row r="341" spans="2:8">
      <c r="B341" s="50">
        <v>2459976.1820193417</v>
      </c>
      <c r="C341" s="57">
        <f t="shared" si="6"/>
        <v>0.12083513475954533</v>
      </c>
      <c r="D341" s="51" t="e">
        <f>IF('61c'!D341&gt;0,'61c'!D341/$K$42,#N/A)</f>
        <v>#N/A</v>
      </c>
      <c r="E341" s="51">
        <f>IF('61c'!E341&gt;0,'61c'!E341/$K$42,#N/A)</f>
        <v>0.99253866236658228</v>
      </c>
      <c r="F341" s="51" t="e">
        <f>IF('61c'!F341&gt;0,'61c'!F341/$K$42,#N/A)</f>
        <v>#N/A</v>
      </c>
      <c r="G341" s="51" t="e">
        <f>IF('61c'!G341&gt;0,'61c'!G341/$K$42,#N/A)</f>
        <v>#N/A</v>
      </c>
      <c r="H341" s="54"/>
    </row>
    <row r="342" spans="2:8">
      <c r="B342" s="50">
        <v>2459976.1834082515</v>
      </c>
      <c r="C342" s="57">
        <f t="shared" si="6"/>
        <v>0.12222404452040792</v>
      </c>
      <c r="D342" s="51" t="e">
        <f>IF('61c'!D342&gt;0,'61c'!D342/$K$42,#N/A)</f>
        <v>#N/A</v>
      </c>
      <c r="E342" s="51">
        <f>IF('61c'!E342&gt;0,'61c'!E342/$K$42,#N/A)</f>
        <v>0.99135621592567003</v>
      </c>
      <c r="F342" s="51" t="e">
        <f>IF('61c'!F342&gt;0,'61c'!F342/$K$42,#N/A)</f>
        <v>#N/A</v>
      </c>
      <c r="G342" s="51" t="e">
        <f>IF('61c'!G342&gt;0,'61c'!G342/$K$42,#N/A)</f>
        <v>#N/A</v>
      </c>
      <c r="H342" s="54"/>
    </row>
    <row r="343" spans="2:8">
      <c r="B343" s="50">
        <v>2459976.1847971608</v>
      </c>
      <c r="C343" s="57">
        <f t="shared" si="6"/>
        <v>0.12361295381560922</v>
      </c>
      <c r="D343" s="51" t="e">
        <f>IF('61c'!D343&gt;0,'61c'!D343/$K$42,#N/A)</f>
        <v>#N/A</v>
      </c>
      <c r="E343" s="51">
        <f>IF('61c'!E343&gt;0,'61c'!E343/$K$42,#N/A)</f>
        <v>0.9929143054595716</v>
      </c>
      <c r="F343" s="51" t="e">
        <f>IF('61c'!F343&gt;0,'61c'!F343/$K$42,#N/A)</f>
        <v>#N/A</v>
      </c>
      <c r="G343" s="51" t="e">
        <f>IF('61c'!G343&gt;0,'61c'!G343/$K$42,#N/A)</f>
        <v>#N/A</v>
      </c>
      <c r="H343" s="54"/>
    </row>
    <row r="344" spans="2:8">
      <c r="B344" s="50">
        <v>2459976.1861860706</v>
      </c>
      <c r="C344" s="57">
        <f t="shared" si="6"/>
        <v>0.12500186357647181</v>
      </c>
      <c r="D344" s="51" t="e">
        <f>IF('61c'!D344&gt;0,'61c'!D344/$K$42,#N/A)</f>
        <v>#N/A</v>
      </c>
      <c r="E344" s="51">
        <f>IF('61c'!E344&gt;0,'61c'!E344/$K$42,#N/A)</f>
        <v>0.99872955540198116</v>
      </c>
      <c r="F344" s="51" t="e">
        <f>IF('61c'!F344&gt;0,'61c'!F344/$K$42,#N/A)</f>
        <v>#N/A</v>
      </c>
      <c r="G344" s="51" t="e">
        <f>IF('61c'!G344&gt;0,'61c'!G344/$K$42,#N/A)</f>
        <v>#N/A</v>
      </c>
      <c r="H344" s="54"/>
    </row>
    <row r="345" spans="2:8">
      <c r="B345" s="50">
        <v>2459976.1875749803</v>
      </c>
      <c r="C345" s="57">
        <f t="shared" si="6"/>
        <v>0.12639077333733439</v>
      </c>
      <c r="D345" s="51" t="e">
        <f>IF('61c'!D345&gt;0,'61c'!D345/$K$42,#N/A)</f>
        <v>#N/A</v>
      </c>
      <c r="E345" s="51">
        <f>IF('61c'!E345&gt;0,'61c'!E345/$K$42,#N/A)</f>
        <v>0.99370567457575065</v>
      </c>
      <c r="F345" s="51" t="e">
        <f>IF('61c'!F345&gt;0,'61c'!F345/$K$42,#N/A)</f>
        <v>#N/A</v>
      </c>
      <c r="G345" s="51" t="e">
        <f>IF('61c'!G345&gt;0,'61c'!G345/$K$42,#N/A)</f>
        <v>#N/A</v>
      </c>
      <c r="H345" s="54"/>
    </row>
    <row r="346" spans="2:8">
      <c r="B346" s="50">
        <v>2459976.1889638896</v>
      </c>
      <c r="C346" s="57">
        <f t="shared" si="6"/>
        <v>0.1277796826325357</v>
      </c>
      <c r="D346" s="51" t="e">
        <f>IF('61c'!D346&gt;0,'61c'!D346/$K$42,#N/A)</f>
        <v>#N/A</v>
      </c>
      <c r="E346" s="51">
        <f>IF('61c'!E346&gt;0,'61c'!E346/$K$42,#N/A)</f>
        <v>1.0017325501036627</v>
      </c>
      <c r="F346" s="51" t="e">
        <f>IF('61c'!F346&gt;0,'61c'!F346/$K$42,#N/A)</f>
        <v>#N/A</v>
      </c>
      <c r="G346" s="51" t="e">
        <f>IF('61c'!G346&gt;0,'61c'!G346/$K$42,#N/A)</f>
        <v>#N/A</v>
      </c>
      <c r="H346" s="54"/>
    </row>
    <row r="347" spans="2:8">
      <c r="B347" s="50">
        <v>2459976.1903527994</v>
      </c>
      <c r="C347" s="57">
        <f t="shared" si="6"/>
        <v>0.12916859239339828</v>
      </c>
      <c r="D347" s="51" t="e">
        <f>IF('61c'!D347&gt;0,'61c'!D347/$K$42,#N/A)</f>
        <v>#N/A</v>
      </c>
      <c r="E347" s="51">
        <f>IF('61c'!E347&gt;0,'61c'!E347/$K$42,#N/A)</f>
        <v>0.99572594640251866</v>
      </c>
      <c r="F347" s="51" t="e">
        <f>IF('61c'!F347&gt;0,'61c'!F347/$K$42,#N/A)</f>
        <v>#N/A</v>
      </c>
      <c r="G347" s="51" t="e">
        <f>IF('61c'!G347&gt;0,'61c'!G347/$K$42,#N/A)</f>
        <v>#N/A</v>
      </c>
      <c r="H347" s="54"/>
    </row>
    <row r="348" spans="2:8">
      <c r="B348" s="50">
        <v>2459976.1917417091</v>
      </c>
      <c r="C348" s="57">
        <f t="shared" si="6"/>
        <v>0.13055750215426087</v>
      </c>
      <c r="D348" s="51" t="e">
        <f>IF('61c'!D348&gt;0,'61c'!D348/$K$42,#N/A)</f>
        <v>#N/A</v>
      </c>
      <c r="E348" s="51">
        <f>IF('61c'!E348&gt;0,'61c'!E348/$K$42,#N/A)</f>
        <v>1.0031699301236274</v>
      </c>
      <c r="F348" s="51" t="e">
        <f>IF('61c'!F348&gt;0,'61c'!F348/$K$42,#N/A)</f>
        <v>#N/A</v>
      </c>
      <c r="G348" s="51" t="e">
        <f>IF('61c'!G348&gt;0,'61c'!G348/$K$42,#N/A)</f>
        <v>#N/A</v>
      </c>
      <c r="H348" s="55"/>
    </row>
    <row r="349" spans="2:8">
      <c r="B349" s="50">
        <v>2459976.1931306184</v>
      </c>
      <c r="C349" s="57">
        <f t="shared" si="6"/>
        <v>0.13194641144946218</v>
      </c>
      <c r="D349" s="51" t="e">
        <f>IF('61c'!D349&gt;0,'61c'!D349/$K$42,#N/A)</f>
        <v>#N/A</v>
      </c>
      <c r="E349" s="51">
        <f>IF('61c'!E349&gt;0,'61c'!E349/$K$42,#N/A)</f>
        <v>1.006683790217308</v>
      </c>
      <c r="F349" s="51" t="e">
        <f>IF('61c'!F349&gt;0,'61c'!F349/$K$42,#N/A)</f>
        <v>#N/A</v>
      </c>
      <c r="G349" s="51" t="e">
        <f>IF('61c'!G349&gt;0,'61c'!G349/$K$42,#N/A)</f>
        <v>#N/A</v>
      </c>
      <c r="H349" s="55"/>
    </row>
    <row r="350" spans="2:8">
      <c r="B350" s="50">
        <v>2459976.1945195282</v>
      </c>
      <c r="C350" s="57">
        <f t="shared" si="6"/>
        <v>0.13333532121032476</v>
      </c>
      <c r="D350" s="51" t="e">
        <f>IF('61c'!D350&gt;0,'61c'!D350/$K$42,#N/A)</f>
        <v>#N/A</v>
      </c>
      <c r="E350" s="51">
        <f>IF('61c'!E350&gt;0,'61c'!E350/$K$42,#N/A)</f>
        <v>0.98775988635491052</v>
      </c>
      <c r="F350" s="51" t="e">
        <f>IF('61c'!F350&gt;0,'61c'!F350/$K$42,#N/A)</f>
        <v>#N/A</v>
      </c>
      <c r="G350" s="51" t="e">
        <f>IF('61c'!G350&gt;0,'61c'!G350/$K$42,#N/A)</f>
        <v>#N/A</v>
      </c>
      <c r="H350" s="55"/>
    </row>
    <row r="351" spans="2:8">
      <c r="B351" s="50">
        <v>2459976.1959084379</v>
      </c>
      <c r="C351" s="57">
        <f t="shared" si="6"/>
        <v>0.13472423097118735</v>
      </c>
      <c r="D351" s="51" t="e">
        <f>IF('61c'!D351&gt;0,'61c'!D351/$K$42,#N/A)</f>
        <v>#N/A</v>
      </c>
      <c r="E351" s="51">
        <f>IF('61c'!E351&gt;0,'61c'!E351/$K$42,#N/A)</f>
        <v>0.98602917914459043</v>
      </c>
      <c r="F351" s="51" t="e">
        <f>IF('61c'!F351&gt;0,'61c'!F351/$K$42,#N/A)</f>
        <v>#N/A</v>
      </c>
      <c r="G351" s="51" t="e">
        <f>IF('61c'!G351&gt;0,'61c'!G351/$K$42,#N/A)</f>
        <v>#N/A</v>
      </c>
      <c r="H351" s="55"/>
    </row>
    <row r="352" spans="2:8">
      <c r="B352" s="50">
        <v>2459976.1972973472</v>
      </c>
      <c r="C352" s="57">
        <f t="shared" si="6"/>
        <v>0.13611314026638865</v>
      </c>
      <c r="D352" s="51" t="e">
        <f>IF('61c'!D352&gt;0,'61c'!D352/$K$42,#N/A)</f>
        <v>#N/A</v>
      </c>
      <c r="E352" s="51">
        <f>IF('61c'!E352&gt;0,'61c'!E352/$K$42,#N/A)</f>
        <v>0.99139315057974364</v>
      </c>
      <c r="F352" s="51" t="e">
        <f>IF('61c'!F352&gt;0,'61c'!F352/$K$42,#N/A)</f>
        <v>#N/A</v>
      </c>
      <c r="G352" s="51" t="e">
        <f>IF('61c'!G352&gt;0,'61c'!G352/$K$42,#N/A)</f>
        <v>#N/A</v>
      </c>
      <c r="H352" s="55"/>
    </row>
    <row r="353" spans="1:8">
      <c r="B353" s="50">
        <v>2459976.198686257</v>
      </c>
      <c r="C353" s="57">
        <f t="shared" si="6"/>
        <v>0.13750205002725124</v>
      </c>
      <c r="D353" s="51" t="e">
        <f>IF('61c'!D353&gt;0,'61c'!D353/$K$42,#N/A)</f>
        <v>#N/A</v>
      </c>
      <c r="E353" s="51">
        <f>IF('61c'!E353&gt;0,'61c'!E353/$K$42,#N/A)</f>
        <v>1.0028706903171314</v>
      </c>
      <c r="F353" s="51" t="e">
        <f>IF('61c'!F353&gt;0,'61c'!F353/$K$42,#N/A)</f>
        <v>#N/A</v>
      </c>
      <c r="G353" s="51" t="e">
        <f>IF('61c'!G353&gt;0,'61c'!G353/$K$42,#N/A)</f>
        <v>#N/A</v>
      </c>
      <c r="H353" s="55"/>
    </row>
    <row r="354" spans="1:8">
      <c r="B354" s="50">
        <v>2459976.2000751668</v>
      </c>
      <c r="C354" s="57">
        <f t="shared" si="6"/>
        <v>0.13889095978811383</v>
      </c>
      <c r="D354" s="51" t="e">
        <f>IF('61c'!D354&gt;0,'61c'!D354/$K$42,#N/A)</f>
        <v>#N/A</v>
      </c>
      <c r="E354" s="51">
        <f>IF('61c'!E354&gt;0,'61c'!E354/$K$42,#N/A)</f>
        <v>0.9963477693311833</v>
      </c>
      <c r="F354" s="51" t="e">
        <f>IF('61c'!F354&gt;0,'61c'!F354/$K$42,#N/A)</f>
        <v>#N/A</v>
      </c>
      <c r="G354" s="51" t="e">
        <f>IF('61c'!G354&gt;0,'61c'!G354/$K$42,#N/A)</f>
        <v>#N/A</v>
      </c>
      <c r="H354" s="55"/>
    </row>
    <row r="355" spans="1:8">
      <c r="B355" s="50">
        <v>2459976.2014640761</v>
      </c>
      <c r="C355" s="57">
        <f t="shared" si="6"/>
        <v>0.14027986908331513</v>
      </c>
      <c r="D355" s="51" t="e">
        <f>IF('61c'!D355&gt;0,'61c'!D355/$K$42,#N/A)</f>
        <v>#N/A</v>
      </c>
      <c r="E355" s="51">
        <f>IF('61c'!E355&gt;0,'61c'!E355/$K$42,#N/A)</f>
        <v>0.99355824310834684</v>
      </c>
      <c r="F355" s="51" t="e">
        <f>IF('61c'!F355&gt;0,'61c'!F355/$K$42,#N/A)</f>
        <v>#N/A</v>
      </c>
      <c r="G355" s="51" t="e">
        <f>IF('61c'!G355&gt;0,'61c'!G355/$K$42,#N/A)</f>
        <v>#N/A</v>
      </c>
      <c r="H355" s="55"/>
    </row>
    <row r="356" spans="1:8">
      <c r="B356" s="50">
        <v>2459976.2028529858</v>
      </c>
      <c r="C356" s="57">
        <f t="shared" si="6"/>
        <v>0.14166877884417772</v>
      </c>
      <c r="D356" s="51" t="e">
        <f>IF('61c'!D356&gt;0,'61c'!D356/$K$42,#N/A)</f>
        <v>#N/A</v>
      </c>
      <c r="E356" s="51">
        <f>IF('61c'!E356&gt;0,'61c'!E356/$K$42,#N/A)</f>
        <v>0.98565791292328964</v>
      </c>
      <c r="F356" s="51" t="e">
        <f>IF('61c'!F356&gt;0,'61c'!F356/$K$42,#N/A)</f>
        <v>#N/A</v>
      </c>
      <c r="G356" s="51" t="e">
        <f>IF('61c'!G356&gt;0,'61c'!G356/$K$42,#N/A)</f>
        <v>#N/A</v>
      </c>
      <c r="H356" s="55"/>
    </row>
    <row r="357" spans="1:8">
      <c r="B357" s="50">
        <v>2459976.2042418956</v>
      </c>
      <c r="C357" s="57">
        <f t="shared" si="6"/>
        <v>0.14305768860504031</v>
      </c>
      <c r="D357" s="51" t="e">
        <f>IF('61c'!D357&gt;0,'61c'!D357/$K$42,#N/A)</f>
        <v>#N/A</v>
      </c>
      <c r="E357" s="51">
        <f>IF('61c'!E357&gt;0,'61c'!E357/$K$42,#N/A)</f>
        <v>0.989049143822468</v>
      </c>
      <c r="F357" s="51" t="e">
        <f>IF('61c'!F357&gt;0,'61c'!F357/$K$42,#N/A)</f>
        <v>#N/A</v>
      </c>
      <c r="G357" s="51" t="e">
        <f>IF('61c'!G357&gt;0,'61c'!G357/$K$42,#N/A)</f>
        <v>#N/A</v>
      </c>
      <c r="H357" s="55"/>
    </row>
    <row r="358" spans="1:8">
      <c r="B358" s="50">
        <v>2459976.2056308049</v>
      </c>
      <c r="C358" s="57">
        <f t="shared" si="6"/>
        <v>0.14444659790024161</v>
      </c>
      <c r="D358" s="51" t="e">
        <f>IF('61c'!D358&gt;0,'61c'!D358/$K$42,#N/A)</f>
        <v>#N/A</v>
      </c>
      <c r="E358" s="51">
        <f>IF('61c'!E358&gt;0,'61c'!E358/$K$42,#N/A)</f>
        <v>0.99179797281732329</v>
      </c>
      <c r="F358" s="51" t="e">
        <f>IF('61c'!F358&gt;0,'61c'!F358/$K$42,#N/A)</f>
        <v>#N/A</v>
      </c>
      <c r="G358" s="51" t="e">
        <f>IF('61c'!G358&gt;0,'61c'!G358/$K$42,#N/A)</f>
        <v>#N/A</v>
      </c>
      <c r="H358" s="55"/>
    </row>
    <row r="359" spans="1:8">
      <c r="A359" s="49" t="s">
        <v>71</v>
      </c>
      <c r="B359" s="50">
        <v>2459976.2070197146</v>
      </c>
      <c r="C359" s="57">
        <f t="shared" si="6"/>
        <v>0.1458355076611042</v>
      </c>
      <c r="D359" s="51" t="e">
        <f>IF('61c'!D359&gt;0,'61c'!D359/$K$42,#N/A)</f>
        <v>#N/A</v>
      </c>
      <c r="E359" s="51">
        <f>IF('61c'!E359&gt;0,'61c'!E359/$K$42,#N/A)</f>
        <v>0.99139215234584965</v>
      </c>
      <c r="F359" s="51" t="e">
        <f>IF('61c'!F359&gt;0,'61c'!F359/$K$42,#N/A)</f>
        <v>#N/A</v>
      </c>
      <c r="G359" s="51" t="e">
        <f>IF('61c'!G359&gt;0,'61c'!G359/$K$42,#N/A)</f>
        <v>#N/A</v>
      </c>
      <c r="H359" s="55"/>
    </row>
    <row r="360" spans="1:8">
      <c r="B360" s="50">
        <v>2459976.2084086244</v>
      </c>
      <c r="C360" s="57">
        <f t="shared" si="6"/>
        <v>0.14722441742196679</v>
      </c>
      <c r="D360" s="51">
        <f>IF('61c'!D360&gt;0,'61c'!D360/$K$42,#N/A)</f>
        <v>1.0009860247254858</v>
      </c>
      <c r="E360" s="51" t="e">
        <f>IF('61c'!E360&gt;0,'61c'!E360/$K$42,#N/A)</f>
        <v>#N/A</v>
      </c>
      <c r="F360" s="51" t="e">
        <f>IF('61c'!F360&gt;0,'61c'!F360/$K$42,#N/A)</f>
        <v>#N/A</v>
      </c>
      <c r="G360" s="51" t="e">
        <f>IF('61c'!G360&gt;0,'61c'!G360/$K$42,#N/A)</f>
        <v>#N/A</v>
      </c>
      <c r="H360" s="55"/>
    </row>
    <row r="361" spans="1:8">
      <c r="B361" s="50">
        <v>2459976.2097975342</v>
      </c>
      <c r="C361" s="57">
        <f t="shared" si="6"/>
        <v>0.14861332718282938</v>
      </c>
      <c r="D361" s="51">
        <f>IF('61c'!D361&gt;0,'61c'!D361/$K$42,#N/A)</f>
        <v>0.99045281425170861</v>
      </c>
      <c r="E361" s="51" t="e">
        <f>IF('61c'!E361&gt;0,'61c'!E361/$K$42,#N/A)</f>
        <v>#N/A</v>
      </c>
      <c r="F361" s="51" t="e">
        <f>IF('61c'!F361&gt;0,'61c'!F361/$K$42,#N/A)</f>
        <v>#N/A</v>
      </c>
      <c r="G361" s="51" t="e">
        <f>IF('61c'!G361&gt;0,'61c'!G361/$K$42,#N/A)</f>
        <v>#N/A</v>
      </c>
      <c r="H361" s="55"/>
    </row>
    <row r="362" spans="1:8">
      <c r="B362" s="50">
        <v>2459976.2111864435</v>
      </c>
      <c r="C362" s="57">
        <f t="shared" si="6"/>
        <v>0.15000223647803068</v>
      </c>
      <c r="D362" s="51">
        <f>IF('61c'!D362&gt;0,'61c'!D362/$K$42,#N/A)</f>
        <v>0.99760546725024946</v>
      </c>
      <c r="E362" s="51" t="e">
        <f>IF('61c'!E362&gt;0,'61c'!E362/$K$42,#N/A)</f>
        <v>#N/A</v>
      </c>
      <c r="F362" s="51" t="e">
        <f>IF('61c'!F362&gt;0,'61c'!F362/$K$42,#N/A)</f>
        <v>#N/A</v>
      </c>
      <c r="G362" s="51" t="e">
        <f>IF('61c'!G362&gt;0,'61c'!G362/$K$42,#N/A)</f>
        <v>#N/A</v>
      </c>
      <c r="H362" s="55"/>
    </row>
    <row r="363" spans="1:8">
      <c r="B363" s="50">
        <v>2459976.2125753532</v>
      </c>
      <c r="C363" s="57">
        <f t="shared" si="6"/>
        <v>0.15139114623889327</v>
      </c>
      <c r="D363" s="51">
        <f>IF('61c'!D363&gt;0,'61c'!D363/$K$42,#N/A)</f>
        <v>1.0050939107732473</v>
      </c>
      <c r="E363" s="51" t="e">
        <f>IF('61c'!E363&gt;0,'61c'!E363/$K$42,#N/A)</f>
        <v>#N/A</v>
      </c>
      <c r="F363" s="51" t="e">
        <f>IF('61c'!F363&gt;0,'61c'!F363/$K$42,#N/A)</f>
        <v>#N/A</v>
      </c>
      <c r="G363" s="51" t="e">
        <f>IF('61c'!G363&gt;0,'61c'!G363/$K$42,#N/A)</f>
        <v>#N/A</v>
      </c>
      <c r="H363" s="55"/>
    </row>
    <row r="364" spans="1:8">
      <c r="B364" s="50">
        <v>2459976.213964263</v>
      </c>
      <c r="C364" s="57">
        <f t="shared" si="6"/>
        <v>0.15278005599975586</v>
      </c>
      <c r="D364" s="51">
        <f>IF('61c'!D364&gt;0,'61c'!D364/$K$42,#N/A)</f>
        <v>0.99378883513783312</v>
      </c>
      <c r="E364" s="51" t="e">
        <f>IF('61c'!E364&gt;0,'61c'!E364/$K$42,#N/A)</f>
        <v>#N/A</v>
      </c>
      <c r="F364" s="51" t="e">
        <f>IF('61c'!F364&gt;0,'61c'!F364/$K$42,#N/A)</f>
        <v>#N/A</v>
      </c>
      <c r="G364" s="51" t="e">
        <f>IF('61c'!G364&gt;0,'61c'!G364/$K$42,#N/A)</f>
        <v>#N/A</v>
      </c>
      <c r="H364" s="55"/>
    </row>
    <row r="365" spans="1:8">
      <c r="B365" s="50">
        <v>2459976.2153531723</v>
      </c>
      <c r="C365" s="57">
        <f t="shared" si="6"/>
        <v>0.15416896529495716</v>
      </c>
      <c r="D365" s="51">
        <f>IF('61c'!D365&gt;0,'61c'!D365/$K$42,#N/A)</f>
        <v>0.99859870997466038</v>
      </c>
      <c r="E365" s="51" t="e">
        <f>IF('61c'!E365&gt;0,'61c'!E365/$K$42,#N/A)</f>
        <v>#N/A</v>
      </c>
      <c r="F365" s="51" t="e">
        <f>IF('61c'!F365&gt;0,'61c'!F365/$K$42,#N/A)</f>
        <v>#N/A</v>
      </c>
      <c r="G365" s="51" t="e">
        <f>IF('61c'!G365&gt;0,'61c'!G365/$K$42,#N/A)</f>
        <v>#N/A</v>
      </c>
      <c r="H365" s="55"/>
    </row>
    <row r="366" spans="1:8">
      <c r="B366" s="50">
        <v>2459976.216742082</v>
      </c>
      <c r="C366" s="57">
        <f t="shared" si="6"/>
        <v>0.15555787505581975</v>
      </c>
      <c r="D366" s="51">
        <f>IF('61c'!D366&gt;0,'61c'!D366/$K$42,#N/A)</f>
        <v>0.99083206634416032</v>
      </c>
      <c r="E366" s="51" t="e">
        <f>IF('61c'!E366&gt;0,'61c'!E366/$K$42,#N/A)</f>
        <v>#N/A</v>
      </c>
      <c r="F366" s="51" t="e">
        <f>IF('61c'!F366&gt;0,'61c'!F366/$K$42,#N/A)</f>
        <v>#N/A</v>
      </c>
      <c r="G366" s="51" t="e">
        <f>IF('61c'!G366&gt;0,'61c'!G366/$K$42,#N/A)</f>
        <v>#N/A</v>
      </c>
      <c r="H366" s="55"/>
    </row>
    <row r="367" spans="1:8">
      <c r="B367" s="50">
        <v>2459976.2181309918</v>
      </c>
      <c r="C367" s="57">
        <f t="shared" si="6"/>
        <v>0.15694678481668234</v>
      </c>
      <c r="D367" s="51">
        <f>IF('61c'!D367&gt;0,'61c'!D367/$K$42,#N/A)</f>
        <v>1.0006493127543576</v>
      </c>
      <c r="E367" s="51" t="e">
        <f>IF('61c'!E367&gt;0,'61c'!E367/$K$42,#N/A)</f>
        <v>#N/A</v>
      </c>
      <c r="F367" s="51" t="e">
        <f>IF('61c'!F367&gt;0,'61c'!F367/$K$42,#N/A)</f>
        <v>#N/A</v>
      </c>
      <c r="G367" s="51" t="e">
        <f>IF('61c'!G367&gt;0,'61c'!G367/$K$42,#N/A)</f>
        <v>#N/A</v>
      </c>
      <c r="H367" s="55"/>
    </row>
    <row r="368" spans="1:8">
      <c r="B368" s="50">
        <v>2459976.2195199011</v>
      </c>
      <c r="C368" s="57">
        <f t="shared" si="6"/>
        <v>0.15833569411188364</v>
      </c>
      <c r="D368" s="51">
        <f>IF('61c'!D368&gt;0,'61c'!D368/$K$42,#N/A)</f>
        <v>1.0113865468785994</v>
      </c>
      <c r="E368" s="51" t="e">
        <f>IF('61c'!E368&gt;0,'61c'!E368/$K$42,#N/A)</f>
        <v>#N/A</v>
      </c>
      <c r="F368" s="51" t="e">
        <f>IF('61c'!F368&gt;0,'61c'!F368/$K$42,#N/A)</f>
        <v>#N/A</v>
      </c>
      <c r="G368" s="51" t="e">
        <f>IF('61c'!G368&gt;0,'61c'!G368/$K$42,#N/A)</f>
        <v>#N/A</v>
      </c>
      <c r="H368" s="55"/>
    </row>
    <row r="369" spans="2:8">
      <c r="B369" s="50">
        <v>2459976.2209088109</v>
      </c>
      <c r="C369" s="57">
        <f t="shared" si="6"/>
        <v>0.15972460387274623</v>
      </c>
      <c r="D369" s="51">
        <f>IF('61c'!D369&gt;0,'61c'!D369/$K$42,#N/A)</f>
        <v>1.0008676188282271</v>
      </c>
      <c r="E369" s="51" t="e">
        <f>IF('61c'!E369&gt;0,'61c'!E369/$K$42,#N/A)</f>
        <v>#N/A</v>
      </c>
      <c r="F369" s="51" t="e">
        <f>IF('61c'!F369&gt;0,'61c'!F369/$K$42,#N/A)</f>
        <v>#N/A</v>
      </c>
      <c r="G369" s="51" t="e">
        <f>IF('61c'!G369&gt;0,'61c'!G369/$K$42,#N/A)</f>
        <v>#N/A</v>
      </c>
      <c r="H369" s="55"/>
    </row>
    <row r="370" spans="2:8">
      <c r="B370" s="50">
        <v>2459976.2222977206</v>
      </c>
      <c r="C370" s="57">
        <f t="shared" si="6"/>
        <v>0.16111351363360882</v>
      </c>
      <c r="D370" s="51">
        <f>IF('61c'!D370&gt;0,'61c'!D370/$K$42,#N/A)</f>
        <v>0.99776372571604088</v>
      </c>
      <c r="E370" s="51" t="e">
        <f>IF('61c'!E370&gt;0,'61c'!E370/$K$42,#N/A)</f>
        <v>#N/A</v>
      </c>
      <c r="F370" s="51" t="e">
        <f>IF('61c'!F370&gt;0,'61c'!F370/$K$42,#N/A)</f>
        <v>#N/A</v>
      </c>
      <c r="G370" s="51" t="e">
        <f>IF('61c'!G370&gt;0,'61c'!G370/$K$42,#N/A)</f>
        <v>#N/A</v>
      </c>
      <c r="H370" s="55"/>
    </row>
    <row r="371" spans="2:8">
      <c r="B371" s="50">
        <v>2459976.2236866299</v>
      </c>
      <c r="C371" s="57">
        <f t="shared" si="6"/>
        <v>0.16250242292881012</v>
      </c>
      <c r="D371" s="51">
        <f>IF('61c'!D371&gt;0,'61c'!D371/$K$42,#N/A)</f>
        <v>0.99682722874913621</v>
      </c>
      <c r="E371" s="51" t="e">
        <f>IF('61c'!E371&gt;0,'61c'!E371/$K$42,#N/A)</f>
        <v>#N/A</v>
      </c>
      <c r="F371" s="51" t="e">
        <f>IF('61c'!F371&gt;0,'61c'!F371/$K$42,#N/A)</f>
        <v>#N/A</v>
      </c>
      <c r="G371" s="51" t="e">
        <f>IF('61c'!G371&gt;0,'61c'!G371/$K$42,#N/A)</f>
        <v>#N/A</v>
      </c>
      <c r="H371" s="55"/>
    </row>
    <row r="372" spans="2:8">
      <c r="B372" s="50">
        <v>2459976.2250755397</v>
      </c>
      <c r="C372" s="57">
        <f t="shared" si="6"/>
        <v>0.16389133268967271</v>
      </c>
      <c r="D372" s="51">
        <f>IF('61c'!D372&gt;0,'61c'!D372/$K$42,#N/A)</f>
        <v>0.99886754204100436</v>
      </c>
      <c r="E372" s="51" t="e">
        <f>IF('61c'!E372&gt;0,'61c'!E372/$K$42,#N/A)</f>
        <v>#N/A</v>
      </c>
      <c r="F372" s="51" t="e">
        <f>IF('61c'!F372&gt;0,'61c'!F372/$K$42,#N/A)</f>
        <v>#N/A</v>
      </c>
      <c r="G372" s="51" t="e">
        <f>IF('61c'!G372&gt;0,'61c'!G372/$K$42,#N/A)</f>
        <v>#N/A</v>
      </c>
      <c r="H372" s="55"/>
    </row>
    <row r="373" spans="2:8">
      <c r="B373" s="50">
        <v>2459976.2264644494</v>
      </c>
      <c r="C373" s="57">
        <f t="shared" si="6"/>
        <v>0.1652802424505353</v>
      </c>
      <c r="D373" s="51">
        <f>IF('61c'!D373&gt;0,'61c'!D373/$K$42,#N/A)</f>
        <v>0.99019004837595026</v>
      </c>
      <c r="E373" s="51" t="e">
        <f>IF('61c'!E373&gt;0,'61c'!E373/$K$42,#N/A)</f>
        <v>#N/A</v>
      </c>
      <c r="F373" s="51" t="e">
        <f>IF('61c'!F373&gt;0,'61c'!F373/$K$42,#N/A)</f>
        <v>#N/A</v>
      </c>
      <c r="G373" s="51" t="e">
        <f>IF('61c'!G373&gt;0,'61c'!G373/$K$42,#N/A)</f>
        <v>#N/A</v>
      </c>
      <c r="H373" s="55"/>
    </row>
    <row r="374" spans="2:8">
      <c r="B374" s="50">
        <v>2459976.2278533587</v>
      </c>
      <c r="C374" s="57">
        <f t="shared" si="6"/>
        <v>0.1666691517457366</v>
      </c>
      <c r="D374" s="51">
        <f>IF('61c'!D374&gt;0,'61c'!D374/$K$42,#N/A)</f>
        <v>1.0083978346003226</v>
      </c>
      <c r="E374" s="51" t="e">
        <f>IF('61c'!E374&gt;0,'61c'!E374/$K$42,#N/A)</f>
        <v>#N/A</v>
      </c>
      <c r="F374" s="51" t="e">
        <f>IF('61c'!F374&gt;0,'61c'!F374/$K$42,#N/A)</f>
        <v>#N/A</v>
      </c>
      <c r="G374" s="51" t="e">
        <f>IF('61c'!G374&gt;0,'61c'!G374/$K$42,#N/A)</f>
        <v>#N/A</v>
      </c>
      <c r="H374" s="55"/>
    </row>
    <row r="375" spans="2:8">
      <c r="B375" s="50">
        <v>2459976.2292422685</v>
      </c>
      <c r="C375" s="57">
        <f t="shared" si="6"/>
        <v>0.16805806150659919</v>
      </c>
      <c r="D375" s="51">
        <f>IF('61c'!D375&gt;0,'61c'!D375/$K$42,#N/A)</f>
        <v>1.0112978576364895</v>
      </c>
      <c r="E375" s="51" t="e">
        <f>IF('61c'!E375&gt;0,'61c'!E375/$K$42,#N/A)</f>
        <v>#N/A</v>
      </c>
      <c r="F375" s="51" t="e">
        <f>IF('61c'!F375&gt;0,'61c'!F375/$K$42,#N/A)</f>
        <v>#N/A</v>
      </c>
      <c r="G375" s="51" t="e">
        <f>IF('61c'!G375&gt;0,'61c'!G375/$K$42,#N/A)</f>
        <v>#N/A</v>
      </c>
      <c r="H375" s="55"/>
    </row>
    <row r="376" spans="2:8">
      <c r="B376" s="50">
        <v>2459976.2306311782</v>
      </c>
      <c r="C376" s="57">
        <f t="shared" si="6"/>
        <v>0.16944697126746178</v>
      </c>
      <c r="D376" s="51">
        <f>IF('61c'!D376&gt;0,'61c'!D376/$K$42,#N/A)</f>
        <v>0.99844651769945492</v>
      </c>
      <c r="E376" s="51" t="e">
        <f>IF('61c'!E376&gt;0,'61c'!E376/$K$42,#N/A)</f>
        <v>#N/A</v>
      </c>
      <c r="F376" s="51" t="e">
        <f>IF('61c'!F376&gt;0,'61c'!F376/$K$42,#N/A)</f>
        <v>#N/A</v>
      </c>
      <c r="G376" s="51" t="e">
        <f>IF('61c'!G376&gt;0,'61c'!G376/$K$42,#N/A)</f>
        <v>#N/A</v>
      </c>
      <c r="H376" s="55"/>
    </row>
    <row r="377" spans="2:8">
      <c r="B377" s="50">
        <v>2459976.2320200875</v>
      </c>
      <c r="C377" s="57">
        <f t="shared" si="6"/>
        <v>0.17083588056266308</v>
      </c>
      <c r="D377" s="51">
        <f>IF('61c'!D377&gt;0,'61c'!D377/$K$42,#N/A)</f>
        <v>1.0061350687245643</v>
      </c>
      <c r="E377" s="51" t="e">
        <f>IF('61c'!E377&gt;0,'61c'!E377/$K$42,#N/A)</f>
        <v>#N/A</v>
      </c>
      <c r="F377" s="51" t="e">
        <f>IF('61c'!F377&gt;0,'61c'!F377/$K$42,#N/A)</f>
        <v>#N/A</v>
      </c>
      <c r="G377" s="51" t="e">
        <f>IF('61c'!G377&gt;0,'61c'!G377/$K$42,#N/A)</f>
        <v>#N/A</v>
      </c>
      <c r="H377" s="55"/>
    </row>
    <row r="378" spans="2:8">
      <c r="B378" s="50">
        <v>2459976.2334089973</v>
      </c>
      <c r="C378" s="57">
        <f t="shared" si="6"/>
        <v>0.17222479032352567</v>
      </c>
      <c r="D378" s="51">
        <f>IF('61c'!D378&gt;0,'61c'!D378/$K$42,#N/A)</f>
        <v>1.0020620440758659</v>
      </c>
      <c r="E378" s="51" t="e">
        <f>IF('61c'!E378&gt;0,'61c'!E378/$K$42,#N/A)</f>
        <v>#N/A</v>
      </c>
      <c r="F378" s="51" t="e">
        <f>IF('61c'!F378&gt;0,'61c'!F378/$K$42,#N/A)</f>
        <v>#N/A</v>
      </c>
      <c r="G378" s="51" t="e">
        <f>IF('61c'!G378&gt;0,'61c'!G378/$K$42,#N/A)</f>
        <v>#N/A</v>
      </c>
      <c r="H378" s="55"/>
    </row>
    <row r="379" spans="2:8">
      <c r="B379" s="50">
        <v>2459976.2347979071</v>
      </c>
      <c r="C379" s="57">
        <f t="shared" si="6"/>
        <v>0.17361370008438826</v>
      </c>
      <c r="D379" s="51">
        <f>IF('61c'!D379&gt;0,'61c'!D379/$K$42,#N/A)</f>
        <v>0.99140221147201113</v>
      </c>
      <c r="E379" s="51" t="e">
        <f>IF('61c'!E379&gt;0,'61c'!E379/$K$42,#N/A)</f>
        <v>#N/A</v>
      </c>
      <c r="F379" s="51" t="e">
        <f>IF('61c'!F379&gt;0,'61c'!F379/$K$42,#N/A)</f>
        <v>#N/A</v>
      </c>
      <c r="G379" s="51" t="e">
        <f>IF('61c'!G379&gt;0,'61c'!G379/$K$42,#N/A)</f>
        <v>#N/A</v>
      </c>
      <c r="H379" s="55"/>
    </row>
    <row r="380" spans="2:8">
      <c r="B380" s="50">
        <v>2459976.2361868164</v>
      </c>
      <c r="C380" s="57">
        <f t="shared" si="6"/>
        <v>0.17500260937958956</v>
      </c>
      <c r="D380" s="51">
        <f>IF('61c'!D380&gt;0,'61c'!D380/$K$42,#N/A)</f>
        <v>1.0004712431851341</v>
      </c>
      <c r="E380" s="51" t="e">
        <f>IF('61c'!E380&gt;0,'61c'!E380/$K$42,#N/A)</f>
        <v>#N/A</v>
      </c>
      <c r="F380" s="51" t="e">
        <f>IF('61c'!F380&gt;0,'61c'!F380/$K$42,#N/A)</f>
        <v>#N/A</v>
      </c>
      <c r="G380" s="51" t="e">
        <f>IF('61c'!G380&gt;0,'61c'!G380/$K$42,#N/A)</f>
        <v>#N/A</v>
      </c>
      <c r="H380" s="55"/>
    </row>
    <row r="381" spans="2:8">
      <c r="B381" s="50">
        <v>2459976.2375757261</v>
      </c>
      <c r="C381" s="57">
        <f t="shared" si="6"/>
        <v>0.17639151914045215</v>
      </c>
      <c r="D381" s="51">
        <f>IF('61c'!D381&gt;0,'61c'!D381/$K$42,#N/A)</f>
        <v>1.0067267910619675</v>
      </c>
      <c r="E381" s="51" t="e">
        <f>IF('61c'!E381&gt;0,'61c'!E381/$K$42,#N/A)</f>
        <v>#N/A</v>
      </c>
      <c r="F381" s="51" t="e">
        <f>IF('61c'!F381&gt;0,'61c'!F381/$K$42,#N/A)</f>
        <v>#N/A</v>
      </c>
      <c r="G381" s="51" t="e">
        <f>IF('61c'!G381&gt;0,'61c'!G381/$K$42,#N/A)</f>
        <v>#N/A</v>
      </c>
      <c r="H381" s="55"/>
    </row>
    <row r="382" spans="2:8">
      <c r="B382" s="50">
        <v>2459976.2389646359</v>
      </c>
      <c r="C382" s="57">
        <f t="shared" si="6"/>
        <v>0.17778042890131474</v>
      </c>
      <c r="D382" s="51">
        <f>IF('61c'!D382&gt;0,'61c'!D382/$K$42,#N/A)</f>
        <v>0.99396060815480303</v>
      </c>
      <c r="E382" s="51" t="e">
        <f>IF('61c'!E382&gt;0,'61c'!E382/$K$42,#N/A)</f>
        <v>#N/A</v>
      </c>
      <c r="F382" s="51" t="e">
        <f>IF('61c'!F382&gt;0,'61c'!F382/$K$42,#N/A)</f>
        <v>#N/A</v>
      </c>
      <c r="G382" s="51" t="e">
        <f>IF('61c'!G382&gt;0,'61c'!G382/$K$42,#N/A)</f>
        <v>#N/A</v>
      </c>
      <c r="H382" s="55"/>
    </row>
    <row r="383" spans="2:8">
      <c r="B383" s="50">
        <v>2459976.2403535456</v>
      </c>
      <c r="C383" s="57">
        <f t="shared" si="6"/>
        <v>0.17916933866217732</v>
      </c>
      <c r="D383" s="51">
        <f>IF('61c'!D383&gt;0,'61c'!D383/$K$42,#N/A)</f>
        <v>1.0046070029947018</v>
      </c>
      <c r="E383" s="51" t="e">
        <f>IF('61c'!E383&gt;0,'61c'!E383/$K$42,#N/A)</f>
        <v>#N/A</v>
      </c>
      <c r="F383" s="51" t="e">
        <f>IF('61c'!F383&gt;0,'61c'!F383/$K$42,#N/A)</f>
        <v>#N/A</v>
      </c>
      <c r="G383" s="51" t="e">
        <f>IF('61c'!G383&gt;0,'61c'!G383/$K$42,#N/A)</f>
        <v>#N/A</v>
      </c>
      <c r="H383" s="55"/>
    </row>
    <row r="384" spans="2:8">
      <c r="B384" s="50">
        <v>2459976.2417424549</v>
      </c>
      <c r="C384" s="57">
        <f t="shared" si="6"/>
        <v>0.18055824795737863</v>
      </c>
      <c r="D384" s="51">
        <f>IF('61c'!D384&gt;0,'61c'!D384/$K$42,#N/A)</f>
        <v>0.99648337556630573</v>
      </c>
      <c r="E384" s="51" t="e">
        <f>IF('61c'!E384&gt;0,'61c'!E384/$K$42,#N/A)</f>
        <v>#N/A</v>
      </c>
      <c r="F384" s="51" t="e">
        <f>IF('61c'!F384&gt;0,'61c'!F384/$K$42,#N/A)</f>
        <v>#N/A</v>
      </c>
      <c r="G384" s="51" t="e">
        <f>IF('61c'!G384&gt;0,'61c'!G384/$K$42,#N/A)</f>
        <v>#N/A</v>
      </c>
      <c r="H384" s="55"/>
    </row>
    <row r="385" spans="2:8">
      <c r="B385" s="50">
        <v>2459976.244520274</v>
      </c>
      <c r="C385" s="57">
        <f t="shared" si="6"/>
        <v>0.18333606701344252</v>
      </c>
      <c r="D385" s="51">
        <f>IF('61c'!D385&gt;0,'61c'!D385/$K$42,#N/A)</f>
        <v>1.002322890271059</v>
      </c>
      <c r="E385" s="51" t="e">
        <f>IF('61c'!E385&gt;0,'61c'!E385/$K$42,#N/A)</f>
        <v>#N/A</v>
      </c>
      <c r="F385" s="51" t="e">
        <f>IF('61c'!F385&gt;0,'61c'!F385/$K$42,#N/A)</f>
        <v>#N/A</v>
      </c>
      <c r="G385" s="51" t="e">
        <f>IF('61c'!G385&gt;0,'61c'!G385/$K$42,#N/A)</f>
        <v>#N/A</v>
      </c>
      <c r="H385" s="55"/>
    </row>
    <row r="386" spans="2:8">
      <c r="B386" s="50">
        <v>2459976.2459091838</v>
      </c>
      <c r="C386" s="57">
        <f t="shared" si="6"/>
        <v>0.18472497677430511</v>
      </c>
      <c r="D386" s="51">
        <f>IF('61c'!D386&gt;0,'61c'!D386/$K$42,#N/A)</f>
        <v>1.0046834062811949</v>
      </c>
      <c r="E386" s="51" t="e">
        <f>IF('61c'!E386&gt;0,'61c'!E386/$K$42,#N/A)</f>
        <v>#N/A</v>
      </c>
      <c r="F386" s="51" t="e">
        <f>IF('61c'!F386&gt;0,'61c'!F386/$K$42,#N/A)</f>
        <v>#N/A</v>
      </c>
      <c r="G386" s="51" t="e">
        <f>IF('61c'!G386&gt;0,'61c'!G386/$K$42,#N/A)</f>
        <v>#N/A</v>
      </c>
      <c r="H386" s="55"/>
    </row>
    <row r="387" spans="2:8">
      <c r="B387" s="50">
        <v>2459976.2472980935</v>
      </c>
      <c r="C387" s="57">
        <f t="shared" ref="C387:C450" si="7">B387-$K$30</f>
        <v>0.18611388653516769</v>
      </c>
      <c r="D387" s="51">
        <f>IF('61c'!D387&gt;0,'61c'!D387/$K$42,#N/A)</f>
        <v>0.993856484680949</v>
      </c>
      <c r="E387" s="51" t="e">
        <f>IF('61c'!E387&gt;0,'61c'!E387/$K$42,#N/A)</f>
        <v>#N/A</v>
      </c>
      <c r="F387" s="51" t="e">
        <f>IF('61c'!F387&gt;0,'61c'!F387/$K$42,#N/A)</f>
        <v>#N/A</v>
      </c>
      <c r="G387" s="51" t="e">
        <f>IF('61c'!G387&gt;0,'61c'!G387/$K$42,#N/A)</f>
        <v>#N/A</v>
      </c>
      <c r="H387" s="55"/>
    </row>
    <row r="388" spans="2:8">
      <c r="B388" s="50">
        <v>2459976.2486870028</v>
      </c>
      <c r="C388" s="57">
        <f t="shared" si="7"/>
        <v>0.187502795830369</v>
      </c>
      <c r="D388" s="51">
        <f>IF('61c'!D388&gt;0,'61c'!D388/$K$42,#N/A)</f>
        <v>0.99596544574982737</v>
      </c>
      <c r="E388" s="51" t="e">
        <f>IF('61c'!E388&gt;0,'61c'!E388/$K$42,#N/A)</f>
        <v>#N/A</v>
      </c>
      <c r="F388" s="51" t="e">
        <f>IF('61c'!F388&gt;0,'61c'!F388/$K$42,#N/A)</f>
        <v>#N/A</v>
      </c>
      <c r="G388" s="51" t="e">
        <f>IF('61c'!G388&gt;0,'61c'!G388/$K$42,#N/A)</f>
        <v>#N/A</v>
      </c>
      <c r="H388" s="55"/>
    </row>
    <row r="389" spans="2:8">
      <c r="B389" s="50">
        <v>2459976.2500759126</v>
      </c>
      <c r="C389" s="57">
        <f t="shared" si="7"/>
        <v>0.18889170559123158</v>
      </c>
      <c r="D389" s="51">
        <f>IF('61c'!D389&gt;0,'61c'!D389/$K$42,#N/A)</f>
        <v>0.9968556400215004</v>
      </c>
      <c r="E389" s="51" t="e">
        <f>IF('61c'!E389&gt;0,'61c'!E389/$K$42,#N/A)</f>
        <v>#N/A</v>
      </c>
      <c r="F389" s="51" t="e">
        <f>IF('61c'!F389&gt;0,'61c'!F389/$K$42,#N/A)</f>
        <v>#N/A</v>
      </c>
      <c r="G389" s="51" t="e">
        <f>IF('61c'!G389&gt;0,'61c'!G389/$K$42,#N/A)</f>
        <v>#N/A</v>
      </c>
      <c r="H389" s="55"/>
    </row>
    <row r="390" spans="2:8">
      <c r="B390" s="50">
        <v>2459976.2514648223</v>
      </c>
      <c r="C390" s="57">
        <f t="shared" si="7"/>
        <v>0.19028061535209417</v>
      </c>
      <c r="D390" s="51">
        <f>IF('61c'!D390&gt;0,'61c'!D390/$K$42,#N/A)</f>
        <v>0.99669446364125014</v>
      </c>
      <c r="E390" s="51" t="e">
        <f>IF('61c'!E390&gt;0,'61c'!E390/$K$42,#N/A)</f>
        <v>#N/A</v>
      </c>
      <c r="F390" s="51" t="e">
        <f>IF('61c'!F390&gt;0,'61c'!F390/$K$42,#N/A)</f>
        <v>#N/A</v>
      </c>
      <c r="G390" s="51" t="e">
        <f>IF('61c'!G390&gt;0,'61c'!G390/$K$42,#N/A)</f>
        <v>#N/A</v>
      </c>
      <c r="H390" s="55"/>
    </row>
    <row r="391" spans="2:8">
      <c r="B391" s="50">
        <v>2459976.2528537316</v>
      </c>
      <c r="C391" s="57">
        <f t="shared" si="7"/>
        <v>0.19166952464729548</v>
      </c>
      <c r="D391" s="51">
        <f>IF('61c'!D391&gt;0,'61c'!D391/$K$42,#N/A)</f>
        <v>0.99478146356446284</v>
      </c>
      <c r="E391" s="51" t="e">
        <f>IF('61c'!E391&gt;0,'61c'!E391/$K$42,#N/A)</f>
        <v>#N/A</v>
      </c>
      <c r="F391" s="51" t="e">
        <f>IF('61c'!F391&gt;0,'61c'!F391/$K$42,#N/A)</f>
        <v>#N/A</v>
      </c>
      <c r="G391" s="51" t="e">
        <f>IF('61c'!G391&gt;0,'61c'!G391/$K$42,#N/A)</f>
        <v>#N/A</v>
      </c>
      <c r="H391" s="55"/>
    </row>
    <row r="392" spans="2:8">
      <c r="B392" s="50">
        <v>2459976.2542426414</v>
      </c>
      <c r="C392" s="57">
        <f t="shared" si="7"/>
        <v>0.19305843440815806</v>
      </c>
      <c r="D392" s="51">
        <f>IF('61c'!D392&gt;0,'61c'!D392/$K$42,#N/A)</f>
        <v>0.9980965983260387</v>
      </c>
      <c r="E392" s="51" t="e">
        <f>IF('61c'!E392&gt;0,'61c'!E392/$K$42,#N/A)</f>
        <v>#N/A</v>
      </c>
      <c r="F392" s="51" t="e">
        <f>IF('61c'!F392&gt;0,'61c'!F392/$K$42,#N/A)</f>
        <v>#N/A</v>
      </c>
      <c r="G392" s="51" t="e">
        <f>IF('61c'!G392&gt;0,'61c'!G392/$K$42,#N/A)</f>
        <v>#N/A</v>
      </c>
      <c r="H392" s="55"/>
    </row>
    <row r="393" spans="2:8">
      <c r="B393" s="50">
        <v>2459976.2556315511</v>
      </c>
      <c r="C393" s="57">
        <f t="shared" si="7"/>
        <v>0.19444734416902065</v>
      </c>
      <c r="D393" s="51">
        <f>IF('61c'!D393&gt;0,'61c'!D393/$K$42,#N/A)</f>
        <v>1.0028923443139062</v>
      </c>
      <c r="E393" s="51" t="e">
        <f>IF('61c'!E393&gt;0,'61c'!E393/$K$42,#N/A)</f>
        <v>#N/A</v>
      </c>
      <c r="F393" s="51" t="e">
        <f>IF('61c'!F393&gt;0,'61c'!F393/$K$42,#N/A)</f>
        <v>#N/A</v>
      </c>
      <c r="G393" s="51" t="e">
        <f>IF('61c'!G393&gt;0,'61c'!G393/$K$42,#N/A)</f>
        <v>#N/A</v>
      </c>
      <c r="H393" s="55"/>
    </row>
    <row r="394" spans="2:8">
      <c r="B394" s="50">
        <v>2459976.2570204604</v>
      </c>
      <c r="C394" s="57">
        <f t="shared" si="7"/>
        <v>0.19583625346422195</v>
      </c>
      <c r="D394" s="51">
        <f>IF('61c'!D394&gt;0,'61c'!D394/$K$42,#N/A)</f>
        <v>1.0002512477923673</v>
      </c>
      <c r="E394" s="51" t="e">
        <f>IF('61c'!E394&gt;0,'61c'!E394/$K$42,#N/A)</f>
        <v>#N/A</v>
      </c>
      <c r="F394" s="51" t="e">
        <f>IF('61c'!F394&gt;0,'61c'!F394/$K$42,#N/A)</f>
        <v>#N/A</v>
      </c>
      <c r="G394" s="51" t="e">
        <f>IF('61c'!G394&gt;0,'61c'!G394/$K$42,#N/A)</f>
        <v>#N/A</v>
      </c>
      <c r="H394" s="55"/>
    </row>
    <row r="395" spans="2:8">
      <c r="B395" s="50">
        <v>2459976.2584093702</v>
      </c>
      <c r="C395" s="57">
        <f t="shared" si="7"/>
        <v>0.19722516322508454</v>
      </c>
      <c r="D395" s="51">
        <f>IF('61c'!D395&gt;0,'61c'!D395/$K$42,#N/A)</f>
        <v>1.0044396068494204</v>
      </c>
      <c r="E395" s="51" t="e">
        <f>IF('61c'!E395&gt;0,'61c'!E395/$K$42,#N/A)</f>
        <v>#N/A</v>
      </c>
      <c r="F395" s="51" t="e">
        <f>IF('61c'!F395&gt;0,'61c'!F395/$K$42,#N/A)</f>
        <v>#N/A</v>
      </c>
      <c r="G395" s="51" t="e">
        <f>IF('61c'!G395&gt;0,'61c'!G395/$K$42,#N/A)</f>
        <v>#N/A</v>
      </c>
      <c r="H395" s="55"/>
    </row>
    <row r="396" spans="2:8">
      <c r="B396" s="50">
        <v>2459976.25979828</v>
      </c>
      <c r="C396" s="57">
        <f t="shared" si="7"/>
        <v>0.19861407298594713</v>
      </c>
      <c r="D396" s="51">
        <f>IF('61c'!D396&gt;0,'61c'!D396/$K$42,#N/A)</f>
        <v>1.0038800583582892</v>
      </c>
      <c r="E396" s="51" t="e">
        <f>IF('61c'!E396&gt;0,'61c'!E396/$K$42,#N/A)</f>
        <v>#N/A</v>
      </c>
      <c r="F396" s="51" t="e">
        <f>IF('61c'!F396&gt;0,'61c'!F396/$K$42,#N/A)</f>
        <v>#N/A</v>
      </c>
      <c r="G396" s="51" t="e">
        <f>IF('61c'!G396&gt;0,'61c'!G396/$K$42,#N/A)</f>
        <v>#N/A</v>
      </c>
      <c r="H396" s="55"/>
    </row>
    <row r="397" spans="2:8">
      <c r="B397" s="50">
        <v>2459976.2611871893</v>
      </c>
      <c r="C397" s="57">
        <f t="shared" si="7"/>
        <v>0.20000298228114843</v>
      </c>
      <c r="D397" s="51">
        <f>IF('61c'!D397&gt;0,'61c'!D397/$K$42,#N/A)</f>
        <v>1.0083228902710588</v>
      </c>
      <c r="E397" s="51" t="e">
        <f>IF('61c'!E397&gt;0,'61c'!E397/$K$42,#N/A)</f>
        <v>#N/A</v>
      </c>
      <c r="F397" s="51" t="e">
        <f>IF('61c'!F397&gt;0,'61c'!F397/$K$42,#N/A)</f>
        <v>#N/A</v>
      </c>
      <c r="G397" s="51" t="e">
        <f>IF('61c'!G397&gt;0,'61c'!G397/$K$42,#N/A)</f>
        <v>#N/A</v>
      </c>
      <c r="H397" s="55"/>
    </row>
    <row r="398" spans="2:8">
      <c r="B398" s="50">
        <v>2459976.262576099</v>
      </c>
      <c r="C398" s="57">
        <f t="shared" si="7"/>
        <v>0.20139189204201102</v>
      </c>
      <c r="D398" s="51">
        <f>IF('61c'!D398&gt;0,'61c'!D398/$K$42,#N/A)</f>
        <v>1.0051747677186516</v>
      </c>
      <c r="E398" s="51" t="e">
        <f>IF('61c'!E398&gt;0,'61c'!E398/$K$42,#N/A)</f>
        <v>#N/A</v>
      </c>
      <c r="F398" s="51" t="e">
        <f>IF('61c'!F398&gt;0,'61c'!F398/$K$42,#N/A)</f>
        <v>#N/A</v>
      </c>
      <c r="G398" s="51" t="e">
        <f>IF('61c'!G398&gt;0,'61c'!G398/$K$42,#N/A)</f>
        <v>#N/A</v>
      </c>
      <c r="H398" s="55"/>
    </row>
    <row r="399" spans="2:8">
      <c r="B399" s="50">
        <v>2459976.2639650088</v>
      </c>
      <c r="C399" s="57">
        <f t="shared" si="7"/>
        <v>0.20278080180287361</v>
      </c>
      <c r="D399" s="51">
        <f>IF('61c'!D399&gt;0,'61c'!D399/$K$42,#N/A)</f>
        <v>0.99418981801428252</v>
      </c>
      <c r="E399" s="51" t="e">
        <f>IF('61c'!E399&gt;0,'61c'!E399/$K$42,#N/A)</f>
        <v>#N/A</v>
      </c>
      <c r="F399" s="51" t="e">
        <f>IF('61c'!F399&gt;0,'61c'!F399/$K$42,#N/A)</f>
        <v>#N/A</v>
      </c>
      <c r="G399" s="51" t="e">
        <f>IF('61c'!G399&gt;0,'61c'!G399/$K$42,#N/A)</f>
        <v>#N/A</v>
      </c>
      <c r="H399" s="55"/>
    </row>
    <row r="400" spans="2:8">
      <c r="B400" s="50">
        <v>2459976.2653539181</v>
      </c>
      <c r="C400" s="57">
        <f t="shared" si="7"/>
        <v>0.20416971109807491</v>
      </c>
      <c r="D400" s="51">
        <f>IF('61c'!D400&gt;0,'61c'!D400/$K$42,#N/A)</f>
        <v>1.0001488136374108</v>
      </c>
      <c r="E400" s="51" t="e">
        <f>IF('61c'!E400&gt;0,'61c'!E400/$K$42,#N/A)</f>
        <v>#N/A</v>
      </c>
      <c r="F400" s="51" t="e">
        <f>IF('61c'!F400&gt;0,'61c'!F400/$K$42,#N/A)</f>
        <v>#N/A</v>
      </c>
      <c r="G400" s="51" t="e">
        <f>IF('61c'!G400&gt;0,'61c'!G400/$K$42,#N/A)</f>
        <v>#N/A</v>
      </c>
      <c r="H400" s="55"/>
    </row>
    <row r="401" spans="2:8">
      <c r="B401" s="50">
        <v>2459976.2667428278</v>
      </c>
      <c r="C401" s="57">
        <f t="shared" si="7"/>
        <v>0.2055586208589375</v>
      </c>
      <c r="D401" s="51">
        <f>IF('61c'!D401&gt;0,'61c'!D401/$K$42,#N/A)</f>
        <v>0.99845120172003377</v>
      </c>
      <c r="E401" s="51" t="e">
        <f>IF('61c'!E401&gt;0,'61c'!E401/$K$42,#N/A)</f>
        <v>#N/A</v>
      </c>
      <c r="F401" s="51" t="e">
        <f>IF('61c'!F401&gt;0,'61c'!F401/$K$42,#N/A)</f>
        <v>#N/A</v>
      </c>
      <c r="G401" s="51" t="e">
        <f>IF('61c'!G401&gt;0,'61c'!G401/$K$42,#N/A)</f>
        <v>#N/A</v>
      </c>
      <c r="H401" s="55"/>
    </row>
    <row r="402" spans="2:8">
      <c r="B402" s="50">
        <v>2459976.2681317376</v>
      </c>
      <c r="C402" s="57">
        <f t="shared" si="7"/>
        <v>0.20694753061980009</v>
      </c>
      <c r="D402" s="51">
        <f>IF('61c'!D402&gt;0,'61c'!D402/$K$42,#N/A)</f>
        <v>0.98741833678875834</v>
      </c>
      <c r="E402" s="51" t="e">
        <f>IF('61c'!E402&gt;0,'61c'!E402/$K$42,#N/A)</f>
        <v>#N/A</v>
      </c>
      <c r="F402" s="51" t="e">
        <f>IF('61c'!F402&gt;0,'61c'!F402/$K$42,#N/A)</f>
        <v>#N/A</v>
      </c>
      <c r="G402" s="51" t="e">
        <f>IF('61c'!G402&gt;0,'61c'!G402/$K$42,#N/A)</f>
        <v>#N/A</v>
      </c>
      <c r="H402" s="55"/>
    </row>
    <row r="403" spans="2:8">
      <c r="B403" s="50">
        <v>2459976.2695206469</v>
      </c>
      <c r="C403" s="57">
        <f t="shared" si="7"/>
        <v>0.20833643991500139</v>
      </c>
      <c r="D403" s="51">
        <f>IF('61c'!D403&gt;0,'61c'!D403/$K$42,#N/A)</f>
        <v>0.99818198571757655</v>
      </c>
      <c r="E403" s="51" t="e">
        <f>IF('61c'!E403&gt;0,'61c'!E403/$K$42,#N/A)</f>
        <v>#N/A</v>
      </c>
      <c r="F403" s="51" t="e">
        <f>IF('61c'!F403&gt;0,'61c'!F403/$K$42,#N/A)</f>
        <v>#N/A</v>
      </c>
      <c r="G403" s="51" t="e">
        <f>IF('61c'!G403&gt;0,'61c'!G403/$K$42,#N/A)</f>
        <v>#N/A</v>
      </c>
      <c r="H403" s="55"/>
    </row>
    <row r="404" spans="2:8">
      <c r="B404" s="50">
        <v>2459976.2709095567</v>
      </c>
      <c r="C404" s="57">
        <f t="shared" si="7"/>
        <v>0.20972534967586398</v>
      </c>
      <c r="D404" s="51">
        <f>IF('61c'!D404&gt;0,'61c'!D404/$K$42,#N/A)</f>
        <v>1.0060555939491669</v>
      </c>
      <c r="E404" s="51" t="e">
        <f>IF('61c'!E404&gt;0,'61c'!E404/$K$42,#N/A)</f>
        <v>#N/A</v>
      </c>
      <c r="F404" s="51" t="e">
        <f>IF('61c'!F404&gt;0,'61c'!F404/$K$42,#N/A)</f>
        <v>#N/A</v>
      </c>
      <c r="G404" s="51" t="e">
        <f>IF('61c'!G404&gt;0,'61c'!G404/$K$42,#N/A)</f>
        <v>#N/A</v>
      </c>
      <c r="H404" s="55"/>
    </row>
    <row r="405" spans="2:8">
      <c r="B405" s="50">
        <v>2459976.2722984664</v>
      </c>
      <c r="C405" s="57">
        <f t="shared" si="7"/>
        <v>0.21111425943672657</v>
      </c>
      <c r="D405" s="51">
        <f>IF('61c'!D405&gt;0,'61c'!D405/$K$42,#N/A)</f>
        <v>0.99488121016662834</v>
      </c>
      <c r="E405" s="51" t="e">
        <f>IF('61c'!E405&gt;0,'61c'!E405/$K$42,#N/A)</f>
        <v>#N/A</v>
      </c>
      <c r="F405" s="51" t="e">
        <f>IF('61c'!F405&gt;0,'61c'!F405/$K$42,#N/A)</f>
        <v>#N/A</v>
      </c>
      <c r="G405" s="51" t="e">
        <f>IF('61c'!G405&gt;0,'61c'!G405/$K$42,#N/A)</f>
        <v>#N/A</v>
      </c>
      <c r="H405" s="55"/>
    </row>
    <row r="406" spans="2:8">
      <c r="B406" s="50">
        <v>2459976.2736873757</v>
      </c>
      <c r="C406" s="57">
        <f t="shared" si="7"/>
        <v>0.21250316873192787</v>
      </c>
      <c r="D406" s="51">
        <f>IF('61c'!D406&gt;0,'61c'!D406/$K$42,#N/A)</f>
        <v>1.0001318436612148</v>
      </c>
      <c r="E406" s="51" t="e">
        <f>IF('61c'!E406&gt;0,'61c'!E406/$K$42,#N/A)</f>
        <v>#N/A</v>
      </c>
      <c r="F406" s="51" t="e">
        <f>IF('61c'!F406&gt;0,'61c'!F406/$K$42,#N/A)</f>
        <v>#N/A</v>
      </c>
      <c r="G406" s="51" t="e">
        <f>IF('61c'!G406&gt;0,'61c'!G406/$K$42,#N/A)</f>
        <v>#N/A</v>
      </c>
      <c r="H406" s="55"/>
    </row>
    <row r="407" spans="2:8">
      <c r="B407" s="50">
        <v>2459976.2750762855</v>
      </c>
      <c r="C407" s="57">
        <f t="shared" si="7"/>
        <v>0.21389207849279046</v>
      </c>
      <c r="D407" s="51">
        <f>IF('61c'!D407&gt;0,'61c'!D407/$K$42,#N/A)</f>
        <v>1.0012166935421944</v>
      </c>
      <c r="E407" s="51" t="e">
        <f>IF('61c'!E407&gt;0,'61c'!E407/$K$42,#N/A)</f>
        <v>#N/A</v>
      </c>
      <c r="F407" s="51" t="e">
        <f>IF('61c'!F407&gt;0,'61c'!F407/$K$42,#N/A)</f>
        <v>#N/A</v>
      </c>
      <c r="G407" s="51" t="e">
        <f>IF('61c'!G407&gt;0,'61c'!G407/$K$42,#N/A)</f>
        <v>#N/A</v>
      </c>
      <c r="H407" s="55"/>
    </row>
    <row r="408" spans="2:8">
      <c r="B408" s="50">
        <v>2459976.2764651952</v>
      </c>
      <c r="C408" s="57">
        <f t="shared" si="7"/>
        <v>0.21528098825365305</v>
      </c>
      <c r="D408" s="51">
        <f>IF('61c'!D408&gt;0,'61c'!D408/$K$42,#N/A)</f>
        <v>1.0058063426245873</v>
      </c>
      <c r="E408" s="51" t="e">
        <f>IF('61c'!E408&gt;0,'61c'!E408/$K$42,#N/A)</f>
        <v>#N/A</v>
      </c>
      <c r="F408" s="51" t="e">
        <f>IF('61c'!F408&gt;0,'61c'!F408/$K$42,#N/A)</f>
        <v>#N/A</v>
      </c>
      <c r="G408" s="51" t="e">
        <f>IF('61c'!G408&gt;0,'61c'!G408/$K$42,#N/A)</f>
        <v>#N/A</v>
      </c>
      <c r="H408" s="55"/>
    </row>
    <row r="409" spans="2:8">
      <c r="B409" s="50">
        <v>2459976.2778541045</v>
      </c>
      <c r="C409" s="57">
        <f t="shared" si="7"/>
        <v>0.21666989754885435</v>
      </c>
      <c r="D409" s="51">
        <f>IF('61c'!D409&gt;0,'61c'!D409/$K$42,#N/A)</f>
        <v>1.0008036550717962</v>
      </c>
      <c r="E409" s="51" t="e">
        <f>IF('61c'!E409&gt;0,'61c'!E409/$K$42,#N/A)</f>
        <v>#N/A</v>
      </c>
      <c r="F409" s="51" t="e">
        <f>IF('61c'!F409&gt;0,'61c'!F409/$K$42,#N/A)</f>
        <v>#N/A</v>
      </c>
      <c r="G409" s="51" t="e">
        <f>IF('61c'!G409&gt;0,'61c'!G409/$K$42,#N/A)</f>
        <v>#N/A</v>
      </c>
      <c r="H409" s="55"/>
    </row>
    <row r="410" spans="2:8">
      <c r="B410" s="50">
        <v>2459976.2792430143</v>
      </c>
      <c r="C410" s="57">
        <f t="shared" si="7"/>
        <v>0.21805880730971694</v>
      </c>
      <c r="D410" s="51">
        <f>IF('61c'!D410&gt;0,'61c'!D410/$K$42,#N/A)</f>
        <v>0.99718229286646709</v>
      </c>
      <c r="E410" s="51" t="e">
        <f>IF('61c'!E410&gt;0,'61c'!E410/$K$42,#N/A)</f>
        <v>#N/A</v>
      </c>
      <c r="F410" s="51" t="e">
        <f>IF('61c'!F410&gt;0,'61c'!F410/$K$42,#N/A)</f>
        <v>#N/A</v>
      </c>
      <c r="G410" s="51" t="e">
        <f>IF('61c'!G410&gt;0,'61c'!G410/$K$42,#N/A)</f>
        <v>#N/A</v>
      </c>
      <c r="H410" s="55"/>
    </row>
    <row r="411" spans="2:8">
      <c r="B411" s="50">
        <v>2459976.2806319236</v>
      </c>
      <c r="C411" s="57">
        <f t="shared" si="7"/>
        <v>0.21944771660491824</v>
      </c>
      <c r="D411" s="51">
        <f>IF('61c'!D411&gt;0,'61c'!D411/$K$42,#N/A)</f>
        <v>1.0027268678491901</v>
      </c>
      <c r="E411" s="51" t="e">
        <f>IF('61c'!E411&gt;0,'61c'!E411/$K$42,#N/A)</f>
        <v>#N/A</v>
      </c>
      <c r="F411" s="51" t="e">
        <f>IF('61c'!F411&gt;0,'61c'!F411/$K$42,#N/A)</f>
        <v>#N/A</v>
      </c>
      <c r="G411" s="51" t="e">
        <f>IF('61c'!G411&gt;0,'61c'!G411/$K$42,#N/A)</f>
        <v>#N/A</v>
      </c>
      <c r="H411" s="55"/>
    </row>
    <row r="412" spans="2:8">
      <c r="B412" s="50">
        <v>2459976.2820208333</v>
      </c>
      <c r="C412" s="57">
        <f t="shared" si="7"/>
        <v>0.22083662636578083</v>
      </c>
      <c r="D412" s="51">
        <f>IF('61c'!D412&gt;0,'61c'!D412/$K$42,#N/A)</f>
        <v>0.9993486907778546</v>
      </c>
      <c r="E412" s="51" t="e">
        <f>IF('61c'!E412&gt;0,'61c'!E412/$K$42,#N/A)</f>
        <v>#N/A</v>
      </c>
      <c r="F412" s="51" t="e">
        <f>IF('61c'!F412&gt;0,'61c'!F412/$K$42,#N/A)</f>
        <v>#N/A</v>
      </c>
      <c r="G412" s="51" t="e">
        <f>IF('61c'!G412&gt;0,'61c'!G412/$K$42,#N/A)</f>
        <v>#N/A</v>
      </c>
      <c r="H412" s="55"/>
    </row>
    <row r="413" spans="2:8">
      <c r="B413" s="50">
        <v>2459976.2834097431</v>
      </c>
      <c r="C413" s="57">
        <f t="shared" si="7"/>
        <v>0.22222553612664342</v>
      </c>
      <c r="D413" s="51">
        <f>IF('61c'!D413&gt;0,'61c'!D413/$K$42,#N/A)</f>
        <v>1.0098259233663518</v>
      </c>
      <c r="E413" s="51" t="e">
        <f>IF('61c'!E413&gt;0,'61c'!E413/$K$42,#N/A)</f>
        <v>#N/A</v>
      </c>
      <c r="F413" s="51" t="e">
        <f>IF('61c'!F413&gt;0,'61c'!F413/$K$42,#N/A)</f>
        <v>#N/A</v>
      </c>
      <c r="G413" s="51" t="e">
        <f>IF('61c'!G413&gt;0,'61c'!G413/$K$42,#N/A)</f>
        <v>#N/A</v>
      </c>
      <c r="H413" s="55"/>
    </row>
    <row r="414" spans="2:8">
      <c r="B414" s="50">
        <v>2459976.2847986524</v>
      </c>
      <c r="C414" s="57">
        <f t="shared" si="7"/>
        <v>0.22361444542184472</v>
      </c>
      <c r="D414" s="51">
        <f>IF('61c'!D414&gt;0,'61c'!D414/$K$42,#N/A)</f>
        <v>0.99955087153497657</v>
      </c>
      <c r="E414" s="51" t="e">
        <f>IF('61c'!E414&gt;0,'61c'!E414/$K$42,#N/A)</f>
        <v>#N/A</v>
      </c>
      <c r="F414" s="51" t="e">
        <f>IF('61c'!F414&gt;0,'61c'!F414/$K$42,#N/A)</f>
        <v>#N/A</v>
      </c>
      <c r="G414" s="51" t="e">
        <f>IF('61c'!G414&gt;0,'61c'!G414/$K$42,#N/A)</f>
        <v>#N/A</v>
      </c>
      <c r="H414" s="55"/>
    </row>
    <row r="415" spans="2:8">
      <c r="B415" s="50">
        <v>2459976.2861875622</v>
      </c>
      <c r="C415" s="57">
        <f t="shared" si="7"/>
        <v>0.22500335518270731</v>
      </c>
      <c r="D415" s="51">
        <f>IF('61c'!D415&gt;0,'61c'!D415/$K$42,#N/A)</f>
        <v>0.99435944098901952</v>
      </c>
      <c r="E415" s="51" t="e">
        <f>IF('61c'!E415&gt;0,'61c'!E415/$K$42,#N/A)</f>
        <v>#N/A</v>
      </c>
      <c r="F415" s="51" t="e">
        <f>IF('61c'!F415&gt;0,'61c'!F415/$K$42,#N/A)</f>
        <v>#N/A</v>
      </c>
      <c r="G415" s="51" t="e">
        <f>IF('61c'!G415&gt;0,'61c'!G415/$K$42,#N/A)</f>
        <v>#N/A</v>
      </c>
      <c r="H415" s="55"/>
    </row>
    <row r="416" spans="2:8">
      <c r="B416" s="50">
        <v>2459976.2875764719</v>
      </c>
      <c r="C416" s="57">
        <f t="shared" si="7"/>
        <v>0.2263922649435699</v>
      </c>
      <c r="D416" s="51">
        <f>IF('61c'!D416&gt;0,'61c'!D416/$K$42,#N/A)</f>
        <v>0.99366106119941633</v>
      </c>
      <c r="E416" s="51" t="e">
        <f>IF('61c'!E416&gt;0,'61c'!E416/$K$42,#N/A)</f>
        <v>#N/A</v>
      </c>
      <c r="F416" s="51" t="e">
        <f>IF('61c'!F416&gt;0,'61c'!F416/$K$42,#N/A)</f>
        <v>#N/A</v>
      </c>
      <c r="G416" s="51" t="e">
        <f>IF('61c'!G416&gt;0,'61c'!G416/$K$42,#N/A)</f>
        <v>#N/A</v>
      </c>
      <c r="H416" s="55"/>
    </row>
    <row r="417" spans="2:8">
      <c r="B417" s="50">
        <v>2459976.2889653812</v>
      </c>
      <c r="C417" s="57">
        <f t="shared" si="7"/>
        <v>0.2277811742387712</v>
      </c>
      <c r="D417" s="51">
        <f>IF('61c'!D417&gt;0,'61c'!D417/$K$42,#N/A)</f>
        <v>1.0013996774936651</v>
      </c>
      <c r="E417" s="51" t="e">
        <f>IF('61c'!E417&gt;0,'61c'!E417/$K$42,#N/A)</f>
        <v>#N/A</v>
      </c>
      <c r="F417" s="51" t="e">
        <f>IF('61c'!F417&gt;0,'61c'!F417/$K$42,#N/A)</f>
        <v>#N/A</v>
      </c>
      <c r="G417" s="51" t="e">
        <f>IF('61c'!G417&gt;0,'61c'!G417/$K$42,#N/A)</f>
        <v>#N/A</v>
      </c>
      <c r="H417" s="55"/>
    </row>
    <row r="418" spans="2:8">
      <c r="B418" s="50">
        <v>2459976.290354291</v>
      </c>
      <c r="C418" s="57">
        <f t="shared" si="7"/>
        <v>0.22917008399963379</v>
      </c>
      <c r="D418" s="51">
        <f>IF('61c'!D418&gt;0,'61c'!D418/$K$42,#N/A)</f>
        <v>0.9961118789833372</v>
      </c>
      <c r="E418" s="51" t="e">
        <f>IF('61c'!E418&gt;0,'61c'!E418/$K$42,#N/A)</f>
        <v>#N/A</v>
      </c>
      <c r="F418" s="51" t="e">
        <f>IF('61c'!F418&gt;0,'61c'!F418/$K$42,#N/A)</f>
        <v>#N/A</v>
      </c>
      <c r="G418" s="51" t="e">
        <f>IF('61c'!G418&gt;0,'61c'!G418/$K$42,#N/A)</f>
        <v>#N/A</v>
      </c>
      <c r="H418" s="55"/>
    </row>
    <row r="419" spans="2:8">
      <c r="B419" s="50">
        <v>2459976.2917432003</v>
      </c>
      <c r="C419" s="57">
        <f t="shared" si="7"/>
        <v>0.23055899329483509</v>
      </c>
      <c r="D419" s="51">
        <f>IF('61c'!D419&gt;0,'61c'!D419/$K$42,#N/A)</f>
        <v>1.0066789526222837</v>
      </c>
      <c r="E419" s="51" t="e">
        <f>IF('61c'!E419&gt;0,'61c'!E419/$K$42,#N/A)</f>
        <v>#N/A</v>
      </c>
      <c r="F419" s="51" t="e">
        <f>IF('61c'!F419&gt;0,'61c'!F419/$K$42,#N/A)</f>
        <v>#N/A</v>
      </c>
      <c r="G419" s="51" t="e">
        <f>IF('61c'!G419&gt;0,'61c'!G419/$K$42,#N/A)</f>
        <v>#N/A</v>
      </c>
      <c r="H419" s="55"/>
    </row>
    <row r="420" spans="2:8">
      <c r="B420" s="50">
        <v>2459976.29313211</v>
      </c>
      <c r="C420" s="57">
        <f t="shared" si="7"/>
        <v>0.23194790305569768</v>
      </c>
      <c r="D420" s="51">
        <f>IF('61c'!D420&gt;0,'61c'!D420/$K$42,#N/A)</f>
        <v>0.99946164478230826</v>
      </c>
      <c r="E420" s="51" t="e">
        <f>IF('61c'!E420&gt;0,'61c'!E420/$K$42,#N/A)</f>
        <v>#N/A</v>
      </c>
      <c r="F420" s="51" t="e">
        <f>IF('61c'!F420&gt;0,'61c'!F420/$K$42,#N/A)</f>
        <v>#N/A</v>
      </c>
      <c r="G420" s="51" t="e">
        <f>IF('61c'!G420&gt;0,'61c'!G420/$K$42,#N/A)</f>
        <v>#N/A</v>
      </c>
      <c r="H420" s="55"/>
    </row>
    <row r="421" spans="2:8">
      <c r="B421" s="50">
        <v>2459976.2945210198</v>
      </c>
      <c r="C421" s="57">
        <f t="shared" si="7"/>
        <v>0.23333681281656027</v>
      </c>
      <c r="D421" s="51">
        <f>IF('61c'!D421&gt;0,'61c'!D421/$K$42,#N/A)</f>
        <v>0.99981071949627587</v>
      </c>
      <c r="E421" s="51" t="e">
        <f>IF('61c'!E421&gt;0,'61c'!E421/$K$42,#N/A)</f>
        <v>#N/A</v>
      </c>
      <c r="F421" s="51" t="e">
        <f>IF('61c'!F421&gt;0,'61c'!F421/$K$42,#N/A)</f>
        <v>#N/A</v>
      </c>
      <c r="G421" s="51" t="e">
        <f>IF('61c'!G421&gt;0,'61c'!G421/$K$42,#N/A)</f>
        <v>#N/A</v>
      </c>
      <c r="H421" s="55"/>
    </row>
    <row r="422" spans="2:8">
      <c r="B422" s="50">
        <v>2459976.2959099291</v>
      </c>
      <c r="C422" s="57">
        <f t="shared" si="7"/>
        <v>0.23472572211176157</v>
      </c>
      <c r="D422" s="51">
        <f>IF('61c'!D422&gt;0,'61c'!D422/$K$42,#N/A)</f>
        <v>0.9896296552253705</v>
      </c>
      <c r="E422" s="51" t="e">
        <f>IF('61c'!E422&gt;0,'61c'!E422/$K$42,#N/A)</f>
        <v>#N/A</v>
      </c>
      <c r="F422" s="51" t="e">
        <f>IF('61c'!F422&gt;0,'61c'!F422/$K$42,#N/A)</f>
        <v>#N/A</v>
      </c>
      <c r="G422" s="51" t="e">
        <f>IF('61c'!G422&gt;0,'61c'!G422/$K$42,#N/A)</f>
        <v>#N/A</v>
      </c>
      <c r="H422" s="55"/>
    </row>
    <row r="423" spans="2:8">
      <c r="B423" s="50">
        <v>2459976.2972988389</v>
      </c>
      <c r="C423" s="57">
        <f t="shared" si="7"/>
        <v>0.23611463187262416</v>
      </c>
      <c r="D423" s="51">
        <f>IF('61c'!D423&gt;0,'61c'!D423/$K$42,#N/A)</f>
        <v>0.99350487598863557</v>
      </c>
      <c r="E423" s="51" t="e">
        <f>IF('61c'!E423&gt;0,'61c'!E423/$K$42,#N/A)</f>
        <v>#N/A</v>
      </c>
      <c r="F423" s="51" t="e">
        <f>IF('61c'!F423&gt;0,'61c'!F423/$K$42,#N/A)</f>
        <v>#N/A</v>
      </c>
      <c r="G423" s="51" t="e">
        <f>IF('61c'!G423&gt;0,'61c'!G423/$K$42,#N/A)</f>
        <v>#N/A</v>
      </c>
      <c r="H423" s="55"/>
    </row>
    <row r="424" spans="2:8">
      <c r="B424" s="50">
        <v>2459976.2986877486</v>
      </c>
      <c r="C424" s="57">
        <f t="shared" si="7"/>
        <v>0.23750354163348675</v>
      </c>
      <c r="D424" s="51">
        <f>IF('61c'!D424&gt;0,'61c'!D424/$K$42,#N/A)</f>
        <v>1.0038113337940566</v>
      </c>
      <c r="E424" s="51" t="e">
        <f>IF('61c'!E424&gt;0,'61c'!E424/$K$42,#N/A)</f>
        <v>#N/A</v>
      </c>
      <c r="F424" s="51" t="e">
        <f>IF('61c'!F424&gt;0,'61c'!F424/$K$42,#N/A)</f>
        <v>#N/A</v>
      </c>
      <c r="G424" s="51" t="e">
        <f>IF('61c'!G424&gt;0,'61c'!G424/$K$42,#N/A)</f>
        <v>#N/A</v>
      </c>
      <c r="H424" s="55"/>
    </row>
    <row r="425" spans="2:8">
      <c r="B425" s="50">
        <v>2459976.3000766579</v>
      </c>
      <c r="C425" s="57">
        <f t="shared" si="7"/>
        <v>0.23889245092868805</v>
      </c>
      <c r="D425" s="51">
        <f>IF('61c'!D425&gt;0,'61c'!D425/$K$42,#N/A)</f>
        <v>1.0052189203716502</v>
      </c>
      <c r="E425" s="51" t="e">
        <f>IF('61c'!E425&gt;0,'61c'!E425/$K$42,#N/A)</f>
        <v>#N/A</v>
      </c>
      <c r="F425" s="51" t="e">
        <f>IF('61c'!F425&gt;0,'61c'!F425/$K$42,#N/A)</f>
        <v>#N/A</v>
      </c>
      <c r="G425" s="51" t="e">
        <f>IF('61c'!G425&gt;0,'61c'!G425/$K$42,#N/A)</f>
        <v>#N/A</v>
      </c>
      <c r="H425" s="55"/>
    </row>
    <row r="426" spans="2:8">
      <c r="B426" s="50">
        <v>2459976.3014655677</v>
      </c>
      <c r="C426" s="57">
        <f t="shared" si="7"/>
        <v>0.24028136068955064</v>
      </c>
      <c r="D426" s="51">
        <f>IF('61c'!D426&gt;0,'61c'!D426/$K$42,#N/A)</f>
        <v>0.99737333947631124</v>
      </c>
      <c r="E426" s="51" t="e">
        <f>IF('61c'!E426&gt;0,'61c'!E426/$K$42,#N/A)</f>
        <v>#N/A</v>
      </c>
      <c r="F426" s="51" t="e">
        <f>IF('61c'!F426&gt;0,'61c'!F426/$K$42,#N/A)</f>
        <v>#N/A</v>
      </c>
      <c r="G426" s="51" t="e">
        <f>IF('61c'!G426&gt;0,'61c'!G426/$K$42,#N/A)</f>
        <v>#N/A</v>
      </c>
      <c r="H426" s="55"/>
    </row>
    <row r="427" spans="2:8">
      <c r="B427" s="50">
        <v>2459976.302854477</v>
      </c>
      <c r="C427" s="57">
        <f t="shared" si="7"/>
        <v>0.24167026998475194</v>
      </c>
      <c r="D427" s="51">
        <f>IF('61c'!D427&gt;0,'61c'!D427/$K$42,#N/A)</f>
        <v>1.001021270060662</v>
      </c>
      <c r="E427" s="51" t="e">
        <f>IF('61c'!E427&gt;0,'61c'!E427/$K$42,#N/A)</f>
        <v>#N/A</v>
      </c>
      <c r="F427" s="51" t="e">
        <f>IF('61c'!F427&gt;0,'61c'!F427/$K$42,#N/A)</f>
        <v>#N/A</v>
      </c>
      <c r="G427" s="51" t="e">
        <f>IF('61c'!G427&gt;0,'61c'!G427/$K$42,#N/A)</f>
        <v>#N/A</v>
      </c>
      <c r="H427" s="55"/>
    </row>
    <row r="428" spans="2:8">
      <c r="B428" s="50">
        <v>2459976.3042433867</v>
      </c>
      <c r="C428" s="57">
        <f t="shared" si="7"/>
        <v>0.24305917974561453</v>
      </c>
      <c r="D428" s="51">
        <f>IF('61c'!D428&gt;0,'61c'!D428/$K$42,#N/A)</f>
        <v>0.98698771404438301</v>
      </c>
      <c r="E428" s="51" t="e">
        <f>IF('61c'!E428&gt;0,'61c'!E428/$K$42,#N/A)</f>
        <v>#N/A</v>
      </c>
      <c r="F428" s="51" t="e">
        <f>IF('61c'!F428&gt;0,'61c'!F428/$K$42,#N/A)</f>
        <v>#N/A</v>
      </c>
      <c r="G428" s="51" t="e">
        <f>IF('61c'!G428&gt;0,'61c'!G428/$K$42,#N/A)</f>
        <v>#N/A</v>
      </c>
      <c r="H428" s="55"/>
    </row>
    <row r="429" spans="2:8">
      <c r="B429" s="50">
        <v>2459976.3056322965</v>
      </c>
      <c r="C429" s="57">
        <f t="shared" si="7"/>
        <v>0.24444808950647712</v>
      </c>
      <c r="D429" s="51">
        <f>IF('61c'!D429&gt;0,'61c'!D429/$K$42,#N/A)</f>
        <v>0.98927305536358756</v>
      </c>
      <c r="E429" s="51" t="e">
        <f>IF('61c'!E429&gt;0,'61c'!E429/$K$42,#N/A)</f>
        <v>#N/A</v>
      </c>
      <c r="F429" s="51" t="e">
        <f>IF('61c'!F429&gt;0,'61c'!F429/$K$42,#N/A)</f>
        <v>#N/A</v>
      </c>
      <c r="G429" s="51" t="e">
        <f>IF('61c'!G429&gt;0,'61c'!G429/$K$42,#N/A)</f>
        <v>#N/A</v>
      </c>
      <c r="H429" s="55"/>
    </row>
    <row r="430" spans="2:8">
      <c r="B430" s="50">
        <v>2459976.3070212058</v>
      </c>
      <c r="C430" s="57">
        <f t="shared" si="7"/>
        <v>0.24583699880167842</v>
      </c>
      <c r="D430" s="51">
        <f>IF('61c'!D430&gt;0,'61c'!D430/$K$42,#N/A)</f>
        <v>0.99503739537740921</v>
      </c>
      <c r="E430" s="51" t="e">
        <f>IF('61c'!E430&gt;0,'61c'!E430/$K$42,#N/A)</f>
        <v>#N/A</v>
      </c>
      <c r="F430" s="51" t="e">
        <f>IF('61c'!F430&gt;0,'61c'!F430/$K$42,#N/A)</f>
        <v>#N/A</v>
      </c>
      <c r="G430" s="51" t="e">
        <f>IF('61c'!G430&gt;0,'61c'!G430/$K$42,#N/A)</f>
        <v>#N/A</v>
      </c>
      <c r="H430" s="55"/>
    </row>
    <row r="431" spans="2:8">
      <c r="B431" s="50">
        <v>2459976.3084101155</v>
      </c>
      <c r="C431" s="57">
        <f t="shared" si="7"/>
        <v>0.24722590856254101</v>
      </c>
      <c r="D431" s="51">
        <f>IF('61c'!D431&gt;0,'61c'!D431/$K$42,#N/A)</f>
        <v>0.99478883513783312</v>
      </c>
      <c r="E431" s="51" t="e">
        <f>IF('61c'!E431&gt;0,'61c'!E431/$K$42,#N/A)</f>
        <v>#N/A</v>
      </c>
      <c r="F431" s="51" t="e">
        <f>IF('61c'!F431&gt;0,'61c'!F431/$K$42,#N/A)</f>
        <v>#N/A</v>
      </c>
      <c r="G431" s="51" t="e">
        <f>IF('61c'!G431&gt;0,'61c'!G431/$K$42,#N/A)</f>
        <v>#N/A</v>
      </c>
      <c r="H431" s="55"/>
    </row>
    <row r="432" spans="2:8">
      <c r="B432" s="50">
        <v>2459976.3097990248</v>
      </c>
      <c r="C432" s="57">
        <f t="shared" si="7"/>
        <v>0.24861481785774231</v>
      </c>
      <c r="D432" s="51">
        <f>IF('61c'!D432&gt;0,'61c'!D432/$K$42,#N/A)</f>
        <v>1.0022472548567918</v>
      </c>
      <c r="E432" s="51" t="e">
        <f>IF('61c'!E432&gt;0,'61c'!E432/$K$42,#N/A)</f>
        <v>#N/A</v>
      </c>
      <c r="F432" s="51" t="e">
        <f>IF('61c'!F432&gt;0,'61c'!F432/$K$42,#N/A)</f>
        <v>#N/A</v>
      </c>
      <c r="G432" s="51" t="e">
        <f>IF('61c'!G432&gt;0,'61c'!G432/$K$42,#N/A)</f>
        <v>#N/A</v>
      </c>
      <c r="H432" s="55"/>
    </row>
    <row r="433" spans="2:8">
      <c r="B433" s="50">
        <v>2459976.3111879346</v>
      </c>
      <c r="C433" s="57">
        <f t="shared" si="7"/>
        <v>0.2500037276186049</v>
      </c>
      <c r="D433" s="51">
        <f>IF('61c'!D433&gt;0,'61c'!D433/$K$42,#N/A)</f>
        <v>0.99725416570682635</v>
      </c>
      <c r="E433" s="51" t="e">
        <f>IF('61c'!E433&gt;0,'61c'!E433/$K$42,#N/A)</f>
        <v>#N/A</v>
      </c>
      <c r="F433" s="51" t="e">
        <f>IF('61c'!F433&gt;0,'61c'!F433/$K$42,#N/A)</f>
        <v>#N/A</v>
      </c>
      <c r="G433" s="51" t="e">
        <f>IF('61c'!G433&gt;0,'61c'!G433/$K$42,#N/A)</f>
        <v>#N/A</v>
      </c>
      <c r="H433" s="55"/>
    </row>
    <row r="434" spans="2:8">
      <c r="B434" s="50">
        <v>2459976.3125768444</v>
      </c>
      <c r="C434" s="57">
        <f t="shared" si="7"/>
        <v>0.25139263737946749</v>
      </c>
      <c r="D434" s="51">
        <f>IF('61c'!D434&gt;0,'61c'!D434/$K$42,#N/A)</f>
        <v>0.99928802887199586</v>
      </c>
      <c r="E434" s="51" t="e">
        <f>IF('61c'!E434&gt;0,'61c'!E434/$K$42,#N/A)</f>
        <v>#N/A</v>
      </c>
      <c r="F434" s="51" t="e">
        <f>IF('61c'!F434&gt;0,'61c'!F434/$K$42,#N/A)</f>
        <v>#N/A</v>
      </c>
      <c r="G434" s="51" t="e">
        <f>IF('61c'!G434&gt;0,'61c'!G434/$K$42,#N/A)</f>
        <v>#N/A</v>
      </c>
      <c r="H434" s="55"/>
    </row>
    <row r="435" spans="2:8">
      <c r="B435" s="50">
        <v>2459976.3139657537</v>
      </c>
      <c r="C435" s="57">
        <f t="shared" si="7"/>
        <v>0.25278154667466879</v>
      </c>
      <c r="D435" s="51">
        <f>IF('61c'!D435&gt;0,'61c'!D435/$K$42,#N/A)</f>
        <v>1.00956776472395</v>
      </c>
      <c r="E435" s="51" t="e">
        <f>IF('61c'!E435&gt;0,'61c'!E435/$K$42,#N/A)</f>
        <v>#N/A</v>
      </c>
      <c r="F435" s="51" t="e">
        <f>IF('61c'!F435&gt;0,'61c'!F435/$K$42,#N/A)</f>
        <v>#N/A</v>
      </c>
      <c r="G435" s="51" t="e">
        <f>IF('61c'!G435&gt;0,'61c'!G435/$K$42,#N/A)</f>
        <v>#N/A</v>
      </c>
      <c r="H435" s="55"/>
    </row>
    <row r="436" spans="2:8">
      <c r="B436" s="50">
        <v>2459976.3153546634</v>
      </c>
      <c r="C436" s="57">
        <f t="shared" si="7"/>
        <v>0.25417045643553138</v>
      </c>
      <c r="D436" s="51">
        <f>IF('61c'!D436&gt;0,'61c'!D436/$K$42,#N/A)</f>
        <v>1.0073977578130999</v>
      </c>
      <c r="E436" s="51" t="e">
        <f>IF('61c'!E436&gt;0,'61c'!E436/$K$42,#N/A)</f>
        <v>#N/A</v>
      </c>
      <c r="F436" s="51" t="e">
        <f>IF('61c'!F436&gt;0,'61c'!F436/$K$42,#N/A)</f>
        <v>#N/A</v>
      </c>
      <c r="G436" s="51" t="e">
        <f>IF('61c'!G436&gt;0,'61c'!G436/$K$42,#N/A)</f>
        <v>#N/A</v>
      </c>
      <c r="H436" s="55"/>
    </row>
    <row r="437" spans="2:8">
      <c r="B437" s="50">
        <v>2459976.3167435727</v>
      </c>
      <c r="C437" s="57">
        <f t="shared" si="7"/>
        <v>0.25555936573073268</v>
      </c>
      <c r="D437" s="51">
        <f>IF('61c'!D437&gt;0,'61c'!D437/$K$42,#N/A)</f>
        <v>1.0025413499193734</v>
      </c>
      <c r="E437" s="51" t="e">
        <f>IF('61c'!E437&gt;0,'61c'!E437/$K$42,#N/A)</f>
        <v>#N/A</v>
      </c>
      <c r="F437" s="51" t="e">
        <f>IF('61c'!F437&gt;0,'61c'!F437/$K$42,#N/A)</f>
        <v>#N/A</v>
      </c>
      <c r="G437" s="51" t="e">
        <f>IF('61c'!G437&gt;0,'61c'!G437/$K$42,#N/A)</f>
        <v>#N/A</v>
      </c>
      <c r="H437" s="55"/>
    </row>
    <row r="438" spans="2:8">
      <c r="B438" s="50">
        <v>2459976.3181324825</v>
      </c>
      <c r="C438" s="57">
        <f t="shared" si="7"/>
        <v>0.25694827549159527</v>
      </c>
      <c r="D438" s="51">
        <f>IF('61c'!D438&gt;0,'61c'!D438/$K$42,#N/A)</f>
        <v>1.0015660754050526</v>
      </c>
      <c r="E438" s="51" t="e">
        <f>IF('61c'!E438&gt;0,'61c'!E438/$K$42,#N/A)</f>
        <v>#N/A</v>
      </c>
      <c r="F438" s="51" t="e">
        <f>IF('61c'!F438&gt;0,'61c'!F438/$K$42,#N/A)</f>
        <v>#N/A</v>
      </c>
      <c r="G438" s="51" t="e">
        <f>IF('61c'!G438&gt;0,'61c'!G438/$K$42,#N/A)</f>
        <v>#N/A</v>
      </c>
      <c r="H438" s="55"/>
    </row>
    <row r="439" spans="2:8">
      <c r="B439" s="50">
        <v>2459976.3195213922</v>
      </c>
      <c r="C439" s="57">
        <f t="shared" si="7"/>
        <v>0.25833718525245786</v>
      </c>
      <c r="D439" s="51">
        <f>IF('61c'!D439&gt;0,'61c'!D439/$K$42,#N/A)</f>
        <v>1.011068033479229</v>
      </c>
      <c r="E439" s="51" t="e">
        <f>IF('61c'!E439&gt;0,'61c'!E439/$K$42,#N/A)</f>
        <v>#N/A</v>
      </c>
      <c r="F439" s="51" t="e">
        <f>IF('61c'!F439&gt;0,'61c'!F439/$K$42,#N/A)</f>
        <v>#N/A</v>
      </c>
      <c r="G439" s="51" t="e">
        <f>IF('61c'!G439&gt;0,'61c'!G439/$K$42,#N/A)</f>
        <v>#N/A</v>
      </c>
      <c r="H439" s="55"/>
    </row>
    <row r="440" spans="2:8">
      <c r="B440" s="50">
        <v>2459976.3209103015</v>
      </c>
      <c r="C440" s="57">
        <f t="shared" si="7"/>
        <v>0.25972609454765916</v>
      </c>
      <c r="D440" s="51">
        <f>IF('61c'!D440&gt;0,'61c'!D440/$K$42,#N/A)</f>
        <v>0.99736374107348547</v>
      </c>
      <c r="E440" s="51" t="e">
        <f>IF('61c'!E440&gt;0,'61c'!E440/$K$42,#N/A)</f>
        <v>#N/A</v>
      </c>
      <c r="F440" s="51" t="e">
        <f>IF('61c'!F440&gt;0,'61c'!F440/$K$42,#N/A)</f>
        <v>#N/A</v>
      </c>
      <c r="G440" s="51" t="e">
        <f>IF('61c'!G440&gt;0,'61c'!G440/$K$42,#N/A)</f>
        <v>#N/A</v>
      </c>
      <c r="H440" s="55"/>
    </row>
    <row r="441" spans="2:8">
      <c r="B441" s="50">
        <v>2459976.3222992113</v>
      </c>
      <c r="C441" s="57">
        <f t="shared" si="7"/>
        <v>0.26111500430852175</v>
      </c>
      <c r="D441" s="51">
        <f>IF('61c'!D441&gt;0,'61c'!D441/$K$42,#N/A)</f>
        <v>0.99880135145511795</v>
      </c>
      <c r="E441" s="51" t="e">
        <f>IF('61c'!E441&gt;0,'61c'!E441/$K$42,#N/A)</f>
        <v>#N/A</v>
      </c>
      <c r="F441" s="51" t="e">
        <f>IF('61c'!F441&gt;0,'61c'!F441/$K$42,#N/A)</f>
        <v>#N/A</v>
      </c>
      <c r="G441" s="51" t="e">
        <f>IF('61c'!G441&gt;0,'61c'!G441/$K$42,#N/A)</f>
        <v>#N/A</v>
      </c>
      <c r="H441" s="55"/>
    </row>
    <row r="442" spans="2:8">
      <c r="B442" s="50">
        <v>2459976.3236881206</v>
      </c>
      <c r="C442" s="57">
        <f t="shared" si="7"/>
        <v>0.26250391360372305</v>
      </c>
      <c r="D442" s="51">
        <f>IF('61c'!D442&gt;0,'61c'!D442/$K$42,#N/A)</f>
        <v>0.9942990862320511</v>
      </c>
      <c r="E442" s="51" t="e">
        <f>IF('61c'!E442&gt;0,'61c'!E442/$K$42,#N/A)</f>
        <v>#N/A</v>
      </c>
      <c r="F442" s="51" t="e">
        <f>IF('61c'!F442&gt;0,'61c'!F442/$K$42,#N/A)</f>
        <v>#N/A</v>
      </c>
      <c r="G442" s="51" t="e">
        <f>IF('61c'!G442&gt;0,'61c'!G442/$K$42,#N/A)</f>
        <v>#N/A</v>
      </c>
      <c r="H442" s="55"/>
    </row>
    <row r="443" spans="2:8">
      <c r="B443" s="50">
        <v>2459976.3250770303</v>
      </c>
      <c r="C443" s="57">
        <f t="shared" si="7"/>
        <v>0.26389282336458564</v>
      </c>
      <c r="D443" s="51">
        <f>IF('61c'!D443&gt;0,'61c'!D443/$K$42,#N/A)</f>
        <v>1.005955924134224</v>
      </c>
      <c r="E443" s="51" t="e">
        <f>IF('61c'!E443&gt;0,'61c'!E443/$K$42,#N/A)</f>
        <v>#N/A</v>
      </c>
      <c r="F443" s="51" t="e">
        <f>IF('61c'!F443&gt;0,'61c'!F443/$K$42,#N/A)</f>
        <v>#N/A</v>
      </c>
      <c r="G443" s="51" t="e">
        <f>IF('61c'!G443&gt;0,'61c'!G443/$K$42,#N/A)</f>
        <v>#N/A</v>
      </c>
      <c r="H443" s="55"/>
    </row>
    <row r="444" spans="2:8">
      <c r="B444" s="50">
        <v>2459976.3264659401</v>
      </c>
      <c r="C444" s="57">
        <f t="shared" si="7"/>
        <v>0.26528173312544823</v>
      </c>
      <c r="D444" s="51">
        <f>IF('61c'!D444&gt;0,'61c'!D444/$K$42,#N/A)</f>
        <v>0.99588036550717962</v>
      </c>
      <c r="E444" s="51" t="e">
        <f>IF('61c'!E444&gt;0,'61c'!E444/$K$42,#N/A)</f>
        <v>#N/A</v>
      </c>
      <c r="F444" s="51" t="e">
        <f>IF('61c'!F444&gt;0,'61c'!F444/$K$42,#N/A)</f>
        <v>#N/A</v>
      </c>
      <c r="G444" s="51" t="e">
        <f>IF('61c'!G444&gt;0,'61c'!G444/$K$42,#N/A)</f>
        <v>#N/A</v>
      </c>
      <c r="H444" s="55"/>
    </row>
    <row r="445" spans="2:8">
      <c r="B445" s="50">
        <v>2459976.3278548494</v>
      </c>
      <c r="C445" s="57">
        <f t="shared" si="7"/>
        <v>0.26667064242064953</v>
      </c>
      <c r="D445" s="51">
        <f>IF('61c'!D445&gt;0,'61c'!D445/$K$42,#N/A)</f>
        <v>1.0036463180526762</v>
      </c>
      <c r="E445" s="51" t="e">
        <f>IF('61c'!E445&gt;0,'61c'!E445/$K$42,#N/A)</f>
        <v>#N/A</v>
      </c>
      <c r="F445" s="51" t="e">
        <f>IF('61c'!F445&gt;0,'61c'!F445/$K$42,#N/A)</f>
        <v>#N/A</v>
      </c>
      <c r="G445" s="51" t="e">
        <f>IF('61c'!G445&gt;0,'61c'!G445/$K$42,#N/A)</f>
        <v>#N/A</v>
      </c>
      <c r="H445" s="55"/>
    </row>
    <row r="446" spans="2:8">
      <c r="B446" s="50">
        <v>2459976.3292437592</v>
      </c>
      <c r="C446" s="57">
        <f t="shared" si="7"/>
        <v>0.26805955218151212</v>
      </c>
      <c r="D446" s="51">
        <f>IF('61c'!D446&gt;0,'61c'!D446/$K$42,#N/A)</f>
        <v>0.99751685479536212</v>
      </c>
      <c r="E446" s="51" t="e">
        <f>IF('61c'!E446&gt;0,'61c'!E446/$K$42,#N/A)</f>
        <v>#N/A</v>
      </c>
      <c r="F446" s="51" t="e">
        <f>IF('61c'!F446&gt;0,'61c'!F446/$K$42,#N/A)</f>
        <v>#N/A</v>
      </c>
      <c r="G446" s="51" t="e">
        <f>IF('61c'!G446&gt;0,'61c'!G446/$K$42,#N/A)</f>
        <v>#N/A</v>
      </c>
      <c r="H446" s="55"/>
    </row>
    <row r="447" spans="2:8">
      <c r="B447" s="50">
        <v>2459976.3306326685</v>
      </c>
      <c r="C447" s="57">
        <f t="shared" si="7"/>
        <v>0.26944846147671342</v>
      </c>
      <c r="D447" s="51">
        <f>IF('61c'!D447&gt;0,'61c'!D447/$K$42,#N/A)</f>
        <v>1.0025787452967827</v>
      </c>
      <c r="E447" s="51" t="e">
        <f>IF('61c'!E447&gt;0,'61c'!E447/$K$42,#N/A)</f>
        <v>#N/A</v>
      </c>
      <c r="F447" s="51" t="e">
        <f>IF('61c'!F447&gt;0,'61c'!F447/$K$42,#N/A)</f>
        <v>#N/A</v>
      </c>
      <c r="G447" s="51" t="e">
        <f>IF('61c'!G447&gt;0,'61c'!G447/$K$42,#N/A)</f>
        <v>#N/A</v>
      </c>
      <c r="H447" s="55"/>
    </row>
    <row r="448" spans="2:8">
      <c r="B448" s="50">
        <v>2459976.3320215782</v>
      </c>
      <c r="C448" s="57">
        <f t="shared" si="7"/>
        <v>0.27083737123757601</v>
      </c>
      <c r="D448" s="51">
        <f>IF('61c'!D448&gt;0,'61c'!D448/$K$42,#N/A)</f>
        <v>1.0023496890117485</v>
      </c>
      <c r="E448" s="51" t="e">
        <f>IF('61c'!E448&gt;0,'61c'!E448/$K$42,#N/A)</f>
        <v>#N/A</v>
      </c>
      <c r="F448" s="51" t="e">
        <f>IF('61c'!F448&gt;0,'61c'!F448/$K$42,#N/A)</f>
        <v>#N/A</v>
      </c>
      <c r="G448" s="51" t="e">
        <f>IF('61c'!G448&gt;0,'61c'!G448/$K$42,#N/A)</f>
        <v>#N/A</v>
      </c>
      <c r="H448" s="55"/>
    </row>
    <row r="449" spans="2:8">
      <c r="B449" s="50">
        <v>2459976.3334104875</v>
      </c>
      <c r="C449" s="57">
        <f t="shared" si="7"/>
        <v>0.27222628053277731</v>
      </c>
      <c r="D449" s="51">
        <f>IF('61c'!D449&gt;0,'61c'!D449/$K$42,#N/A)</f>
        <v>0.99602150042232973</v>
      </c>
      <c r="E449" s="51" t="e">
        <f>IF('61c'!E449&gt;0,'61c'!E449/$K$42,#N/A)</f>
        <v>#N/A</v>
      </c>
      <c r="F449" s="51" t="e">
        <f>IF('61c'!F449&gt;0,'61c'!F449/$K$42,#N/A)</f>
        <v>#N/A</v>
      </c>
      <c r="G449" s="51" t="e">
        <f>IF('61c'!G449&gt;0,'61c'!G449/$K$42,#N/A)</f>
        <v>#N/A</v>
      </c>
      <c r="H449" s="55"/>
    </row>
    <row r="450" spans="2:8">
      <c r="B450" s="50">
        <v>2459976.3347993973</v>
      </c>
      <c r="C450" s="57">
        <f t="shared" si="7"/>
        <v>0.2736151902936399</v>
      </c>
      <c r="D450" s="51">
        <f>IF('61c'!D450&gt;0,'61c'!D450/$K$42,#N/A)</f>
        <v>0.98875389695154725</v>
      </c>
      <c r="E450" s="51" t="e">
        <f>IF('61c'!E450&gt;0,'61c'!E450/$K$42,#N/A)</f>
        <v>#N/A</v>
      </c>
      <c r="F450" s="51" t="e">
        <f>IF('61c'!F450&gt;0,'61c'!F450/$K$42,#N/A)</f>
        <v>#N/A</v>
      </c>
      <c r="G450" s="51" t="e">
        <f>IF('61c'!G450&gt;0,'61c'!G450/$K$42,#N/A)</f>
        <v>#N/A</v>
      </c>
      <c r="H450" s="55"/>
    </row>
    <row r="451" spans="2:8">
      <c r="B451" s="50">
        <v>2459976.3361883066</v>
      </c>
      <c r="C451" s="57">
        <f t="shared" ref="C451:C496" si="8">B451-$K$30</f>
        <v>0.2750040995888412</v>
      </c>
      <c r="D451" s="51">
        <f>IF('61c'!D451&gt;0,'61c'!D451/$K$42,#N/A)</f>
        <v>1.0009712047915229</v>
      </c>
      <c r="E451" s="51" t="e">
        <f>IF('61c'!E451&gt;0,'61c'!E451/$K$42,#N/A)</f>
        <v>#N/A</v>
      </c>
      <c r="F451" s="51" t="e">
        <f>IF('61c'!F451&gt;0,'61c'!F451/$K$42,#N/A)</f>
        <v>#N/A</v>
      </c>
      <c r="G451" s="51" t="e">
        <f>IF('61c'!G451&gt;0,'61c'!G451/$K$42,#N/A)</f>
        <v>#N/A</v>
      </c>
      <c r="H451" s="55"/>
    </row>
    <row r="452" spans="2:8">
      <c r="B452" s="50">
        <v>2459976.3375772163</v>
      </c>
      <c r="C452" s="57">
        <f t="shared" si="8"/>
        <v>0.27639300934970379</v>
      </c>
      <c r="D452" s="51">
        <f>IF('61c'!D452&gt;0,'61c'!D452/$K$42,#N/A)</f>
        <v>1.0016459341165631</v>
      </c>
      <c r="E452" s="51" t="e">
        <f>IF('61c'!E452&gt;0,'61c'!E452/$K$42,#N/A)</f>
        <v>#N/A</v>
      </c>
      <c r="F452" s="51" t="e">
        <f>IF('61c'!F452&gt;0,'61c'!F452/$K$42,#N/A)</f>
        <v>#N/A</v>
      </c>
      <c r="G452" s="51" t="e">
        <f>IF('61c'!G452&gt;0,'61c'!G452/$K$42,#N/A)</f>
        <v>#N/A</v>
      </c>
      <c r="H452" s="55"/>
    </row>
    <row r="453" spans="2:8">
      <c r="B453" s="50">
        <v>2459976.3389661261</v>
      </c>
      <c r="C453" s="57">
        <f t="shared" si="8"/>
        <v>0.27778191911056638</v>
      </c>
      <c r="D453" s="51">
        <f>IF('61c'!D453&gt;0,'61c'!D453/$K$42,#N/A)</f>
        <v>1.0081325347462182</v>
      </c>
      <c r="E453" s="51" t="e">
        <f>IF('61c'!E453&gt;0,'61c'!E453/$K$42,#N/A)</f>
        <v>#N/A</v>
      </c>
      <c r="F453" s="51" t="e">
        <f>IF('61c'!F453&gt;0,'61c'!F453/$K$42,#N/A)</f>
        <v>#N/A</v>
      </c>
      <c r="G453" s="51" t="e">
        <f>IF('61c'!G453&gt;0,'61c'!G453/$K$42,#N/A)</f>
        <v>#N/A</v>
      </c>
      <c r="H453" s="55"/>
    </row>
    <row r="454" spans="2:8">
      <c r="B454" s="50">
        <v>2459976.3403550354</v>
      </c>
      <c r="C454" s="57">
        <f t="shared" si="8"/>
        <v>0.27917082840576768</v>
      </c>
      <c r="D454" s="51">
        <f>IF('61c'!D454&gt;0,'61c'!D454/$K$42,#N/A)</f>
        <v>0.99661967288643172</v>
      </c>
      <c r="E454" s="51" t="e">
        <f>IF('61c'!E454&gt;0,'61c'!E454/$K$42,#N/A)</f>
        <v>#N/A</v>
      </c>
      <c r="F454" s="51" t="e">
        <f>IF('61c'!F454&gt;0,'61c'!F454/$K$42,#N/A)</f>
        <v>#N/A</v>
      </c>
      <c r="G454" s="51" t="e">
        <f>IF('61c'!G454&gt;0,'61c'!G454/$K$42,#N/A)</f>
        <v>#N/A</v>
      </c>
      <c r="H454" s="55"/>
    </row>
    <row r="455" spans="2:8">
      <c r="B455" s="50">
        <v>2459976.3417439451</v>
      </c>
      <c r="C455" s="57">
        <f t="shared" si="8"/>
        <v>0.28055973816663027</v>
      </c>
      <c r="D455" s="51">
        <f>IF('61c'!D455&gt;0,'61c'!D455/$K$42,#N/A)</f>
        <v>0.99413683483068416</v>
      </c>
      <c r="E455" s="51" t="e">
        <f>IF('61c'!E455&gt;0,'61c'!E455/$K$42,#N/A)</f>
        <v>#N/A</v>
      </c>
      <c r="F455" s="51" t="e">
        <f>IF('61c'!F455&gt;0,'61c'!F455/$K$42,#N/A)</f>
        <v>#N/A</v>
      </c>
      <c r="G455" s="51" t="e">
        <f>IF('61c'!G455&gt;0,'61c'!G455/$K$42,#N/A)</f>
        <v>#N/A</v>
      </c>
      <c r="H455" s="55"/>
    </row>
    <row r="456" spans="2:8">
      <c r="B456" s="50">
        <v>2459976.3431328544</v>
      </c>
      <c r="C456" s="57">
        <f t="shared" si="8"/>
        <v>0.28194864746183157</v>
      </c>
      <c r="D456" s="51">
        <f>IF('61c'!D456&gt;0,'61c'!D456/$K$42,#N/A)</f>
        <v>1.0033020809337327</v>
      </c>
      <c r="E456" s="51" t="e">
        <f>IF('61c'!E456&gt;0,'61c'!E456/$K$42,#N/A)</f>
        <v>#N/A</v>
      </c>
      <c r="F456" s="51" t="e">
        <f>IF('61c'!F456&gt;0,'61c'!F456/$K$42,#N/A)</f>
        <v>#N/A</v>
      </c>
      <c r="G456" s="51" t="e">
        <f>IF('61c'!G456&gt;0,'61c'!G456/$K$42,#N/A)</f>
        <v>#N/A</v>
      </c>
      <c r="H456" s="55"/>
    </row>
    <row r="457" spans="2:8">
      <c r="B457" s="50">
        <v>2459976.3445217642</v>
      </c>
      <c r="C457" s="57">
        <f t="shared" si="8"/>
        <v>0.28333755722269416</v>
      </c>
      <c r="D457" s="51">
        <f>IF('61c'!D457&gt;0,'61c'!D457/$K$42,#N/A)</f>
        <v>0.99969116179067807</v>
      </c>
      <c r="E457" s="51" t="e">
        <f>IF('61c'!E457&gt;0,'61c'!E457/$K$42,#N/A)</f>
        <v>#N/A</v>
      </c>
      <c r="F457" s="51" t="e">
        <f>IF('61c'!F457&gt;0,'61c'!F457/$K$42,#N/A)</f>
        <v>#N/A</v>
      </c>
      <c r="G457" s="51" t="e">
        <f>IF('61c'!G457&gt;0,'61c'!G457/$K$42,#N/A)</f>
        <v>#N/A</v>
      </c>
      <c r="H457" s="55"/>
    </row>
    <row r="458" spans="2:8">
      <c r="B458" s="50">
        <v>2459976.3459106735</v>
      </c>
      <c r="C458" s="57">
        <f t="shared" si="8"/>
        <v>0.28472646651789546</v>
      </c>
      <c r="D458" s="51">
        <f>IF('61c'!D458&gt;0,'61c'!D458/$K$42,#N/A)</f>
        <v>1.0011025109421792</v>
      </c>
      <c r="E458" s="51" t="e">
        <f>IF('61c'!E458&gt;0,'61c'!E458/$K$42,#N/A)</f>
        <v>#N/A</v>
      </c>
      <c r="F458" s="51" t="e">
        <f>IF('61c'!F458&gt;0,'61c'!F458/$K$42,#N/A)</f>
        <v>#N/A</v>
      </c>
      <c r="G458" s="51" t="e">
        <f>IF('61c'!G458&gt;0,'61c'!G458/$K$42,#N/A)</f>
        <v>#N/A</v>
      </c>
      <c r="H458" s="55"/>
    </row>
    <row r="459" spans="2:8">
      <c r="B459" s="50">
        <v>2459976.3472995833</v>
      </c>
      <c r="C459" s="57">
        <f t="shared" si="8"/>
        <v>0.28611537627875805</v>
      </c>
      <c r="D459" s="51">
        <f>IF('61c'!D459&gt;0,'61c'!D459/$K$42,#N/A)</f>
        <v>0.99837671811410578</v>
      </c>
      <c r="E459" s="51" t="e">
        <f>IF('61c'!E459&gt;0,'61c'!E459/$K$42,#N/A)</f>
        <v>#N/A</v>
      </c>
      <c r="F459" s="51" t="e">
        <f>IF('61c'!F459&gt;0,'61c'!F459/$K$42,#N/A)</f>
        <v>#N/A</v>
      </c>
      <c r="G459" s="51" t="e">
        <f>IF('61c'!G459&gt;0,'61c'!G459/$K$42,#N/A)</f>
        <v>#N/A</v>
      </c>
      <c r="H459" s="55"/>
    </row>
    <row r="460" spans="2:8">
      <c r="B460" s="50">
        <v>2459976.3486884926</v>
      </c>
      <c r="C460" s="57">
        <f t="shared" si="8"/>
        <v>0.28750428557395935</v>
      </c>
      <c r="D460" s="51">
        <f>IF('61c'!D460&gt;0,'61c'!D460/$K$42,#N/A)</f>
        <v>0.99394386854027494</v>
      </c>
      <c r="E460" s="51" t="e">
        <f>IF('61c'!E460&gt;0,'61c'!E460/$K$42,#N/A)</f>
        <v>#N/A</v>
      </c>
      <c r="F460" s="51" t="e">
        <f>IF('61c'!F460&gt;0,'61c'!F460/$K$42,#N/A)</f>
        <v>#N/A</v>
      </c>
      <c r="G460" s="51" t="e">
        <f>IF('61c'!G460&gt;0,'61c'!G460/$K$42,#N/A)</f>
        <v>#N/A</v>
      </c>
      <c r="H460" s="55"/>
    </row>
    <row r="461" spans="2:8">
      <c r="B461" s="50">
        <v>2459976.3500774023</v>
      </c>
      <c r="C461" s="57">
        <f t="shared" si="8"/>
        <v>0.28889319533482194</v>
      </c>
      <c r="D461" s="51">
        <f>IF('61c'!D461&gt;0,'61c'!D461/$K$42,#N/A)</f>
        <v>1.0025994010596637</v>
      </c>
      <c r="E461" s="51" t="e">
        <f>IF('61c'!E461&gt;0,'61c'!E461/$K$42,#N/A)</f>
        <v>#N/A</v>
      </c>
      <c r="F461" s="51" t="e">
        <f>IF('61c'!F461&gt;0,'61c'!F461/$K$42,#N/A)</f>
        <v>#N/A</v>
      </c>
      <c r="G461" s="51" t="e">
        <f>IF('61c'!G461&gt;0,'61c'!G461/$K$42,#N/A)</f>
        <v>#N/A</v>
      </c>
      <c r="H461" s="55"/>
    </row>
    <row r="462" spans="2:8">
      <c r="B462" s="50">
        <v>2459976.3514663116</v>
      </c>
      <c r="C462" s="57">
        <f t="shared" si="8"/>
        <v>0.29028210463002324</v>
      </c>
      <c r="D462" s="51">
        <f>IF('61c'!D462&gt;0,'61c'!D462/$K$42,#N/A)</f>
        <v>0.99812362742839589</v>
      </c>
      <c r="E462" s="51" t="e">
        <f>IF('61c'!E462&gt;0,'61c'!E462/$K$42,#N/A)</f>
        <v>#N/A</v>
      </c>
      <c r="F462" s="51" t="e">
        <f>IF('61c'!F462&gt;0,'61c'!F462/$K$42,#N/A)</f>
        <v>#N/A</v>
      </c>
      <c r="G462" s="51" t="e">
        <f>IF('61c'!G462&gt;0,'61c'!G462/$K$42,#N/A)</f>
        <v>#N/A</v>
      </c>
      <c r="H462" s="55"/>
    </row>
    <row r="463" spans="2:8">
      <c r="B463" s="50">
        <v>2459976.3528552214</v>
      </c>
      <c r="C463" s="57">
        <f t="shared" si="8"/>
        <v>0.29167101439088583</v>
      </c>
      <c r="D463" s="51">
        <f>IF('61c'!D463&gt;0,'61c'!D463/$K$42,#N/A)</f>
        <v>1.0060713353298012</v>
      </c>
      <c r="E463" s="51" t="e">
        <f>IF('61c'!E463&gt;0,'61c'!E463/$K$42,#N/A)</f>
        <v>#N/A</v>
      </c>
      <c r="F463" s="51" t="e">
        <f>IF('61c'!F463&gt;0,'61c'!F463/$K$42,#N/A)</f>
        <v>#N/A</v>
      </c>
      <c r="G463" s="51" t="e">
        <f>IF('61c'!G463&gt;0,'61c'!G463/$K$42,#N/A)</f>
        <v>#N/A</v>
      </c>
      <c r="H463" s="55"/>
    </row>
    <row r="464" spans="2:8">
      <c r="B464" s="50">
        <v>2459976.3542441311</v>
      </c>
      <c r="C464" s="57">
        <f t="shared" si="8"/>
        <v>0.29305992415174842</v>
      </c>
      <c r="D464" s="51">
        <f>IF('61c'!D464&gt;0,'61c'!D464/$K$42,#N/A)</f>
        <v>1.0032096291177148</v>
      </c>
      <c r="E464" s="51" t="e">
        <f>IF('61c'!E464&gt;0,'61c'!E464/$K$42,#N/A)</f>
        <v>#N/A</v>
      </c>
      <c r="F464" s="51" t="e">
        <f>IF('61c'!F464&gt;0,'61c'!F464/$K$42,#N/A)</f>
        <v>#N/A</v>
      </c>
      <c r="G464" s="51" t="e">
        <f>IF('61c'!G464&gt;0,'61c'!G464/$K$42,#N/A)</f>
        <v>#N/A</v>
      </c>
      <c r="H464" s="55"/>
    </row>
    <row r="465" spans="2:8">
      <c r="B465" s="50">
        <v>2459976.3556330404</v>
      </c>
      <c r="C465" s="57">
        <f t="shared" si="8"/>
        <v>0.29444883344694972</v>
      </c>
      <c r="D465" s="51">
        <f>IF('61c'!D465&gt;0,'61c'!D465/$K$42,#N/A)</f>
        <v>0.98777432235276053</v>
      </c>
      <c r="E465" s="51" t="e">
        <f>IF('61c'!E465&gt;0,'61c'!E465/$K$42,#N/A)</f>
        <v>#N/A</v>
      </c>
      <c r="F465" s="51" t="e">
        <f>IF('61c'!F465&gt;0,'61c'!F465/$K$42,#N/A)</f>
        <v>#N/A</v>
      </c>
      <c r="G465" s="51" t="e">
        <f>IF('61c'!G465&gt;0,'61c'!G465/$K$42,#N/A)</f>
        <v>#N/A</v>
      </c>
      <c r="H465" s="55"/>
    </row>
    <row r="466" spans="2:8">
      <c r="B466" s="50">
        <v>2459976.3570219502</v>
      </c>
      <c r="C466" s="57">
        <f t="shared" si="8"/>
        <v>0.29583774320781231</v>
      </c>
      <c r="D466" s="51">
        <f>IF('61c'!D466&gt;0,'61c'!D466/$K$42,#N/A)</f>
        <v>1.0074849880979806</v>
      </c>
      <c r="E466" s="51" t="e">
        <f>IF('61c'!E466&gt;0,'61c'!E466/$K$42,#N/A)</f>
        <v>#N/A</v>
      </c>
      <c r="F466" s="51" t="e">
        <f>IF('61c'!F466&gt;0,'61c'!F466/$K$42,#N/A)</f>
        <v>#N/A</v>
      </c>
      <c r="G466" s="51" t="e">
        <f>IF('61c'!G466&gt;0,'61c'!G466/$K$42,#N/A)</f>
        <v>#N/A</v>
      </c>
      <c r="H466" s="55"/>
    </row>
    <row r="467" spans="2:8">
      <c r="B467" s="50">
        <v>2459976.3584108595</v>
      </c>
      <c r="C467" s="57">
        <f t="shared" si="8"/>
        <v>0.29722665250301361</v>
      </c>
      <c r="D467" s="51">
        <f>IF('61c'!D467&gt;0,'61c'!D467/$K$42,#N/A)</f>
        <v>0.99950487598863547</v>
      </c>
      <c r="E467" s="51" t="e">
        <f>IF('61c'!E467&gt;0,'61c'!E467/$K$42,#N/A)</f>
        <v>#N/A</v>
      </c>
      <c r="F467" s="51" t="e">
        <f>IF('61c'!F467&gt;0,'61c'!F467/$K$42,#N/A)</f>
        <v>#N/A</v>
      </c>
      <c r="G467" s="51" t="e">
        <f>IF('61c'!G467&gt;0,'61c'!G467/$K$42,#N/A)</f>
        <v>#N/A</v>
      </c>
      <c r="H467" s="55"/>
    </row>
    <row r="468" spans="2:8">
      <c r="B468" s="50">
        <v>2459976.3597997692</v>
      </c>
      <c r="C468" s="57">
        <f t="shared" si="8"/>
        <v>0.2986155622638762</v>
      </c>
      <c r="D468" s="51">
        <f>IF('61c'!D468&gt;0,'61c'!D468/$K$42,#N/A)</f>
        <v>0.99821961145665361</v>
      </c>
      <c r="E468" s="51" t="e">
        <f>IF('61c'!E468&gt;0,'61c'!E468/$K$42,#N/A)</f>
        <v>#N/A</v>
      </c>
      <c r="F468" s="51" t="e">
        <f>IF('61c'!F468&gt;0,'61c'!F468/$K$42,#N/A)</f>
        <v>#N/A</v>
      </c>
      <c r="G468" s="51" t="e">
        <f>IF('61c'!G468&gt;0,'61c'!G468/$K$42,#N/A)</f>
        <v>#N/A</v>
      </c>
      <c r="H468" s="55"/>
    </row>
    <row r="469" spans="2:8">
      <c r="B469" s="50">
        <v>2459976.3611886785</v>
      </c>
      <c r="C469" s="57">
        <f t="shared" si="8"/>
        <v>0.3000044715590775</v>
      </c>
      <c r="D469" s="51">
        <f>IF('61c'!D469&gt;0,'61c'!D469/$K$42,#N/A)</f>
        <v>1.0021075021116486</v>
      </c>
      <c r="E469" s="51" t="e">
        <f>IF('61c'!E469&gt;0,'61c'!E469/$K$42,#N/A)</f>
        <v>#N/A</v>
      </c>
      <c r="F469" s="51" t="e">
        <f>IF('61c'!F469&gt;0,'61c'!F469/$K$42,#N/A)</f>
        <v>#N/A</v>
      </c>
      <c r="G469" s="51" t="e">
        <f>IF('61c'!G469&gt;0,'61c'!G469/$K$42,#N/A)</f>
        <v>#N/A</v>
      </c>
      <c r="H469" s="55"/>
    </row>
    <row r="470" spans="2:8">
      <c r="B470" s="50">
        <v>2459976.3625775883</v>
      </c>
      <c r="C470" s="57">
        <f t="shared" si="8"/>
        <v>0.30139338131994009</v>
      </c>
      <c r="D470" s="51">
        <f>IF('61c'!D470&gt;0,'61c'!D470/$K$42,#N/A)</f>
        <v>0.99353866236658217</v>
      </c>
      <c r="E470" s="51" t="e">
        <f>IF('61c'!E470&gt;0,'61c'!E470/$K$42,#N/A)</f>
        <v>#N/A</v>
      </c>
      <c r="F470" s="51" t="e">
        <f>IF('61c'!F470&gt;0,'61c'!F470/$K$42,#N/A)</f>
        <v>#N/A</v>
      </c>
      <c r="G470" s="51" t="e">
        <f>IF('61c'!G470&gt;0,'61c'!G470/$K$42,#N/A)</f>
        <v>#N/A</v>
      </c>
      <c r="H470" s="55"/>
    </row>
    <row r="471" spans="2:8">
      <c r="B471" s="50">
        <v>2459976.3639664976</v>
      </c>
      <c r="C471" s="57">
        <f t="shared" si="8"/>
        <v>0.30278229061514139</v>
      </c>
      <c r="D471" s="51">
        <f>IF('61c'!D471&gt;0,'61c'!D471/$K$42,#N/A)</f>
        <v>0.98468893496122256</v>
      </c>
      <c r="E471" s="51" t="e">
        <f>IF('61c'!E471&gt;0,'61c'!E471/$K$42,#N/A)</f>
        <v>#N/A</v>
      </c>
      <c r="F471" s="51" t="e">
        <f>IF('61c'!F471&gt;0,'61c'!F471/$K$42,#N/A)</f>
        <v>#N/A</v>
      </c>
      <c r="G471" s="51" t="e">
        <f>IF('61c'!G471&gt;0,'61c'!G471/$K$42,#N/A)</f>
        <v>#N/A</v>
      </c>
      <c r="H471" s="55"/>
    </row>
    <row r="472" spans="2:8">
      <c r="B472" s="50">
        <v>2459976.3653554074</v>
      </c>
      <c r="C472" s="57">
        <f t="shared" si="8"/>
        <v>0.30417120037600398</v>
      </c>
      <c r="D472" s="51">
        <f>IF('61c'!D472&gt;0,'61c'!D472/$K$42,#N/A)</f>
        <v>1.001246640559011</v>
      </c>
      <c r="E472" s="51" t="e">
        <f>IF('61c'!E472&gt;0,'61c'!E472/$K$42,#N/A)</f>
        <v>#N/A</v>
      </c>
      <c r="F472" s="51" t="e">
        <f>IF('61c'!F472&gt;0,'61c'!F472/$K$42,#N/A)</f>
        <v>#N/A</v>
      </c>
      <c r="G472" s="51" t="e">
        <f>IF('61c'!G472&gt;0,'61c'!G472/$K$42,#N/A)</f>
        <v>#N/A</v>
      </c>
      <c r="H472" s="55"/>
    </row>
    <row r="473" spans="2:8">
      <c r="B473" s="50">
        <v>2459976.3667443166</v>
      </c>
      <c r="C473" s="57">
        <f t="shared" si="8"/>
        <v>0.30556010967120528</v>
      </c>
      <c r="D473" s="51">
        <f>IF('61c'!D473&gt;0,'61c'!D473/$K$42,#N/A)</f>
        <v>1.0005506411733087</v>
      </c>
      <c r="E473" s="51" t="e">
        <f>IF('61c'!E473&gt;0,'61c'!E473/$K$42,#N/A)</f>
        <v>#N/A</v>
      </c>
      <c r="F473" s="51" t="e">
        <f>IF('61c'!F473&gt;0,'61c'!F473/$K$42,#N/A)</f>
        <v>#N/A</v>
      </c>
      <c r="G473" s="51" t="e">
        <f>IF('61c'!G473&gt;0,'61c'!G473/$K$42,#N/A)</f>
        <v>#N/A</v>
      </c>
      <c r="H473" s="55"/>
    </row>
    <row r="474" spans="2:8">
      <c r="B474" s="50">
        <v>2459976.3681332264</v>
      </c>
      <c r="C474" s="57">
        <f t="shared" si="8"/>
        <v>0.30694901943206787</v>
      </c>
      <c r="D474" s="51">
        <f>IF('61c'!D474&gt;0,'61c'!D474/$K$42,#N/A)</f>
        <v>0.99961199416417101</v>
      </c>
      <c r="E474" s="51" t="e">
        <f>IF('61c'!E474&gt;0,'61c'!E474/$K$42,#N/A)</f>
        <v>#N/A</v>
      </c>
      <c r="F474" s="51" t="e">
        <f>IF('61c'!F474&gt;0,'61c'!F474/$K$42,#N/A)</f>
        <v>#N/A</v>
      </c>
      <c r="G474" s="51" t="e">
        <f>IF('61c'!G474&gt;0,'61c'!G474/$K$42,#N/A)</f>
        <v>#N/A</v>
      </c>
      <c r="H474" s="55"/>
    </row>
    <row r="475" spans="2:8">
      <c r="B475" s="50">
        <v>2459976.3695221357</v>
      </c>
      <c r="C475" s="57">
        <f t="shared" si="8"/>
        <v>0.30833792872726917</v>
      </c>
      <c r="D475" s="51">
        <f>IF('61c'!D475&gt;0,'61c'!D475/$K$42,#N/A)</f>
        <v>0.99620325577823843</v>
      </c>
      <c r="E475" s="51" t="e">
        <f>IF('61c'!E475&gt;0,'61c'!E475/$K$42,#N/A)</f>
        <v>#N/A</v>
      </c>
      <c r="F475" s="51" t="e">
        <f>IF('61c'!F475&gt;0,'61c'!F475/$K$42,#N/A)</f>
        <v>#N/A</v>
      </c>
      <c r="G475" s="51" t="e">
        <f>IF('61c'!G475&gt;0,'61c'!G475/$K$42,#N/A)</f>
        <v>#N/A</v>
      </c>
      <c r="H475" s="55"/>
    </row>
    <row r="476" spans="2:8">
      <c r="B476" s="50">
        <v>2459976.3709110455</v>
      </c>
      <c r="C476" s="57">
        <f t="shared" si="8"/>
        <v>0.30972683848813176</v>
      </c>
      <c r="D476" s="51">
        <f>IF('61c'!D476&gt;0,'61c'!D476/$K$42,#N/A)</f>
        <v>0.99103808646241265</v>
      </c>
      <c r="E476" s="51" t="e">
        <f>IF('61c'!E476&gt;0,'61c'!E476/$K$42,#N/A)</f>
        <v>#N/A</v>
      </c>
      <c r="F476" s="51" t="e">
        <f>IF('61c'!F476&gt;0,'61c'!F476/$K$42,#N/A)</f>
        <v>#N/A</v>
      </c>
      <c r="G476" s="51" t="e">
        <f>IF('61c'!G476&gt;0,'61c'!G476/$K$42,#N/A)</f>
        <v>#N/A</v>
      </c>
      <c r="H476" s="55"/>
    </row>
    <row r="477" spans="2:8">
      <c r="B477" s="50">
        <v>2459976.3722999548</v>
      </c>
      <c r="C477" s="57">
        <f t="shared" si="8"/>
        <v>0.31111574778333306</v>
      </c>
      <c r="D477" s="51">
        <f>IF('61c'!D477&gt;0,'61c'!D477/$K$42,#N/A)</f>
        <v>0.99629302004146525</v>
      </c>
      <c r="E477" s="51" t="e">
        <f>IF('61c'!E477&gt;0,'61c'!E477/$K$42,#N/A)</f>
        <v>#N/A</v>
      </c>
      <c r="F477" s="51" t="e">
        <f>IF('61c'!F477&gt;0,'61c'!F477/$K$42,#N/A)</f>
        <v>#N/A</v>
      </c>
      <c r="G477" s="51" t="e">
        <f>IF('61c'!G477&gt;0,'61c'!G477/$K$42,#N/A)</f>
        <v>#N/A</v>
      </c>
      <c r="H477" s="55"/>
    </row>
    <row r="478" spans="2:8">
      <c r="B478" s="50">
        <v>2459976.3736888645</v>
      </c>
      <c r="C478" s="57">
        <f t="shared" si="8"/>
        <v>0.31250465754419565</v>
      </c>
      <c r="D478" s="51">
        <f>IF('61c'!D478&gt;0,'61c'!D478/$K$42,#N/A)</f>
        <v>0.99962520156645929</v>
      </c>
      <c r="E478" s="51" t="e">
        <f>IF('61c'!E478&gt;0,'61c'!E478/$K$42,#N/A)</f>
        <v>#N/A</v>
      </c>
      <c r="F478" s="51" t="e">
        <f>IF('61c'!F478&gt;0,'61c'!F478/$K$42,#N/A)</f>
        <v>#N/A</v>
      </c>
      <c r="G478" s="51" t="e">
        <f>IF('61c'!G478&gt;0,'61c'!G478/$K$42,#N/A)</f>
        <v>#N/A</v>
      </c>
      <c r="H478" s="55"/>
    </row>
    <row r="479" spans="2:8">
      <c r="B479" s="50">
        <v>2459976.3750777738</v>
      </c>
      <c r="C479" s="57">
        <f t="shared" si="8"/>
        <v>0.31389356683939695</v>
      </c>
      <c r="D479" s="51">
        <f>IF('61c'!D479&gt;0,'61c'!D479/$K$42,#N/A)</f>
        <v>0.99481870536742689</v>
      </c>
      <c r="E479" s="51" t="e">
        <f>IF('61c'!E479&gt;0,'61c'!E479/$K$42,#N/A)</f>
        <v>#N/A</v>
      </c>
      <c r="F479" s="51" t="e">
        <f>IF('61c'!F479&gt;0,'61c'!F479/$K$42,#N/A)</f>
        <v>#N/A</v>
      </c>
      <c r="G479" s="51" t="e">
        <f>IF('61c'!G479&gt;0,'61c'!G479/$K$42,#N/A)</f>
        <v>#N/A</v>
      </c>
      <c r="H479" s="55"/>
    </row>
    <row r="480" spans="2:8">
      <c r="B480" s="50">
        <v>2459976.3764666836</v>
      </c>
      <c r="C480" s="57">
        <f t="shared" si="8"/>
        <v>0.31528247660025954</v>
      </c>
      <c r="D480" s="51">
        <f>IF('61c'!D480&gt;0,'61c'!D480/$K$42,#N/A)</f>
        <v>1.0049433310297167</v>
      </c>
      <c r="E480" s="51" t="e">
        <f>IF('61c'!E480&gt;0,'61c'!E480/$K$42,#N/A)</f>
        <v>#N/A</v>
      </c>
      <c r="F480" s="51" t="e">
        <f>IF('61c'!F480&gt;0,'61c'!F480/$K$42,#N/A)</f>
        <v>#N/A</v>
      </c>
      <c r="G480" s="51" t="e">
        <f>IF('61c'!G480&gt;0,'61c'!G480/$K$42,#N/A)</f>
        <v>#N/A</v>
      </c>
      <c r="H480" s="55"/>
    </row>
    <row r="481" spans="2:8">
      <c r="B481" s="50">
        <v>2459976.3778555929</v>
      </c>
      <c r="C481" s="57">
        <f t="shared" si="8"/>
        <v>0.31667138589546084</v>
      </c>
      <c r="D481" s="51">
        <f>IF('61c'!D481&gt;0,'61c'!D481/$K$42,#N/A)</f>
        <v>0.99334961222452589</v>
      </c>
      <c r="E481" s="51" t="e">
        <f>IF('61c'!E481&gt;0,'61c'!E481/$K$42,#N/A)</f>
        <v>#N/A</v>
      </c>
      <c r="F481" s="51" t="e">
        <f>IF('61c'!F481&gt;0,'61c'!F481/$K$42,#N/A)</f>
        <v>#N/A</v>
      </c>
      <c r="G481" s="51" t="e">
        <f>IF('61c'!G481&gt;0,'61c'!G481/$K$42,#N/A)</f>
        <v>#N/A</v>
      </c>
      <c r="H481" s="55"/>
    </row>
    <row r="482" spans="2:8">
      <c r="B482" s="50">
        <v>2459976.3792445026</v>
      </c>
      <c r="C482" s="57">
        <f t="shared" si="8"/>
        <v>0.31806029565632343</v>
      </c>
      <c r="D482" s="51">
        <f>IF('61c'!D482&gt;0,'61c'!D482/$K$42,#N/A)</f>
        <v>0.99667495968670827</v>
      </c>
      <c r="E482" s="51" t="e">
        <f>IF('61c'!E482&gt;0,'61c'!E482/$K$42,#N/A)</f>
        <v>#N/A</v>
      </c>
      <c r="F482" s="51" t="e">
        <f>IF('61c'!F482&gt;0,'61c'!F482/$K$42,#N/A)</f>
        <v>#N/A</v>
      </c>
      <c r="G482" s="51" t="e">
        <f>IF('61c'!G482&gt;0,'61c'!G482/$K$42,#N/A)</f>
        <v>#N/A</v>
      </c>
      <c r="H482" s="55"/>
    </row>
    <row r="483" spans="2:8">
      <c r="B483" s="50">
        <v>2459976.3806334119</v>
      </c>
      <c r="C483" s="57">
        <f t="shared" si="8"/>
        <v>0.31944920495152473</v>
      </c>
      <c r="D483" s="51">
        <f>IF('61c'!D483&gt;0,'61c'!D483/$K$42,#N/A)</f>
        <v>1.0047866083083774</v>
      </c>
      <c r="E483" s="51" t="e">
        <f>IF('61c'!E483&gt;0,'61c'!E483/$K$42,#N/A)</f>
        <v>#N/A</v>
      </c>
      <c r="F483" s="51" t="e">
        <f>IF('61c'!F483&gt;0,'61c'!F483/$K$42,#N/A)</f>
        <v>#N/A</v>
      </c>
      <c r="G483" s="51" t="e">
        <f>IF('61c'!G483&gt;0,'61c'!G483/$K$42,#N/A)</f>
        <v>#N/A</v>
      </c>
      <c r="H483" s="55"/>
    </row>
    <row r="484" spans="2:8">
      <c r="B484" s="50">
        <v>2459976.3820223217</v>
      </c>
      <c r="C484" s="57">
        <f t="shared" si="8"/>
        <v>0.32083811471238732</v>
      </c>
      <c r="D484" s="51">
        <f>IF('61c'!D484&gt;0,'61c'!D484/$K$42,#N/A)</f>
        <v>1.0066618290716425</v>
      </c>
      <c r="E484" s="51" t="e">
        <f>IF('61c'!E484&gt;0,'61c'!E484/$K$42,#N/A)</f>
        <v>#N/A</v>
      </c>
      <c r="F484" s="51" t="e">
        <f>IF('61c'!F484&gt;0,'61c'!F484/$K$42,#N/A)</f>
        <v>#N/A</v>
      </c>
      <c r="G484" s="51" t="e">
        <f>IF('61c'!G484&gt;0,'61c'!G484/$K$42,#N/A)</f>
        <v>#N/A</v>
      </c>
      <c r="H484" s="55"/>
    </row>
    <row r="485" spans="2:8">
      <c r="B485" s="50">
        <v>2459976.383411231</v>
      </c>
      <c r="C485" s="57">
        <f t="shared" si="8"/>
        <v>0.32222702400758862</v>
      </c>
      <c r="D485" s="51">
        <f>IF('61c'!D485&gt;0,'61c'!D485/$K$42,#N/A)</f>
        <v>1.0003684250940643</v>
      </c>
      <c r="E485" s="51" t="e">
        <f>IF('61c'!E485&gt;0,'61c'!E485/$K$42,#N/A)</f>
        <v>#N/A</v>
      </c>
      <c r="F485" s="51" t="e">
        <f>IF('61c'!F485&gt;0,'61c'!F485/$K$42,#N/A)</f>
        <v>#N/A</v>
      </c>
      <c r="G485" s="51" t="e">
        <f>IF('61c'!G485&gt;0,'61c'!G485/$K$42,#N/A)</f>
        <v>#N/A</v>
      </c>
      <c r="H485" s="55"/>
    </row>
    <row r="486" spans="2:8">
      <c r="B486" s="50">
        <v>2459976.3848001407</v>
      </c>
      <c r="C486" s="57">
        <f t="shared" si="8"/>
        <v>0.32361593376845121</v>
      </c>
      <c r="D486" s="51">
        <f>IF('61c'!D486&gt;0,'61c'!D486/$K$42,#N/A)</f>
        <v>1.0019722030254166</v>
      </c>
      <c r="E486" s="51" t="e">
        <f>IF('61c'!E486&gt;0,'61c'!E486/$K$42,#N/A)</f>
        <v>#N/A</v>
      </c>
      <c r="F486" s="51" t="e">
        <f>IF('61c'!F486&gt;0,'61c'!F486/$K$42,#N/A)</f>
        <v>#N/A</v>
      </c>
      <c r="G486" s="51" t="e">
        <f>IF('61c'!G486&gt;0,'61c'!G486/$K$42,#N/A)</f>
        <v>#N/A</v>
      </c>
      <c r="H486" s="55"/>
    </row>
    <row r="487" spans="2:8">
      <c r="B487" s="50">
        <v>2459976.38618905</v>
      </c>
      <c r="C487" s="57">
        <f t="shared" si="8"/>
        <v>0.32500484306365252</v>
      </c>
      <c r="D487" s="51">
        <f>IF('61c'!D487&gt;0,'61c'!D487/$K$42,#N/A)</f>
        <v>1.0043718805190818</v>
      </c>
      <c r="E487" s="51" t="e">
        <f>IF('61c'!E487&gt;0,'61c'!E487/$K$42,#N/A)</f>
        <v>#N/A</v>
      </c>
      <c r="F487" s="51" t="e">
        <f>IF('61c'!F487&gt;0,'61c'!F487/$K$42,#N/A)</f>
        <v>#N/A</v>
      </c>
      <c r="G487" s="51" t="e">
        <f>IF('61c'!G487&gt;0,'61c'!G487/$K$42,#N/A)</f>
        <v>#N/A</v>
      </c>
      <c r="H487" s="55"/>
    </row>
    <row r="488" spans="2:8">
      <c r="B488" s="50">
        <v>2459976.3875779598</v>
      </c>
      <c r="C488" s="57">
        <f t="shared" si="8"/>
        <v>0.3263937528245151</v>
      </c>
      <c r="D488" s="51">
        <f>IF('61c'!D488&gt;0,'61c'!D488/$K$42,#N/A)</f>
        <v>1.0026644398372111</v>
      </c>
      <c r="E488" s="51" t="e">
        <f>IF('61c'!E488&gt;0,'61c'!E488/$K$42,#N/A)</f>
        <v>#N/A</v>
      </c>
      <c r="F488" s="51" t="e">
        <f>IF('61c'!F488&gt;0,'61c'!F488/$K$42,#N/A)</f>
        <v>#N/A</v>
      </c>
      <c r="G488" s="51" t="e">
        <f>IF('61c'!G488&gt;0,'61c'!G488/$K$42,#N/A)</f>
        <v>#N/A</v>
      </c>
      <c r="H488" s="55"/>
    </row>
    <row r="489" spans="2:8">
      <c r="B489" s="50">
        <v>2459976.3889668691</v>
      </c>
      <c r="C489" s="57">
        <f t="shared" si="8"/>
        <v>0.32778266211971641</v>
      </c>
      <c r="D489" s="51">
        <f>IF('61c'!D489&gt;0,'61c'!D489/$K$42,#N/A)</f>
        <v>0.98776242033325667</v>
      </c>
      <c r="E489" s="51" t="e">
        <f>IF('61c'!E489&gt;0,'61c'!E489/$K$42,#N/A)</f>
        <v>#N/A</v>
      </c>
      <c r="F489" s="51" t="e">
        <f>IF('61c'!F489&gt;0,'61c'!F489/$K$42,#N/A)</f>
        <v>#N/A</v>
      </c>
      <c r="G489" s="51" t="e">
        <f>IF('61c'!G489&gt;0,'61c'!G489/$K$42,#N/A)</f>
        <v>#N/A</v>
      </c>
      <c r="H489" s="55"/>
    </row>
    <row r="490" spans="2:8">
      <c r="B490" s="50">
        <v>2459976.3903557789</v>
      </c>
      <c r="C490" s="57">
        <f t="shared" si="8"/>
        <v>0.32917157188057899</v>
      </c>
      <c r="D490" s="51">
        <f>IF('61c'!D490&gt;0,'61c'!D490/$K$42,#N/A)</f>
        <v>1.0036988405129386</v>
      </c>
      <c r="E490" s="51" t="e">
        <f>IF('61c'!E490&gt;0,'61c'!E490/$K$42,#N/A)</f>
        <v>#N/A</v>
      </c>
      <c r="F490" s="51" t="e">
        <f>IF('61c'!F490&gt;0,'61c'!F490/$K$42,#N/A)</f>
        <v>#N/A</v>
      </c>
      <c r="G490" s="51" t="e">
        <f>IF('61c'!G490&gt;0,'61c'!G490/$K$42,#N/A)</f>
        <v>#N/A</v>
      </c>
      <c r="H490" s="55"/>
    </row>
    <row r="491" spans="2:8">
      <c r="B491" s="50">
        <v>2459976.3917446882</v>
      </c>
      <c r="C491" s="57">
        <f t="shared" si="8"/>
        <v>0.3305604811757803</v>
      </c>
      <c r="D491" s="51">
        <f>IF('61c'!D491&gt;0,'61c'!D491/$K$42,#N/A)</f>
        <v>0.98721915073331812</v>
      </c>
      <c r="E491" s="51" t="e">
        <f>IF('61c'!E491&gt;0,'61c'!E491/$K$42,#N/A)</f>
        <v>#N/A</v>
      </c>
      <c r="F491" s="51" t="e">
        <f>IF('61c'!F491&gt;0,'61c'!F491/$K$42,#N/A)</f>
        <v>#N/A</v>
      </c>
      <c r="G491" s="51" t="e">
        <f>IF('61c'!G491&gt;0,'61c'!G491/$K$42,#N/A)</f>
        <v>#N/A</v>
      </c>
      <c r="H491" s="55"/>
    </row>
    <row r="492" spans="2:8">
      <c r="B492" s="50">
        <v>2459976.3931335974</v>
      </c>
      <c r="C492" s="57">
        <f t="shared" si="8"/>
        <v>0.3319493904709816</v>
      </c>
      <c r="D492" s="51">
        <f>IF('61c'!D492&gt;0,'61c'!D492/$K$42,#N/A)</f>
        <v>1.0066447823082241</v>
      </c>
      <c r="E492" s="51" t="e">
        <f>IF('61c'!E492&gt;0,'61c'!E492/$K$42,#N/A)</f>
        <v>#N/A</v>
      </c>
      <c r="F492" s="51" t="e">
        <f>IF('61c'!F492&gt;0,'61c'!F492/$K$42,#N/A)</f>
        <v>#N/A</v>
      </c>
      <c r="G492" s="51" t="e">
        <f>IF('61c'!G492&gt;0,'61c'!G492/$K$42,#N/A)</f>
        <v>#N/A</v>
      </c>
      <c r="H492" s="55"/>
    </row>
    <row r="493" spans="2:8">
      <c r="B493" s="50">
        <v>2459976.3945225072</v>
      </c>
      <c r="C493" s="57">
        <f t="shared" si="8"/>
        <v>0.33333830023184419</v>
      </c>
      <c r="D493" s="51">
        <f>IF('61c'!D493&gt;0,'61c'!D493/$K$42,#N/A)</f>
        <v>1.001856484680949</v>
      </c>
      <c r="E493" s="51" t="e">
        <f>IF('61c'!E493&gt;0,'61c'!E493/$K$42,#N/A)</f>
        <v>#N/A</v>
      </c>
      <c r="F493" s="51" t="e">
        <f>IF('61c'!F493&gt;0,'61c'!F493/$K$42,#N/A)</f>
        <v>#N/A</v>
      </c>
      <c r="G493" s="51" t="e">
        <f>IF('61c'!G493&gt;0,'61c'!G493/$K$42,#N/A)</f>
        <v>#N/A</v>
      </c>
      <c r="H493" s="55"/>
    </row>
    <row r="494" spans="2:8">
      <c r="B494" s="50">
        <v>2459976.3959114165</v>
      </c>
      <c r="C494" s="57">
        <f t="shared" si="8"/>
        <v>0.33472720952704549</v>
      </c>
      <c r="D494" s="51">
        <f>IF('61c'!D494&gt;0,'61c'!D494/$K$42,#N/A)</f>
        <v>1.0117341626353376</v>
      </c>
      <c r="E494" s="51" t="e">
        <f>IF('61c'!E494&gt;0,'61c'!E494/$K$42,#N/A)</f>
        <v>#N/A</v>
      </c>
      <c r="F494" s="51" t="e">
        <f>IF('61c'!F494&gt;0,'61c'!F494/$K$42,#N/A)</f>
        <v>#N/A</v>
      </c>
      <c r="G494" s="51" t="e">
        <f>IF('61c'!G494&gt;0,'61c'!G494/$K$42,#N/A)</f>
        <v>#N/A</v>
      </c>
      <c r="H494" s="55"/>
    </row>
    <row r="495" spans="2:8">
      <c r="B495" s="50">
        <v>2459976.3973003263</v>
      </c>
      <c r="C495" s="57">
        <f t="shared" si="8"/>
        <v>0.33611611928790808</v>
      </c>
      <c r="D495" s="51">
        <f>IF('61c'!D495&gt;0,'61c'!D495/$K$42,#N/A)</f>
        <v>1.0016445519465562</v>
      </c>
      <c r="E495" s="51" t="e">
        <f>IF('61c'!E495&gt;0,'61c'!E495/$K$42,#N/A)</f>
        <v>#N/A</v>
      </c>
      <c r="F495" s="51" t="e">
        <f>IF('61c'!F495&gt;0,'61c'!F495/$K$42,#N/A)</f>
        <v>#N/A</v>
      </c>
      <c r="G495" s="51" t="e">
        <f>IF('61c'!G495&gt;0,'61c'!G495/$K$42,#N/A)</f>
        <v>#N/A</v>
      </c>
      <c r="H495" s="55"/>
    </row>
    <row r="496" spans="2:8">
      <c r="B496" s="50">
        <v>2459976.3986892356</v>
      </c>
      <c r="C496" s="57">
        <f t="shared" si="8"/>
        <v>0.33750502858310938</v>
      </c>
      <c r="D496" s="51">
        <f>IF('61c'!D496&gt;0,'61c'!D496/$K$42,#N/A)</f>
        <v>0.9851397527451432</v>
      </c>
      <c r="E496" s="51" t="e">
        <f>IF('61c'!E496&gt;0,'61c'!E496/$K$42,#N/A)</f>
        <v>#N/A</v>
      </c>
      <c r="F496" s="51" t="e">
        <f>IF('61c'!F496&gt;0,'61c'!F496/$K$42,#N/A)</f>
        <v>#N/A</v>
      </c>
      <c r="G496" s="51" t="e">
        <f>IF('61c'!G496&gt;0,'61c'!G496/$K$42,#N/A)</f>
        <v>#N/A</v>
      </c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152 D159:D49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152 E360:E496 E166:E3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E1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8:E3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4:E3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16 F139:F229 F330:F49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7:F3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8:F3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4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8F07-7168-4D9D-9087-DCCF5A4A8A4A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5" width="11.42578125" style="24"/>
    <col min="16" max="16" width="9.140625" style="24" customWidth="1"/>
    <col min="17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2460059.2008780846</v>
      </c>
      <c r="C3" s="57">
        <f t="shared" ref="C3:C66" si="1">B3-$K$30</f>
        <v>-0.41781837167218328</v>
      </c>
      <c r="D3" s="51">
        <f>IF('64c'!D3&gt;0,'64c'!D3/$K$42,#N/A)</f>
        <v>1.0007373138351641</v>
      </c>
      <c r="E3" s="51" t="e">
        <f>IF('64c'!E3&gt;0,'64c'!E3/$K$42,#N/A)</f>
        <v>#N/A</v>
      </c>
      <c r="F3" s="51" t="e">
        <f>IF('64c'!F3&gt;0,'64c'!F3/$K$42,#N/A)</f>
        <v>#N/A</v>
      </c>
      <c r="G3" s="51" t="e">
        <f>IF('64c'!G3&gt;0,'64c'!G3/$K$42,#N/A)</f>
        <v>#N/A</v>
      </c>
      <c r="H3" s="54"/>
    </row>
    <row r="4" spans="1:9">
      <c r="B4" s="50">
        <v>2460059.2031928683</v>
      </c>
      <c r="C4" s="57">
        <f t="shared" si="1"/>
        <v>-0.415503588039428</v>
      </c>
      <c r="D4" s="51">
        <f>IF('64c'!D4&gt;0,'64c'!D4/$K$42,#N/A)</f>
        <v>1.0008912325628412</v>
      </c>
      <c r="E4" s="51" t="e">
        <f>IF('64c'!E4&gt;0,'64c'!E4/$K$42,#N/A)</f>
        <v>#N/A</v>
      </c>
      <c r="F4" s="51" t="e">
        <f>IF('64c'!F4&gt;0,'64c'!F4/$K$42,#N/A)</f>
        <v>#N/A</v>
      </c>
      <c r="G4" s="51" t="e">
        <f>IF('64c'!G4&gt;0,'64c'!G4/$K$42,#N/A)</f>
        <v>#N/A</v>
      </c>
      <c r="H4" s="54"/>
    </row>
    <row r="5" spans="1:9">
      <c r="B5" s="50">
        <v>2460059.2055076519</v>
      </c>
      <c r="C5" s="57">
        <f t="shared" si="1"/>
        <v>-0.41318880440667272</v>
      </c>
      <c r="D5" s="51">
        <f>IF('64c'!D5&gt;0,'64c'!D5/$K$42,#N/A)</f>
        <v>1.0025675584608127</v>
      </c>
      <c r="E5" s="51" t="e">
        <f>IF('64c'!E5&gt;0,'64c'!E5/$K$42,#N/A)</f>
        <v>#N/A</v>
      </c>
      <c r="F5" s="51" t="e">
        <f>IF('64c'!F5&gt;0,'64c'!F5/$K$42,#N/A)</f>
        <v>#N/A</v>
      </c>
      <c r="G5" s="51" t="e">
        <f>IF('64c'!G5&gt;0,'64c'!G5/$K$42,#N/A)</f>
        <v>#N/A</v>
      </c>
      <c r="H5" s="54"/>
    </row>
    <row r="6" spans="1:9">
      <c r="B6" s="50">
        <v>2460059.2078224351</v>
      </c>
      <c r="C6" s="57">
        <f t="shared" si="1"/>
        <v>-0.41087402123957872</v>
      </c>
      <c r="D6" s="51">
        <f>IF('64c'!D6&gt;0,'64c'!D6/$K$42,#N/A)</f>
        <v>1.0029322730642225</v>
      </c>
      <c r="E6" s="51" t="e">
        <f>IF('64c'!E6&gt;0,'64c'!E6/$K$42,#N/A)</f>
        <v>#N/A</v>
      </c>
      <c r="F6" s="51" t="e">
        <f>IF('64c'!F6&gt;0,'64c'!F6/$K$42,#N/A)</f>
        <v>#N/A</v>
      </c>
      <c r="G6" s="51" t="e">
        <f>IF('64c'!G6&gt;0,'64c'!G6/$K$42,#N/A)</f>
        <v>#N/A</v>
      </c>
      <c r="H6" s="54"/>
    </row>
    <row r="7" spans="1:9">
      <c r="B7" s="50">
        <v>2460059.2101372187</v>
      </c>
      <c r="C7" s="57">
        <f t="shared" si="1"/>
        <v>-0.40855923760682344</v>
      </c>
      <c r="D7" s="51">
        <f>IF('64c'!D7&gt;0,'64c'!D7/$K$42,#N/A)</f>
        <v>0.99949962935507775</v>
      </c>
      <c r="E7" s="51" t="e">
        <f>IF('64c'!E7&gt;0,'64c'!E7/$K$42,#N/A)</f>
        <v>#N/A</v>
      </c>
      <c r="F7" s="51" t="e">
        <f>IF('64c'!F7&gt;0,'64c'!F7/$K$42,#N/A)</f>
        <v>#N/A</v>
      </c>
      <c r="G7" s="51" t="e">
        <f>IF('64c'!G7&gt;0,'64c'!G7/$K$42,#N/A)</f>
        <v>#N/A</v>
      </c>
      <c r="H7" s="54"/>
    </row>
    <row r="8" spans="1:9">
      <c r="B8" s="50">
        <v>2460059.2124520023</v>
      </c>
      <c r="C8" s="57">
        <f t="shared" si="1"/>
        <v>-0.40624445397406816</v>
      </c>
      <c r="D8" s="51">
        <f>IF('64c'!D8&gt;0,'64c'!D8/$K$42,#N/A)</f>
        <v>0.99722157827346847</v>
      </c>
      <c r="E8" s="51" t="e">
        <f>IF('64c'!E8&gt;0,'64c'!E8/$K$42,#N/A)</f>
        <v>#N/A</v>
      </c>
      <c r="F8" s="51" t="e">
        <f>IF('64c'!F8&gt;0,'64c'!F8/$K$42,#N/A)</f>
        <v>#N/A</v>
      </c>
      <c r="G8" s="51" t="e">
        <f>IF('64c'!G8&gt;0,'64c'!G8/$K$42,#N/A)</f>
        <v>#N/A</v>
      </c>
      <c r="H8" s="54"/>
    </row>
    <row r="9" spans="1:9">
      <c r="B9" s="50">
        <v>2460059.214766786</v>
      </c>
      <c r="C9" s="57">
        <f t="shared" si="1"/>
        <v>-0.40392967034131289</v>
      </c>
      <c r="D9" s="51">
        <f>IF('64c'!D9&gt;0,'64c'!D9/$K$42,#N/A)</f>
        <v>0.99698126558393418</v>
      </c>
      <c r="E9" s="51" t="e">
        <f>IF('64c'!E9&gt;0,'64c'!E9/$K$42,#N/A)</f>
        <v>#N/A</v>
      </c>
      <c r="F9" s="51" t="e">
        <f>IF('64c'!F9&gt;0,'64c'!F9/$K$42,#N/A)</f>
        <v>#N/A</v>
      </c>
      <c r="G9" s="51" t="e">
        <f>IF('64c'!G9&gt;0,'64c'!G9/$K$42,#N/A)</f>
        <v>#N/A</v>
      </c>
      <c r="H9" s="54"/>
    </row>
    <row r="10" spans="1:9">
      <c r="B10" s="50">
        <v>2460059.2170815696</v>
      </c>
      <c r="C10" s="57">
        <f t="shared" si="1"/>
        <v>-0.40161488670855761</v>
      </c>
      <c r="D10" s="51">
        <f>IF('64c'!D10&gt;0,'64c'!D10/$K$42,#N/A)</f>
        <v>0.99845791495383773</v>
      </c>
      <c r="E10" s="51" t="e">
        <f>IF('64c'!E10&gt;0,'64c'!E10/$K$42,#N/A)</f>
        <v>#N/A</v>
      </c>
      <c r="F10" s="51" t="e">
        <f>IF('64c'!F10&gt;0,'64c'!F10/$K$42,#N/A)</f>
        <v>#N/A</v>
      </c>
      <c r="G10" s="51" t="e">
        <f>IF('64c'!G10&gt;0,'64c'!G10/$K$42,#N/A)</f>
        <v>#N/A</v>
      </c>
      <c r="H10" s="54"/>
    </row>
    <row r="11" spans="1:9">
      <c r="B11" s="50">
        <v>2460059.2193963532</v>
      </c>
      <c r="C11" s="57">
        <f t="shared" si="1"/>
        <v>-0.39930010307580233</v>
      </c>
      <c r="D11" s="51">
        <f>IF('64c'!D11&gt;0,'64c'!D11/$K$42,#N/A)</f>
        <v>1.0034339241188759</v>
      </c>
      <c r="E11" s="51" t="e">
        <f>IF('64c'!E11&gt;0,'64c'!E11/$K$42,#N/A)</f>
        <v>#N/A</v>
      </c>
      <c r="F11" s="51" t="e">
        <f>IF('64c'!F11&gt;0,'64c'!F11/$K$42,#N/A)</f>
        <v>#N/A</v>
      </c>
      <c r="G11" s="51" t="e">
        <f>IF('64c'!G11&gt;0,'64c'!G11/$K$42,#N/A)</f>
        <v>#N/A</v>
      </c>
      <c r="H11" s="54"/>
    </row>
    <row r="12" spans="1:9">
      <c r="B12" s="50">
        <v>2460059.2217111369</v>
      </c>
      <c r="C12" s="57">
        <f t="shared" si="1"/>
        <v>-0.39698531944304705</v>
      </c>
      <c r="D12" s="51">
        <f>IF('64c'!D12&gt;0,'64c'!D12/$K$42,#N/A)</f>
        <v>1.0007525439719656</v>
      </c>
      <c r="E12" s="51" t="e">
        <f>IF('64c'!E12&gt;0,'64c'!E12/$K$42,#N/A)</f>
        <v>#N/A</v>
      </c>
      <c r="F12" s="51" t="e">
        <f>IF('64c'!F12&gt;0,'64c'!F12/$K$42,#N/A)</f>
        <v>#N/A</v>
      </c>
      <c r="G12" s="51" t="e">
        <f>IF('64c'!G12&gt;0,'64c'!G12/$K$42,#N/A)</f>
        <v>#N/A</v>
      </c>
      <c r="H12" s="54"/>
    </row>
    <row r="13" spans="1:9">
      <c r="B13" s="50">
        <v>2460059.2240259205</v>
      </c>
      <c r="C13" s="57">
        <f t="shared" si="1"/>
        <v>-0.39467053581029177</v>
      </c>
      <c r="D13" s="51">
        <f>IF('64c'!D13&gt;0,'64c'!D13/$K$42,#N/A)</f>
        <v>0.99419805916840753</v>
      </c>
      <c r="E13" s="51" t="e">
        <f>IF('64c'!E13&gt;0,'64c'!E13/$K$42,#N/A)</f>
        <v>#N/A</v>
      </c>
      <c r="F13" s="51" t="e">
        <f>IF('64c'!F13&gt;0,'64c'!F13/$K$42,#N/A)</f>
        <v>#N/A</v>
      </c>
      <c r="G13" s="51" t="e">
        <f>IF('64c'!G13&gt;0,'64c'!G13/$K$42,#N/A)</f>
        <v>#N/A</v>
      </c>
      <c r="H13" s="54"/>
    </row>
    <row r="14" spans="1:9">
      <c r="B14" s="50">
        <v>2460059.2263407037</v>
      </c>
      <c r="C14" s="57">
        <f t="shared" si="1"/>
        <v>-0.39235575264319777</v>
      </c>
      <c r="D14" s="51">
        <f>IF('64c'!D14&gt;0,'64c'!D14/$K$42,#N/A)</f>
        <v>0.99831080261473137</v>
      </c>
      <c r="E14" s="51" t="e">
        <f>IF('64c'!E14&gt;0,'64c'!E14/$K$42,#N/A)</f>
        <v>#N/A</v>
      </c>
      <c r="F14" s="51" t="e">
        <f>IF('64c'!F14&gt;0,'64c'!F14/$K$42,#N/A)</f>
        <v>#N/A</v>
      </c>
      <c r="G14" s="51" t="e">
        <f>IF('64c'!G14&gt;0,'64c'!G14/$K$42,#N/A)</f>
        <v>#N/A</v>
      </c>
      <c r="H14" s="54"/>
    </row>
    <row r="15" spans="1:9">
      <c r="B15" s="50">
        <v>2460059.2286554873</v>
      </c>
      <c r="C15" s="57">
        <f t="shared" si="1"/>
        <v>-0.3900409690104425</v>
      </c>
      <c r="D15" s="51">
        <f>IF('64c'!D15&gt;0,'64c'!D15/$K$42,#N/A)</f>
        <v>1.0066255138486422</v>
      </c>
      <c r="E15" s="51" t="e">
        <f>IF('64c'!E15&gt;0,'64c'!E15/$K$42,#N/A)</f>
        <v>#N/A</v>
      </c>
      <c r="F15" s="51" t="e">
        <f>IF('64c'!F15&gt;0,'64c'!F15/$K$42,#N/A)</f>
        <v>#N/A</v>
      </c>
      <c r="G15" s="51" t="e">
        <f>IF('64c'!G15&gt;0,'64c'!G15/$K$42,#N/A)</f>
        <v>#N/A</v>
      </c>
      <c r="H15" s="54"/>
    </row>
    <row r="16" spans="1:9">
      <c r="B16" s="50">
        <v>2460059.2309702709</v>
      </c>
      <c r="C16" s="57">
        <f t="shared" si="1"/>
        <v>-0.38772618537768722</v>
      </c>
      <c r="D16" s="51">
        <f>IF('64c'!D16&gt;0,'64c'!D16/$K$42,#N/A)</f>
        <v>0.99812952355279994</v>
      </c>
      <c r="E16" s="51" t="e">
        <f>IF('64c'!E16&gt;0,'64c'!E16/$K$42,#N/A)</f>
        <v>#N/A</v>
      </c>
      <c r="F16" s="51" t="e">
        <f>IF('64c'!F16&gt;0,'64c'!F16/$K$42,#N/A)</f>
        <v>#N/A</v>
      </c>
      <c r="G16" s="51" t="e">
        <f>IF('64c'!G16&gt;0,'64c'!G16/$K$42,#N/A)</f>
        <v>#N/A</v>
      </c>
      <c r="H16" s="54"/>
    </row>
    <row r="17" spans="2:12">
      <c r="B17" s="50">
        <v>2460059.2332850546</v>
      </c>
      <c r="C17" s="57">
        <f t="shared" si="1"/>
        <v>-0.38541140174493194</v>
      </c>
      <c r="D17" s="51">
        <f>IF('64c'!D17&gt;0,'64c'!D17/$K$42,#N/A)</f>
        <v>0.99887606981602517</v>
      </c>
      <c r="E17" s="51" t="e">
        <f>IF('64c'!E17&gt;0,'64c'!E17/$K$42,#N/A)</f>
        <v>#N/A</v>
      </c>
      <c r="F17" s="51" t="e">
        <f>IF('64c'!F17&gt;0,'64c'!F17/$K$42,#N/A)</f>
        <v>#N/A</v>
      </c>
      <c r="G17" s="51" t="e">
        <f>IF('64c'!G17&gt;0,'64c'!G17/$K$42,#N/A)</f>
        <v>#N/A</v>
      </c>
      <c r="H17" s="54"/>
    </row>
    <row r="18" spans="2:12">
      <c r="B18" s="50">
        <v>2460059.2355998382</v>
      </c>
      <c r="C18" s="57">
        <f t="shared" si="1"/>
        <v>-0.38309661811217666</v>
      </c>
      <c r="D18" s="51">
        <f>IF('64c'!D18&gt;0,'64c'!D18/$K$42,#N/A)</f>
        <v>1.0049021497405484</v>
      </c>
      <c r="E18" s="51" t="e">
        <f>IF('64c'!E18&gt;0,'64c'!E18/$K$42,#N/A)</f>
        <v>#N/A</v>
      </c>
      <c r="F18" s="51" t="e">
        <f>IF('64c'!F18&gt;0,'64c'!F18/$K$42,#N/A)</f>
        <v>#N/A</v>
      </c>
      <c r="G18" s="51" t="e">
        <f>IF('64c'!G18&gt;0,'64c'!G18/$K$42,#N/A)</f>
        <v>#N/A</v>
      </c>
      <c r="H18" s="54"/>
    </row>
    <row r="19" spans="2:12">
      <c r="B19" s="50">
        <v>2460059.2379146214</v>
      </c>
      <c r="C19" s="57">
        <f t="shared" si="1"/>
        <v>-0.38078183494508266</v>
      </c>
      <c r="D19" s="51">
        <f>IF('64c'!D19&gt;0,'64c'!D19/$K$42,#N/A)</f>
        <v>1.0005676932407843</v>
      </c>
      <c r="E19" s="51" t="e">
        <f>IF('64c'!E19&gt;0,'64c'!E19/$K$42,#N/A)</f>
        <v>#N/A</v>
      </c>
      <c r="F19" s="51" t="e">
        <f>IF('64c'!F19&gt;0,'64c'!F19/$K$42,#N/A)</f>
        <v>#N/A</v>
      </c>
      <c r="G19" s="51" t="e">
        <f>IF('64c'!G19&gt;0,'64c'!G19/$K$42,#N/A)</f>
        <v>#N/A</v>
      </c>
      <c r="H19" s="54"/>
    </row>
    <row r="20" spans="2:12">
      <c r="B20" s="50">
        <v>2460059.240229405</v>
      </c>
      <c r="C20" s="57">
        <f t="shared" si="1"/>
        <v>-0.37846705131232738</v>
      </c>
      <c r="D20" s="51">
        <f>IF('64c'!D20&gt;0,'64c'!D20/$K$42,#N/A)</f>
        <v>0.99940144214569704</v>
      </c>
      <c r="E20" s="51" t="e">
        <f>IF('64c'!E20&gt;0,'64c'!E20/$K$42,#N/A)</f>
        <v>#N/A</v>
      </c>
      <c r="F20" s="51" t="e">
        <f>IF('64c'!F20&gt;0,'64c'!F20/$K$42,#N/A)</f>
        <v>#N/A</v>
      </c>
      <c r="G20" s="51" t="e">
        <f>IF('64c'!G20&gt;0,'64c'!G20/$K$42,#N/A)</f>
        <v>#N/A</v>
      </c>
      <c r="H20" s="54"/>
    </row>
    <row r="21" spans="2:12">
      <c r="B21" s="50">
        <v>2460059.2425441886</v>
      </c>
      <c r="C21" s="57">
        <f t="shared" si="1"/>
        <v>-0.37615226767957211</v>
      </c>
      <c r="D21" s="51">
        <f>IF('64c'!D21&gt;0,'64c'!D21/$K$42,#N/A)</f>
        <v>0.99745447806455945</v>
      </c>
      <c r="E21" s="51" t="e">
        <f>IF('64c'!E21&gt;0,'64c'!E21/$K$42,#N/A)</f>
        <v>#N/A</v>
      </c>
      <c r="F21" s="51" t="e">
        <f>IF('64c'!F21&gt;0,'64c'!F21/$K$42,#N/A)</f>
        <v>#N/A</v>
      </c>
      <c r="G21" s="51" t="e">
        <f>IF('64c'!G21&gt;0,'64c'!G21/$K$42,#N/A)</f>
        <v>#N/A</v>
      </c>
      <c r="H21" s="54"/>
    </row>
    <row r="22" spans="2:12">
      <c r="B22" s="50">
        <v>2460059.2448589723</v>
      </c>
      <c r="C22" s="57">
        <f t="shared" si="1"/>
        <v>-0.37383748404681683</v>
      </c>
      <c r="D22" s="51">
        <f>IF('64c'!D22&gt;0,'64c'!D22/$K$42,#N/A)</f>
        <v>0.99545488240447466</v>
      </c>
      <c r="E22" s="51" t="e">
        <f>IF('64c'!E22&gt;0,'64c'!E22/$K$42,#N/A)</f>
        <v>#N/A</v>
      </c>
      <c r="F22" s="51" t="e">
        <f>IF('64c'!F22&gt;0,'64c'!F22/$K$42,#N/A)</f>
        <v>#N/A</v>
      </c>
      <c r="G22" s="51" t="e">
        <f>IF('64c'!G22&gt;0,'64c'!G22/$K$42,#N/A)</f>
        <v>#N/A</v>
      </c>
      <c r="H22" s="54"/>
    </row>
    <row r="23" spans="2:12">
      <c r="B23" s="50">
        <v>2460059.2471737554</v>
      </c>
      <c r="C23" s="57">
        <f t="shared" si="1"/>
        <v>-0.37152270087972283</v>
      </c>
      <c r="D23" s="51">
        <f>IF('64c'!D23&gt;0,'64c'!D23/$K$42,#N/A)</f>
        <v>0.99820971763595923</v>
      </c>
      <c r="E23" s="51" t="e">
        <f>IF('64c'!E23&gt;0,'64c'!E23/$K$42,#N/A)</f>
        <v>#N/A</v>
      </c>
      <c r="F23" s="51" t="e">
        <f>IF('64c'!F23&gt;0,'64c'!F23/$K$42,#N/A)</f>
        <v>#N/A</v>
      </c>
      <c r="G23" s="51" t="e">
        <f>IF('64c'!G23&gt;0,'64c'!G23/$K$42,#N/A)</f>
        <v>#N/A</v>
      </c>
      <c r="H23" s="54"/>
    </row>
    <row r="24" spans="2:12">
      <c r="B24" s="50">
        <v>2460059.2494885391</v>
      </c>
      <c r="C24" s="57">
        <f t="shared" si="1"/>
        <v>-0.36920791724696755</v>
      </c>
      <c r="D24" s="51">
        <f>IF('64c'!D24&gt;0,'64c'!D24/$K$42,#N/A)</f>
        <v>0.99547307770065352</v>
      </c>
      <c r="E24" s="51" t="e">
        <f>IF('64c'!E24&gt;0,'64c'!E24/$K$42,#N/A)</f>
        <v>#N/A</v>
      </c>
      <c r="F24" s="51" t="e">
        <f>IF('64c'!F24&gt;0,'64c'!F24/$K$42,#N/A)</f>
        <v>#N/A</v>
      </c>
      <c r="G24" s="51" t="e">
        <f>IF('64c'!G24&gt;0,'64c'!G24/$K$42,#N/A)</f>
        <v>#N/A</v>
      </c>
      <c r="H24" s="54"/>
    </row>
    <row r="25" spans="2:12">
      <c r="B25" s="50">
        <v>2460059.2518033227</v>
      </c>
      <c r="C25" s="57">
        <f t="shared" si="1"/>
        <v>-0.36689313361421227</v>
      </c>
      <c r="D25" s="51">
        <f>IF('64c'!D25&gt;0,'64c'!D25/$K$42,#N/A)</f>
        <v>1.0072477929779633</v>
      </c>
      <c r="E25" s="51" t="e">
        <f>IF('64c'!E25&gt;0,'64c'!E25/$K$42,#N/A)</f>
        <v>#N/A</v>
      </c>
      <c r="F25" s="51" t="e">
        <f>IF('64c'!F25&gt;0,'64c'!F25/$K$42,#N/A)</f>
        <v>#N/A</v>
      </c>
      <c r="G25" s="51" t="e">
        <f>IF('64c'!G25&gt;0,'64c'!G25/$K$42,#N/A)</f>
        <v>#N/A</v>
      </c>
      <c r="H25" s="54"/>
    </row>
    <row r="26" spans="2:12">
      <c r="B26" s="50">
        <v>2460059.2541181063</v>
      </c>
      <c r="C26" s="57">
        <f t="shared" si="1"/>
        <v>-0.364578349981457</v>
      </c>
      <c r="D26" s="51">
        <f>IF('64c'!D26&gt;0,'64c'!D26/$K$42,#N/A)</f>
        <v>0.99745872363366794</v>
      </c>
      <c r="E26" s="51" t="e">
        <f>IF('64c'!E26&gt;0,'64c'!E26/$K$42,#N/A)</f>
        <v>#N/A</v>
      </c>
      <c r="F26" s="51" t="e">
        <f>IF('64c'!F26&gt;0,'64c'!F26/$K$42,#N/A)</f>
        <v>#N/A</v>
      </c>
      <c r="G26" s="51" t="e">
        <f>IF('64c'!G26&gt;0,'64c'!G26/$K$42,#N/A)</f>
        <v>#N/A</v>
      </c>
      <c r="H26" s="54"/>
    </row>
    <row r="27" spans="2:12">
      <c r="B27" s="50">
        <v>2460059.2564328895</v>
      </c>
      <c r="C27" s="57">
        <f t="shared" si="1"/>
        <v>-0.362263566814363</v>
      </c>
      <c r="D27" s="51">
        <f>IF('64c'!D27&gt;0,'64c'!D27/$K$42,#N/A)</f>
        <v>1.009657861041849</v>
      </c>
      <c r="E27" s="51" t="e">
        <f>IF('64c'!E27&gt;0,'64c'!E27/$K$42,#N/A)</f>
        <v>#N/A</v>
      </c>
      <c r="F27" s="51" t="e">
        <f>IF('64c'!F27&gt;0,'64c'!F27/$K$42,#N/A)</f>
        <v>#N/A</v>
      </c>
      <c r="G27" s="51" t="e">
        <f>IF('64c'!G27&gt;0,'64c'!G27/$K$42,#N/A)</f>
        <v>#N/A</v>
      </c>
      <c r="H27" s="54"/>
    </row>
    <row r="28" spans="2:12">
      <c r="B28" s="50">
        <v>2460059.2587476731</v>
      </c>
      <c r="C28" s="57">
        <f t="shared" si="1"/>
        <v>-0.35994878318160772</v>
      </c>
      <c r="D28" s="51">
        <f>IF('64c'!D28&gt;0,'64c'!D28/$K$42,#N/A)</f>
        <v>1.0016920277646741</v>
      </c>
      <c r="E28" s="51" t="e">
        <f>IF('64c'!E28&gt;0,'64c'!E28/$K$42,#N/A)</f>
        <v>#N/A</v>
      </c>
      <c r="F28" s="51" t="e">
        <f>IF('64c'!F28&gt;0,'64c'!F28/$K$42,#N/A)</f>
        <v>#N/A</v>
      </c>
      <c r="G28" s="51" t="e">
        <f>IF('64c'!G28&gt;0,'64c'!G28/$K$42,#N/A)</f>
        <v>#N/A</v>
      </c>
      <c r="H28" s="54"/>
    </row>
    <row r="29" spans="2:12">
      <c r="B29" s="50">
        <v>2460059.2610624568</v>
      </c>
      <c r="C29" s="57">
        <f t="shared" si="1"/>
        <v>-0.35763399954885244</v>
      </c>
      <c r="D29" s="51">
        <f>IF('64c'!D29&gt;0,'64c'!D29/$K$42,#N/A)</f>
        <v>1.0006063077026754</v>
      </c>
      <c r="E29" s="51" t="e">
        <f>IF('64c'!E29&gt;0,'64c'!E29/$K$42,#N/A)</f>
        <v>#N/A</v>
      </c>
      <c r="F29" s="51" t="e">
        <f>IF('64c'!F29&gt;0,'64c'!F29/$K$42,#N/A)</f>
        <v>#N/A</v>
      </c>
      <c r="G29" s="51" t="e">
        <f>IF('64c'!G29&gt;0,'64c'!G29/$K$42,#N/A)</f>
        <v>#N/A</v>
      </c>
      <c r="H29" s="54"/>
    </row>
    <row r="30" spans="2:12">
      <c r="B30" s="50">
        <v>2460059.2633772399</v>
      </c>
      <c r="C30" s="57">
        <f t="shared" si="1"/>
        <v>-0.35531921638175845</v>
      </c>
      <c r="D30" s="51">
        <f>IF('64c'!D30&gt;0,'64c'!D30/$K$42,#N/A)</f>
        <v>0.99624914077768045</v>
      </c>
      <c r="E30" s="51" t="e">
        <f>IF('64c'!E30&gt;0,'64c'!E30/$K$42,#N/A)</f>
        <v>#N/A</v>
      </c>
      <c r="F30" s="51" t="e">
        <f>IF('64c'!F30&gt;0,'64c'!F30/$K$42,#N/A)</f>
        <v>#N/A</v>
      </c>
      <c r="G30" s="51" t="e">
        <f>IF('64c'!G30&gt;0,'64c'!G30/$K$42,#N/A)</f>
        <v>#N/A</v>
      </c>
      <c r="H30" s="54"/>
      <c r="J30" s="36" t="s">
        <v>72</v>
      </c>
      <c r="K30" s="59">
        <f>I184</f>
        <v>2460059.6186964563</v>
      </c>
      <c r="L30" s="96">
        <f>K30-'Planet c'!$G$228</f>
        <v>45040.618696456309</v>
      </c>
    </row>
    <row r="31" spans="2:12">
      <c r="B31" s="50">
        <v>2460059.2656920236</v>
      </c>
      <c r="C31" s="57">
        <f t="shared" si="1"/>
        <v>-0.35300443274900317</v>
      </c>
      <c r="D31" s="51">
        <f>IF('64c'!D31&gt;0,'64c'!D31/$K$42,#N/A)</f>
        <v>1.0017695936383852</v>
      </c>
      <c r="E31" s="51" t="e">
        <f>IF('64c'!E31&gt;0,'64c'!E31/$K$42,#N/A)</f>
        <v>#N/A</v>
      </c>
      <c r="F31" s="51" t="e">
        <f>IF('64c'!F31&gt;0,'64c'!F31/$K$42,#N/A)</f>
        <v>#N/A</v>
      </c>
      <c r="G31" s="51" t="e">
        <f>IF('64c'!G31&gt;0,'64c'!G31/$K$42,#N/A)</f>
        <v>#N/A</v>
      </c>
      <c r="H31" s="54"/>
      <c r="J31" s="36" t="s">
        <v>37</v>
      </c>
      <c r="K31" s="58">
        <f>INDEX(B:B,MATCH(J31,A:A,0))</f>
        <v>2460059.4809668693</v>
      </c>
    </row>
    <row r="32" spans="2:12">
      <c r="B32" s="50">
        <v>2460059.2680068072</v>
      </c>
      <c r="C32" s="57">
        <f t="shared" si="1"/>
        <v>-0.35068964911624789</v>
      </c>
      <c r="D32" s="51">
        <f>IF('64c'!D32&gt;0,'64c'!D32/$K$42,#N/A)</f>
        <v>0.99755064357436474</v>
      </c>
      <c r="E32" s="51" t="e">
        <f>IF('64c'!E32&gt;0,'64c'!E32/$K$42,#N/A)</f>
        <v>#N/A</v>
      </c>
      <c r="F32" s="51" t="e">
        <f>IF('64c'!F32&gt;0,'64c'!F32/$K$42,#N/A)</f>
        <v>#N/A</v>
      </c>
      <c r="G32" s="51" t="e">
        <f>IF('64c'!G32&gt;0,'64c'!G32/$K$42,#N/A)</f>
        <v>#N/A</v>
      </c>
      <c r="H32" s="54"/>
      <c r="J32" s="36" t="s">
        <v>38</v>
      </c>
      <c r="K32" s="58">
        <f>INDEX(B:B,MATCH(J32,A:A,0))</f>
        <v>2460059.5110590491</v>
      </c>
    </row>
    <row r="33" spans="2:11">
      <c r="B33" s="50">
        <v>2460059.2703215904</v>
      </c>
      <c r="C33" s="57">
        <f t="shared" si="1"/>
        <v>-0.3483748659491539</v>
      </c>
      <c r="D33" s="51">
        <f>IF('64c'!D33&gt;0,'64c'!D33/$K$42,#N/A)</f>
        <v>0.99528526181009502</v>
      </c>
      <c r="E33" s="51" t="e">
        <f>IF('64c'!E33&gt;0,'64c'!E33/$K$42,#N/A)</f>
        <v>#N/A</v>
      </c>
      <c r="F33" s="51" t="e">
        <f>IF('64c'!F33&gt;0,'64c'!F33/$K$42,#N/A)</f>
        <v>#N/A</v>
      </c>
      <c r="G33" s="51" t="e">
        <f>IF('64c'!G33&gt;0,'64c'!G33/$K$42,#N/A)</f>
        <v>#N/A</v>
      </c>
      <c r="H33" s="54"/>
      <c r="J33" s="36" t="s">
        <v>39</v>
      </c>
      <c r="K33" s="58">
        <f>INDEX(B:B,MATCH(J33,A:A,0))</f>
        <v>2460059.7263338547</v>
      </c>
    </row>
    <row r="34" spans="2:11">
      <c r="B34" s="50">
        <v>2460059.272636374</v>
      </c>
      <c r="C34" s="57">
        <f t="shared" si="1"/>
        <v>-0.34606008231639862</v>
      </c>
      <c r="D34" s="51">
        <f>IF('64c'!D34&gt;0,'64c'!D34/$K$42,#N/A)</f>
        <v>0.99909272862052689</v>
      </c>
      <c r="E34" s="51" t="e">
        <f>IF('64c'!E34&gt;0,'64c'!E34/$K$42,#N/A)</f>
        <v>#N/A</v>
      </c>
      <c r="F34" s="51" t="e">
        <f>IF('64c'!F34&gt;0,'64c'!F34/$K$42,#N/A)</f>
        <v>#N/A</v>
      </c>
      <c r="G34" s="51" t="e">
        <f>IF('64c'!G34&gt;0,'64c'!G34/$K$42,#N/A)</f>
        <v>#N/A</v>
      </c>
      <c r="H34" s="54"/>
      <c r="J34" s="36" t="s">
        <v>71</v>
      </c>
      <c r="K34" s="58">
        <f>INDEX(B:B,MATCH(J34,A:A,0))</f>
        <v>2460059.7564260294</v>
      </c>
    </row>
    <row r="35" spans="2:11">
      <c r="B35" s="50">
        <v>2460059.2749511576</v>
      </c>
      <c r="C35" s="57">
        <f t="shared" si="1"/>
        <v>-0.34374529868364334</v>
      </c>
      <c r="D35" s="51">
        <f>IF('64c'!D35&gt;0,'64c'!D35/$K$42,#N/A)</f>
        <v>1.0029109104387086</v>
      </c>
      <c r="E35" s="51" t="e">
        <f>IF('64c'!E35&gt;0,'64c'!E35/$K$42,#N/A)</f>
        <v>#N/A</v>
      </c>
      <c r="F35" s="51" t="e">
        <f>IF('64c'!F35&gt;0,'64c'!F35/$K$42,#N/A)</f>
        <v>#N/A</v>
      </c>
      <c r="G35" s="51" t="e">
        <f>IF('64c'!G35&gt;0,'64c'!G35/$K$42,#N/A)</f>
        <v>#N/A</v>
      </c>
      <c r="H35" s="54"/>
      <c r="J35" s="38"/>
      <c r="K35" s="39"/>
    </row>
    <row r="36" spans="2:11">
      <c r="B36" s="50">
        <v>2460059.2772659408</v>
      </c>
      <c r="C36" s="57">
        <f t="shared" si="1"/>
        <v>-0.34143051551654935</v>
      </c>
      <c r="D36" s="51">
        <f>IF('64c'!D36&gt;0,'64c'!D36/$K$42,#N/A)</f>
        <v>1.0030273603342543</v>
      </c>
      <c r="E36" s="51" t="e">
        <f>IF('64c'!E36&gt;0,'64c'!E36/$K$42,#N/A)</f>
        <v>#N/A</v>
      </c>
      <c r="F36" s="51" t="e">
        <f>IF('64c'!F36&gt;0,'64c'!F36/$K$42,#N/A)</f>
        <v>#N/A</v>
      </c>
      <c r="G36" s="51" t="e">
        <f>IF('64c'!G36&gt;0,'64c'!G36/$K$42,#N/A)</f>
        <v>#N/A</v>
      </c>
      <c r="H36" s="54"/>
      <c r="J36" s="36" t="s">
        <v>76</v>
      </c>
      <c r="K36" s="37">
        <f>K32-K31</f>
        <v>3.0092179775238037E-2</v>
      </c>
    </row>
    <row r="37" spans="2:11">
      <c r="B37" s="50">
        <v>2460059.2795807244</v>
      </c>
      <c r="C37" s="57">
        <f t="shared" si="1"/>
        <v>-0.33911573188379407</v>
      </c>
      <c r="D37" s="51">
        <f>IF('64c'!D37&gt;0,'64c'!D37/$K$42,#N/A)</f>
        <v>1.0010033021093065</v>
      </c>
      <c r="E37" s="51" t="e">
        <f>IF('64c'!E37&gt;0,'64c'!E37/$K$42,#N/A)</f>
        <v>#N/A</v>
      </c>
      <c r="F37" s="51" t="e">
        <f>IF('64c'!F37&gt;0,'64c'!F37/$K$42,#N/A)</f>
        <v>#N/A</v>
      </c>
      <c r="G37" s="51" t="e">
        <f>IF('64c'!G37&gt;0,'64c'!G37/$K$42,#N/A)</f>
        <v>#N/A</v>
      </c>
      <c r="H37" s="54"/>
      <c r="J37" s="36" t="s">
        <v>66</v>
      </c>
      <c r="K37" s="37">
        <f>K33-K32</f>
        <v>0.21527480566874146</v>
      </c>
    </row>
    <row r="38" spans="2:11">
      <c r="B38" s="50">
        <v>2460059.2818955081</v>
      </c>
      <c r="C38" s="57">
        <f t="shared" si="1"/>
        <v>-0.33680094825103879</v>
      </c>
      <c r="D38" s="51">
        <f>IF('64c'!D38&gt;0,'64c'!D38/$K$42,#N/A)</f>
        <v>0.99872491407776798</v>
      </c>
      <c r="E38" s="51" t="e">
        <f>IF('64c'!E38&gt;0,'64c'!E38/$K$42,#N/A)</f>
        <v>#N/A</v>
      </c>
      <c r="F38" s="51" t="e">
        <f>IF('64c'!F38&gt;0,'64c'!F38/$K$42,#N/A)</f>
        <v>#N/A</v>
      </c>
      <c r="G38" s="51" t="e">
        <f>IF('64c'!G38&gt;0,'64c'!G38/$K$42,#N/A)</f>
        <v>#N/A</v>
      </c>
      <c r="H38" s="54"/>
      <c r="J38" s="36" t="s">
        <v>77</v>
      </c>
      <c r="K38" s="37">
        <f>K34-K33</f>
        <v>3.0092174652963877E-2</v>
      </c>
    </row>
    <row r="39" spans="2:11">
      <c r="B39" s="50">
        <v>2460059.2842102912</v>
      </c>
      <c r="C39" s="57">
        <f t="shared" si="1"/>
        <v>-0.3344861650839448</v>
      </c>
      <c r="D39" s="51">
        <f>IF('64c'!D39&gt;0,'64c'!D39/$K$42,#N/A)</f>
        <v>1.0009274209852415</v>
      </c>
      <c r="E39" s="51" t="e">
        <f>IF('64c'!E39&gt;0,'64c'!E39/$K$42,#N/A)</f>
        <v>#N/A</v>
      </c>
      <c r="F39" s="51" t="e">
        <f>IF('64c'!F39&gt;0,'64c'!F39/$K$42,#N/A)</f>
        <v>#N/A</v>
      </c>
      <c r="G39" s="51" t="e">
        <f>IF('64c'!G39&gt;0,'64c'!G39/$K$42,#N/A)</f>
        <v>#N/A</v>
      </c>
      <c r="H39" s="54"/>
      <c r="J39" s="36" t="s">
        <v>65</v>
      </c>
      <c r="K39" s="37">
        <f>K34-K31</f>
        <v>0.27545916009694338</v>
      </c>
    </row>
    <row r="40" spans="2:11">
      <c r="B40" s="50">
        <v>2460059.2865250749</v>
      </c>
      <c r="C40" s="57">
        <f t="shared" si="1"/>
        <v>-0.33217138145118952</v>
      </c>
      <c r="D40" s="51">
        <f>IF('64c'!D40&gt;0,'64c'!D40/$K$42,#N/A)</f>
        <v>1.0019547813194958</v>
      </c>
      <c r="E40" s="51" t="e">
        <f>IF('64c'!E40&gt;0,'64c'!E40/$K$42,#N/A)</f>
        <v>#N/A</v>
      </c>
      <c r="F40" s="51" t="e">
        <f>IF('64c'!F40&gt;0,'64c'!F40/$K$42,#N/A)</f>
        <v>#N/A</v>
      </c>
      <c r="G40" s="51" t="e">
        <f>IF('64c'!G40&gt;0,'64c'!G40/$K$42,#N/A)</f>
        <v>#N/A</v>
      </c>
      <c r="H40" s="54"/>
      <c r="J40" s="38"/>
      <c r="K40" s="39"/>
    </row>
    <row r="41" spans="2:11">
      <c r="B41" s="50">
        <v>2460059.288839858</v>
      </c>
      <c r="C41" s="57">
        <f t="shared" si="1"/>
        <v>-0.32985659828409553</v>
      </c>
      <c r="D41" s="51">
        <f>IF('64c'!D41&gt;0,'64c'!D41/$K$42,#N/A)</f>
        <v>0.99966635218006594</v>
      </c>
      <c r="E41" s="51" t="e">
        <f>IF('64c'!E41&gt;0,'64c'!E41/$K$42,#N/A)</f>
        <v>#N/A</v>
      </c>
      <c r="F41" s="51" t="e">
        <f>IF('64c'!F41&gt;0,'64c'!F41/$K$42,#N/A)</f>
        <v>#N/A</v>
      </c>
      <c r="G41" s="51" t="e">
        <f>IF('64c'!G41&gt;0,'64c'!G41/$K$42,#N/A)</f>
        <v>#N/A</v>
      </c>
      <c r="H41" s="54"/>
      <c r="J41" s="36" t="s">
        <v>75</v>
      </c>
      <c r="K41" s="89">
        <v>1464.5</v>
      </c>
    </row>
    <row r="42" spans="2:11">
      <c r="B42" s="50">
        <v>2460059.2911546417</v>
      </c>
      <c r="C42" s="57">
        <f t="shared" si="1"/>
        <v>-0.32754181465134025</v>
      </c>
      <c r="D42" s="51">
        <f>IF('64c'!D42&gt;0,'64c'!D42/$K$42,#N/A)</f>
        <v>1.0018342206348136</v>
      </c>
      <c r="E42" s="51" t="e">
        <f>IF('64c'!E42&gt;0,'64c'!E42/$K$42,#N/A)</f>
        <v>#N/A</v>
      </c>
      <c r="F42" s="51" t="e">
        <f>IF('64c'!F42&gt;0,'64c'!F42/$K$42,#N/A)</f>
        <v>#N/A</v>
      </c>
      <c r="G42" s="51" t="e">
        <f>IF('64c'!G42&gt;0,'64c'!G42/$K$42,#N/A)</f>
        <v>#N/A</v>
      </c>
      <c r="H42" s="54"/>
      <c r="J42" s="36" t="s">
        <v>74</v>
      </c>
      <c r="K42" s="90">
        <v>1483.9</v>
      </c>
    </row>
    <row r="43" spans="2:11">
      <c r="B43" s="50">
        <v>2460059.2934694253</v>
      </c>
      <c r="C43" s="57">
        <f t="shared" si="1"/>
        <v>-0.32522703101858497</v>
      </c>
      <c r="D43" s="51">
        <f>IF('64c'!D43&gt;0,'64c'!D43/$K$42,#N/A)</f>
        <v>1.001802075611564</v>
      </c>
      <c r="E43" s="51" t="e">
        <f>IF('64c'!E43&gt;0,'64c'!E43/$K$42,#N/A)</f>
        <v>#N/A</v>
      </c>
      <c r="F43" s="51" t="e">
        <f>IF('64c'!F43&gt;0,'64c'!F43/$K$42,#N/A)</f>
        <v>#N/A</v>
      </c>
      <c r="G43" s="51" t="e">
        <f>IF('64c'!G43&gt;0,'64c'!G43/$K$42,#N/A)</f>
        <v>#N/A</v>
      </c>
      <c r="H43" s="54"/>
      <c r="J43" s="36" t="s">
        <v>73</v>
      </c>
      <c r="K43" s="40">
        <f>1-K41/K42</f>
        <v>1.3073657254532023E-2</v>
      </c>
    </row>
    <row r="44" spans="2:11">
      <c r="B44" s="50">
        <v>2460059.2957842085</v>
      </c>
      <c r="C44" s="57">
        <f t="shared" si="1"/>
        <v>-0.32291224785149097</v>
      </c>
      <c r="D44" s="51">
        <f>IF('64c'!D44&gt;0,'64c'!D44/$K$42,#N/A)</f>
        <v>1.0010884156614328</v>
      </c>
      <c r="E44" s="51" t="e">
        <f>IF('64c'!E44&gt;0,'64c'!E44/$K$42,#N/A)</f>
        <v>#N/A</v>
      </c>
      <c r="F44" s="51" t="e">
        <f>IF('64c'!F44&gt;0,'64c'!F44/$K$42,#N/A)</f>
        <v>#N/A</v>
      </c>
      <c r="G44" s="51" t="e">
        <f>IF('64c'!G44&gt;0,'64c'!G44/$K$42,#N/A)</f>
        <v>#N/A</v>
      </c>
      <c r="H44" s="54"/>
    </row>
    <row r="45" spans="2:11">
      <c r="B45" s="50">
        <v>2460059.2980989921</v>
      </c>
      <c r="C45" s="57">
        <f t="shared" si="1"/>
        <v>-0.32059746421873569</v>
      </c>
      <c r="D45" s="51">
        <f>IF('64c'!D45&gt;0,'64c'!D45/$K$42,#N/A)</f>
        <v>0.99446647348204043</v>
      </c>
      <c r="E45" s="51" t="e">
        <f>IF('64c'!E45&gt;0,'64c'!E45/$K$42,#N/A)</f>
        <v>#N/A</v>
      </c>
      <c r="F45" s="51" t="e">
        <f>IF('64c'!F45&gt;0,'64c'!F45/$K$42,#N/A)</f>
        <v>#N/A</v>
      </c>
      <c r="G45" s="51" t="e">
        <f>IF('64c'!G45&gt;0,'64c'!G45/$K$42,#N/A)</f>
        <v>#N/A</v>
      </c>
      <c r="H45" s="54"/>
    </row>
    <row r="46" spans="2:11">
      <c r="B46" s="50">
        <v>2460059.3004137753</v>
      </c>
      <c r="C46" s="57">
        <f t="shared" si="1"/>
        <v>-0.3182826810516417</v>
      </c>
      <c r="D46" s="51">
        <f>IF('64c'!D46&gt;0,'64c'!D46/$K$42,#N/A)</f>
        <v>1.0014026551654422</v>
      </c>
      <c r="E46" s="51" t="e">
        <f>IF('64c'!E46&gt;0,'64c'!E46/$K$42,#N/A)</f>
        <v>#N/A</v>
      </c>
      <c r="F46" s="51" t="e">
        <f>IF('64c'!F46&gt;0,'64c'!F46/$K$42,#N/A)</f>
        <v>#N/A</v>
      </c>
      <c r="G46" s="51" t="e">
        <f>IF('64c'!G46&gt;0,'64c'!G46/$K$42,#N/A)</f>
        <v>#N/A</v>
      </c>
      <c r="H46" s="54"/>
    </row>
    <row r="47" spans="2:11">
      <c r="B47" s="50">
        <v>2460059.3027285589</v>
      </c>
      <c r="C47" s="57">
        <f t="shared" si="1"/>
        <v>-0.31596789741888642</v>
      </c>
      <c r="D47" s="51">
        <f>IF('64c'!D47&gt;0,'64c'!D47/$K$42,#N/A)</f>
        <v>1.0064397870476447</v>
      </c>
      <c r="E47" s="51" t="e">
        <f>IF('64c'!E47&gt;0,'64c'!E47/$K$42,#N/A)</f>
        <v>#N/A</v>
      </c>
      <c r="F47" s="51" t="e">
        <f>IF('64c'!F47&gt;0,'64c'!F47/$K$42,#N/A)</f>
        <v>#N/A</v>
      </c>
      <c r="G47" s="51" t="e">
        <f>IF('64c'!G47&gt;0,'64c'!G47/$K$42,#N/A)</f>
        <v>#N/A</v>
      </c>
      <c r="H47" s="54"/>
    </row>
    <row r="48" spans="2:11">
      <c r="B48" s="50">
        <v>2460059.3050433421</v>
      </c>
      <c r="C48" s="57">
        <f t="shared" si="1"/>
        <v>-0.31365311425179243</v>
      </c>
      <c r="D48" s="51">
        <f>IF('64c'!D48&gt;0,'64c'!D48/$K$42,#N/A)</f>
        <v>1.0003000202169956</v>
      </c>
      <c r="E48" s="51" t="e">
        <f>IF('64c'!E48&gt;0,'64c'!E48/$K$42,#N/A)</f>
        <v>#N/A</v>
      </c>
      <c r="F48" s="51" t="e">
        <f>IF('64c'!F48&gt;0,'64c'!F48/$K$42,#N/A)</f>
        <v>#N/A</v>
      </c>
      <c r="G48" s="51" t="e">
        <f>IF('64c'!G48&gt;0,'64c'!G48/$K$42,#N/A)</f>
        <v>#N/A</v>
      </c>
      <c r="H48" s="54"/>
    </row>
    <row r="49" spans="2:8">
      <c r="B49" s="50">
        <v>2460059.3073581257</v>
      </c>
      <c r="C49" s="57">
        <f t="shared" si="1"/>
        <v>-0.31133833061903715</v>
      </c>
      <c r="D49" s="51">
        <f>IF('64c'!D49&gt;0,'64c'!D49/$K$42,#N/A)</f>
        <v>1.0030708942651121</v>
      </c>
      <c r="E49" s="51" t="e">
        <f>IF('64c'!E49&gt;0,'64c'!E49/$K$42,#N/A)</f>
        <v>#N/A</v>
      </c>
      <c r="F49" s="51" t="e">
        <f>IF('64c'!F49&gt;0,'64c'!F49/$K$42,#N/A)</f>
        <v>#N/A</v>
      </c>
      <c r="G49" s="51" t="e">
        <f>IF('64c'!G49&gt;0,'64c'!G49/$K$42,#N/A)</f>
        <v>#N/A</v>
      </c>
      <c r="H49" s="54"/>
    </row>
    <row r="50" spans="2:8">
      <c r="B50" s="50">
        <v>2460059.3096729089</v>
      </c>
      <c r="C50" s="57">
        <f t="shared" si="1"/>
        <v>-0.30902354745194316</v>
      </c>
      <c r="D50" s="51">
        <f>IF('64c'!D50&gt;0,'64c'!D50/$K$42,#N/A)</f>
        <v>0.9953993530561358</v>
      </c>
      <c r="E50" s="51" t="e">
        <f>IF('64c'!E50&gt;0,'64c'!E50/$K$42,#N/A)</f>
        <v>#N/A</v>
      </c>
      <c r="F50" s="51" t="e">
        <f>IF('64c'!F50&gt;0,'64c'!F50/$K$42,#N/A)</f>
        <v>#N/A</v>
      </c>
      <c r="G50" s="51" t="e">
        <f>IF('64c'!G50&gt;0,'64c'!G50/$K$42,#N/A)</f>
        <v>#N/A</v>
      </c>
      <c r="H50" s="54"/>
    </row>
    <row r="51" spans="2:8">
      <c r="B51" s="50">
        <v>2460059.3119876925</v>
      </c>
      <c r="C51" s="57">
        <f t="shared" si="1"/>
        <v>-0.30670876381918788</v>
      </c>
      <c r="D51" s="51">
        <f>IF('64c'!D51&gt;0,'64c'!D51/$K$42,#N/A)</f>
        <v>1.0020812049329468</v>
      </c>
      <c r="E51" s="51" t="e">
        <f>IF('64c'!E51&gt;0,'64c'!E51/$K$42,#N/A)</f>
        <v>#N/A</v>
      </c>
      <c r="F51" s="51" t="e">
        <f>IF('64c'!F51&gt;0,'64c'!F51/$K$42,#N/A)</f>
        <v>#N/A</v>
      </c>
      <c r="G51" s="51" t="e">
        <f>IF('64c'!G51&gt;0,'64c'!G51/$K$42,#N/A)</f>
        <v>#N/A</v>
      </c>
      <c r="H51" s="54"/>
    </row>
    <row r="52" spans="2:8">
      <c r="B52" s="50">
        <v>2460059.3143024757</v>
      </c>
      <c r="C52" s="57">
        <f t="shared" si="1"/>
        <v>-0.30439398065209389</v>
      </c>
      <c r="D52" s="51">
        <f>IF('64c'!D52&gt;0,'64c'!D52/$K$42,#N/A)</f>
        <v>1.0069194689669114</v>
      </c>
      <c r="E52" s="51" t="e">
        <f>IF('64c'!E52&gt;0,'64c'!E52/$K$42,#N/A)</f>
        <v>#N/A</v>
      </c>
      <c r="F52" s="51" t="e">
        <f>IF('64c'!F52&gt;0,'64c'!F52/$K$42,#N/A)</f>
        <v>#N/A</v>
      </c>
      <c r="G52" s="51" t="e">
        <f>IF('64c'!G52&gt;0,'64c'!G52/$K$42,#N/A)</f>
        <v>#N/A</v>
      </c>
      <c r="H52" s="54"/>
    </row>
    <row r="53" spans="2:8">
      <c r="B53" s="50">
        <v>2460059.3166172593</v>
      </c>
      <c r="C53" s="57">
        <f t="shared" si="1"/>
        <v>-0.30207919701933861</v>
      </c>
      <c r="D53" s="51">
        <f>IF('64c'!D53&gt;0,'64c'!D53/$K$42,#N/A)</f>
        <v>1.0014852752880921</v>
      </c>
      <c r="E53" s="51" t="e">
        <f>IF('64c'!E53&gt;0,'64c'!E53/$K$42,#N/A)</f>
        <v>#N/A</v>
      </c>
      <c r="F53" s="51" t="e">
        <f>IF('64c'!F53&gt;0,'64c'!F53/$K$42,#N/A)</f>
        <v>#N/A</v>
      </c>
      <c r="G53" s="51" t="e">
        <f>IF('64c'!G53&gt;0,'64c'!G53/$K$42,#N/A)</f>
        <v>#N/A</v>
      </c>
      <c r="H53" s="54"/>
    </row>
    <row r="54" spans="2:8">
      <c r="B54" s="50">
        <v>2460059.3189320425</v>
      </c>
      <c r="C54" s="57">
        <f t="shared" si="1"/>
        <v>-0.29976441385224462</v>
      </c>
      <c r="D54" s="51">
        <f>IF('64c'!D54&gt;0,'64c'!D54/$K$42,#N/A)</f>
        <v>1.0003480018869195</v>
      </c>
      <c r="E54" s="51" t="e">
        <f>IF('64c'!E54&gt;0,'64c'!E54/$K$42,#N/A)</f>
        <v>#N/A</v>
      </c>
      <c r="F54" s="51" t="e">
        <f>IF('64c'!F54&gt;0,'64c'!F54/$K$42,#N/A)</f>
        <v>#N/A</v>
      </c>
      <c r="G54" s="51" t="e">
        <f>IF('64c'!G54&gt;0,'64c'!G54/$K$42,#N/A)</f>
        <v>#N/A</v>
      </c>
      <c r="H54" s="54"/>
    </row>
    <row r="55" spans="2:8">
      <c r="B55" s="50">
        <v>2460059.3212468261</v>
      </c>
      <c r="C55" s="57">
        <f t="shared" si="1"/>
        <v>-0.29744963021948934</v>
      </c>
      <c r="D55" s="51">
        <f>IF('64c'!D55&gt;0,'64c'!D55/$K$42,#N/A)</f>
        <v>0.99853318956803017</v>
      </c>
      <c r="E55" s="51" t="e">
        <f>IF('64c'!E55&gt;0,'64c'!E55/$K$42,#N/A)</f>
        <v>#N/A</v>
      </c>
      <c r="F55" s="51" t="e">
        <f>IF('64c'!F55&gt;0,'64c'!F55/$K$42,#N/A)</f>
        <v>#N/A</v>
      </c>
      <c r="G55" s="51" t="e">
        <f>IF('64c'!G55&gt;0,'64c'!G55/$K$42,#N/A)</f>
        <v>#N/A</v>
      </c>
      <c r="H55" s="54"/>
    </row>
    <row r="56" spans="2:8">
      <c r="B56" s="50">
        <v>2460059.3235616093</v>
      </c>
      <c r="C56" s="57">
        <f t="shared" si="1"/>
        <v>-0.29513484705239534</v>
      </c>
      <c r="D56" s="51">
        <f>IF('64c'!D56&gt;0,'64c'!D56/$K$42,#N/A)</f>
        <v>0.99833560212952355</v>
      </c>
      <c r="E56" s="51" t="e">
        <f>IF('64c'!E56&gt;0,'64c'!E56/$K$42,#N/A)</f>
        <v>#N/A</v>
      </c>
      <c r="F56" s="51" t="e">
        <f>IF('64c'!F56&gt;0,'64c'!F56/$K$42,#N/A)</f>
        <v>#N/A</v>
      </c>
      <c r="G56" s="51" t="e">
        <f>IF('64c'!G56&gt;0,'64c'!G56/$K$42,#N/A)</f>
        <v>#N/A</v>
      </c>
      <c r="H56" s="54"/>
    </row>
    <row r="57" spans="2:8">
      <c r="B57" s="50">
        <v>2460059.3258763929</v>
      </c>
      <c r="C57" s="57">
        <f t="shared" si="1"/>
        <v>-0.29282006341964006</v>
      </c>
      <c r="D57" s="51">
        <f>IF('64c'!D57&gt;0,'64c'!D57/$K$42,#N/A)</f>
        <v>1.0016766628479006</v>
      </c>
      <c r="E57" s="51" t="e">
        <f>IF('64c'!E57&gt;0,'64c'!E57/$K$42,#N/A)</f>
        <v>#N/A</v>
      </c>
      <c r="F57" s="51" t="e">
        <f>IF('64c'!F57&gt;0,'64c'!F57/$K$42,#N/A)</f>
        <v>#N/A</v>
      </c>
      <c r="G57" s="51" t="e">
        <f>IF('64c'!G57&gt;0,'64c'!G57/$K$42,#N/A)</f>
        <v>#N/A</v>
      </c>
      <c r="H57" s="54"/>
    </row>
    <row r="58" spans="2:8">
      <c r="B58" s="50">
        <v>2460059.3281911761</v>
      </c>
      <c r="C58" s="57">
        <f t="shared" si="1"/>
        <v>-0.29050528025254607</v>
      </c>
      <c r="D58" s="51">
        <f>IF('64c'!D58&gt;0,'64c'!D58/$K$42,#N/A)</f>
        <v>0.9949400903025809</v>
      </c>
      <c r="E58" s="51" t="e">
        <f>IF('64c'!E58&gt;0,'64c'!E58/$K$42,#N/A)</f>
        <v>#N/A</v>
      </c>
      <c r="F58" s="51" t="e">
        <f>IF('64c'!F58&gt;0,'64c'!F58/$K$42,#N/A)</f>
        <v>#N/A</v>
      </c>
      <c r="G58" s="51" t="e">
        <f>IF('64c'!G58&gt;0,'64c'!G58/$K$42,#N/A)</f>
        <v>#N/A</v>
      </c>
      <c r="H58" s="54"/>
    </row>
    <row r="59" spans="2:8">
      <c r="B59" s="50">
        <v>2460059.3305059592</v>
      </c>
      <c r="C59" s="57">
        <f t="shared" si="1"/>
        <v>-0.28819049708545208</v>
      </c>
      <c r="D59" s="51">
        <f>IF('64c'!D59&gt;0,'64c'!D59/$K$42,#N/A)</f>
        <v>0.99721558056472803</v>
      </c>
      <c r="E59" s="51" t="e">
        <f>IF('64c'!E59&gt;0,'64c'!E59/$K$42,#N/A)</f>
        <v>#N/A</v>
      </c>
      <c r="F59" s="51" t="e">
        <f>IF('64c'!F59&gt;0,'64c'!F59/$K$42,#N/A)</f>
        <v>#N/A</v>
      </c>
      <c r="G59" s="51" t="e">
        <f>IF('64c'!G59&gt;0,'64c'!G59/$K$42,#N/A)</f>
        <v>#N/A</v>
      </c>
      <c r="H59" s="54"/>
    </row>
    <row r="60" spans="2:8">
      <c r="B60" s="50">
        <v>2460059.3328207429</v>
      </c>
      <c r="C60" s="57">
        <f t="shared" si="1"/>
        <v>-0.2858757134526968</v>
      </c>
      <c r="D60" s="51">
        <f>IF('64c'!D60&gt;0,'64c'!D60/$K$42,#N/A)</f>
        <v>0.99919738526854907</v>
      </c>
      <c r="E60" s="51" t="e">
        <f>IF('64c'!E60&gt;0,'64c'!E60/$K$42,#N/A)</f>
        <v>#N/A</v>
      </c>
      <c r="F60" s="51" t="e">
        <f>IF('64c'!F60&gt;0,'64c'!F60/$K$42,#N/A)</f>
        <v>#N/A</v>
      </c>
      <c r="G60" s="51" t="e">
        <f>IF('64c'!G60&gt;0,'64c'!G60/$K$42,#N/A)</f>
        <v>#N/A</v>
      </c>
      <c r="H60" s="54"/>
    </row>
    <row r="61" spans="2:8">
      <c r="B61" s="50">
        <v>2460059.335135526</v>
      </c>
      <c r="C61" s="57">
        <f t="shared" si="1"/>
        <v>-0.28356093028560281</v>
      </c>
      <c r="D61" s="51">
        <f>IF('64c'!D61&gt;0,'64c'!D61/$K$42,#N/A)</f>
        <v>0.99959842307433111</v>
      </c>
      <c r="E61" s="51" t="e">
        <f>IF('64c'!E61&gt;0,'64c'!E61/$K$42,#N/A)</f>
        <v>#N/A</v>
      </c>
      <c r="F61" s="51" t="e">
        <f>IF('64c'!F61&gt;0,'64c'!F61/$K$42,#N/A)</f>
        <v>#N/A</v>
      </c>
      <c r="G61" s="51" t="e">
        <f>IF('64c'!G61&gt;0,'64c'!G61/$K$42,#N/A)</f>
        <v>#N/A</v>
      </c>
      <c r="H61" s="54"/>
    </row>
    <row r="62" spans="2:8">
      <c r="B62" s="50">
        <v>2460059.3374503097</v>
      </c>
      <c r="C62" s="57">
        <f t="shared" si="1"/>
        <v>-0.28124614665284753</v>
      </c>
      <c r="D62" s="51">
        <f>IF('64c'!D62&gt;0,'64c'!D62/$K$42,#N/A)</f>
        <v>0.9967468158231686</v>
      </c>
      <c r="E62" s="51" t="e">
        <f>IF('64c'!E62&gt;0,'64c'!E62/$K$42,#N/A)</f>
        <v>#N/A</v>
      </c>
      <c r="F62" s="51" t="e">
        <f>IF('64c'!F62&gt;0,'64c'!F62/$K$42,#N/A)</f>
        <v>#N/A</v>
      </c>
      <c r="G62" s="51" t="e">
        <f>IF('64c'!G62&gt;0,'64c'!G62/$K$42,#N/A)</f>
        <v>#N/A</v>
      </c>
      <c r="H62" s="54"/>
    </row>
    <row r="63" spans="2:8">
      <c r="B63" s="50">
        <v>2460059.3397650928</v>
      </c>
      <c r="C63" s="57">
        <f t="shared" si="1"/>
        <v>-0.27893136348575354</v>
      </c>
      <c r="D63" s="51">
        <f>IF('64c'!D63&gt;0,'64c'!D63/$K$42,#N/A)</f>
        <v>0.99372639665745666</v>
      </c>
      <c r="E63" s="51" t="e">
        <f>IF('64c'!E63&gt;0,'64c'!E63/$K$42,#N/A)</f>
        <v>#N/A</v>
      </c>
      <c r="F63" s="51" t="e">
        <f>IF('64c'!F63&gt;0,'64c'!F63/$K$42,#N/A)</f>
        <v>#N/A</v>
      </c>
      <c r="G63" s="51" t="e">
        <f>IF('64c'!G63&gt;0,'64c'!G63/$K$42,#N/A)</f>
        <v>#N/A</v>
      </c>
      <c r="H63" s="54"/>
    </row>
    <row r="64" spans="2:8">
      <c r="B64" s="50">
        <v>2460059.342079876</v>
      </c>
      <c r="C64" s="57">
        <f t="shared" si="1"/>
        <v>-0.27661658031865954</v>
      </c>
      <c r="D64" s="51">
        <f>IF('64c'!D64&gt;0,'64c'!D64/$K$42,#N/A)</f>
        <v>1.0030960981198194</v>
      </c>
      <c r="E64" s="51" t="e">
        <f>IF('64c'!E64&gt;0,'64c'!E64/$K$42,#N/A)</f>
        <v>#N/A</v>
      </c>
      <c r="F64" s="51" t="e">
        <f>IF('64c'!F64&gt;0,'64c'!F64/$K$42,#N/A)</f>
        <v>#N/A</v>
      </c>
      <c r="G64" s="51" t="e">
        <f>IF('64c'!G64&gt;0,'64c'!G64/$K$42,#N/A)</f>
        <v>#N/A</v>
      </c>
      <c r="H64" s="54"/>
    </row>
    <row r="65" spans="2:8">
      <c r="B65" s="50">
        <v>2460059.3443946596</v>
      </c>
      <c r="C65" s="57">
        <f t="shared" si="1"/>
        <v>-0.27430179668590426</v>
      </c>
      <c r="D65" s="51">
        <f>IF('64c'!D65&gt;0,'64c'!D65/$K$42,#N/A)</f>
        <v>0.99894912056068463</v>
      </c>
      <c r="E65" s="51" t="e">
        <f>IF('64c'!E65&gt;0,'64c'!E65/$K$42,#N/A)</f>
        <v>#N/A</v>
      </c>
      <c r="F65" s="51" t="e">
        <f>IF('64c'!F65&gt;0,'64c'!F65/$K$42,#N/A)</f>
        <v>#N/A</v>
      </c>
      <c r="G65" s="51" t="e">
        <f>IF('64c'!G65&gt;0,'64c'!G65/$K$42,#N/A)</f>
        <v>#N/A</v>
      </c>
      <c r="H65" s="54"/>
    </row>
    <row r="66" spans="2:8">
      <c r="B66" s="50">
        <v>2460059.3467094428</v>
      </c>
      <c r="C66" s="57">
        <f t="shared" si="1"/>
        <v>-0.27198701351881027</v>
      </c>
      <c r="D66" s="51">
        <f>IF('64c'!D66&gt;0,'64c'!D66/$K$42,#N/A)</f>
        <v>1.0006313767774109</v>
      </c>
      <c r="E66" s="51" t="e">
        <f>IF('64c'!E66&gt;0,'64c'!E66/$K$42,#N/A)</f>
        <v>#N/A</v>
      </c>
      <c r="F66" s="51" t="e">
        <f>IF('64c'!F66&gt;0,'64c'!F66/$K$42,#N/A)</f>
        <v>#N/A</v>
      </c>
      <c r="G66" s="51" t="e">
        <f>IF('64c'!G66&gt;0,'64c'!G66/$K$42,#N/A)</f>
        <v>#N/A</v>
      </c>
      <c r="H66" s="54"/>
    </row>
    <row r="67" spans="2:8">
      <c r="B67" s="50">
        <v>2460059.349024226</v>
      </c>
      <c r="C67" s="57">
        <f t="shared" ref="C67:C130" si="2">B67-$K$30</f>
        <v>-0.26967223035171628</v>
      </c>
      <c r="D67" s="51">
        <f>IF('64c'!D67&gt;0,'64c'!D67/$K$42,#N/A)</f>
        <v>1.0041093065570457</v>
      </c>
      <c r="E67" s="51" t="e">
        <f>IF('64c'!E67&gt;0,'64c'!E67/$K$42,#N/A)</f>
        <v>#N/A</v>
      </c>
      <c r="F67" s="51" t="e">
        <f>IF('64c'!F67&gt;0,'64c'!F67/$K$42,#N/A)</f>
        <v>#N/A</v>
      </c>
      <c r="G67" s="51" t="e">
        <f>IF('64c'!G67&gt;0,'64c'!G67/$K$42,#N/A)</f>
        <v>#N/A</v>
      </c>
      <c r="H67" s="54"/>
    </row>
    <row r="68" spans="2:8">
      <c r="B68" s="50">
        <v>2460059.3513390096</v>
      </c>
      <c r="C68" s="57">
        <f t="shared" si="2"/>
        <v>-0.267357446718961</v>
      </c>
      <c r="D68" s="51">
        <f>IF('64c'!D68&gt;0,'64c'!D68/$K$42,#N/A)</f>
        <v>1.0028830109845677</v>
      </c>
      <c r="E68" s="51" t="e">
        <f>IF('64c'!E68&gt;0,'64c'!E68/$K$42,#N/A)</f>
        <v>#N/A</v>
      </c>
      <c r="F68" s="51" t="e">
        <f>IF('64c'!F68&gt;0,'64c'!F68/$K$42,#N/A)</f>
        <v>#N/A</v>
      </c>
      <c r="G68" s="51" t="e">
        <f>IF('64c'!G68&gt;0,'64c'!G68/$K$42,#N/A)</f>
        <v>#N/A</v>
      </c>
      <c r="H68" s="54"/>
    </row>
    <row r="69" spans="2:8">
      <c r="B69" s="50">
        <v>2460059.3536537928</v>
      </c>
      <c r="C69" s="57">
        <f t="shared" si="2"/>
        <v>-0.26504266355186701</v>
      </c>
      <c r="D69" s="51">
        <f>IF('64c'!D69&gt;0,'64c'!D69/$K$42,#N/A)</f>
        <v>1.0032362692903833</v>
      </c>
      <c r="E69" s="51" t="e">
        <f>IF('64c'!E69&gt;0,'64c'!E69/$K$42,#N/A)</f>
        <v>#N/A</v>
      </c>
      <c r="F69" s="51" t="e">
        <f>IF('64c'!F69&gt;0,'64c'!F69/$K$42,#N/A)</f>
        <v>#N/A</v>
      </c>
      <c r="G69" s="51" t="e">
        <f>IF('64c'!G69&gt;0,'64c'!G69/$K$42,#N/A)</f>
        <v>#N/A</v>
      </c>
      <c r="H69" s="54"/>
    </row>
    <row r="70" spans="2:8">
      <c r="B70" s="50">
        <v>2460059.3559685759</v>
      </c>
      <c r="C70" s="57">
        <f t="shared" si="2"/>
        <v>-0.26272788038477302</v>
      </c>
      <c r="D70" s="51">
        <f>IF('64c'!D70&gt;0,'64c'!D70/$K$42,#N/A)</f>
        <v>0.99633553473953762</v>
      </c>
      <c r="E70" s="51" t="e">
        <f>IF('64c'!E70&gt;0,'64c'!E70/$K$42,#N/A)</f>
        <v>#N/A</v>
      </c>
      <c r="F70" s="51" t="e">
        <f>IF('64c'!F70&gt;0,'64c'!F70/$K$42,#N/A)</f>
        <v>#N/A</v>
      </c>
      <c r="G70" s="51" t="e">
        <f>IF('64c'!G70&gt;0,'64c'!G70/$K$42,#N/A)</f>
        <v>#N/A</v>
      </c>
      <c r="H70" s="54"/>
    </row>
    <row r="71" spans="2:8">
      <c r="B71" s="50">
        <v>2460059.3582833596</v>
      </c>
      <c r="C71" s="57">
        <f t="shared" si="2"/>
        <v>-0.26041309675201774</v>
      </c>
      <c r="D71" s="51">
        <f>IF('64c'!D71&gt;0,'64c'!D71/$K$42,#N/A)</f>
        <v>0.99862423343891094</v>
      </c>
      <c r="E71" s="51" t="e">
        <f>IF('64c'!E71&gt;0,'64c'!E71/$K$42,#N/A)</f>
        <v>#N/A</v>
      </c>
      <c r="F71" s="51" t="e">
        <f>IF('64c'!F71&gt;0,'64c'!F71/$K$42,#N/A)</f>
        <v>#N/A</v>
      </c>
      <c r="G71" s="51" t="e">
        <f>IF('64c'!G71&gt;0,'64c'!G71/$K$42,#N/A)</f>
        <v>#N/A</v>
      </c>
      <c r="H71" s="54"/>
    </row>
    <row r="72" spans="2:8">
      <c r="B72" s="50">
        <v>2460059.3605981427</v>
      </c>
      <c r="C72" s="57">
        <f t="shared" si="2"/>
        <v>-0.25809831358492374</v>
      </c>
      <c r="D72" s="51">
        <f>IF('64c'!D72&gt;0,'64c'!D72/$K$42,#N/A)</f>
        <v>0.99639571399689997</v>
      </c>
      <c r="E72" s="51" t="e">
        <f>IF('64c'!E72&gt;0,'64c'!E72/$K$42,#N/A)</f>
        <v>#N/A</v>
      </c>
      <c r="F72" s="51" t="e">
        <f>IF('64c'!F72&gt;0,'64c'!F72/$K$42,#N/A)</f>
        <v>#N/A</v>
      </c>
      <c r="G72" s="51" t="e">
        <f>IF('64c'!G72&gt;0,'64c'!G72/$K$42,#N/A)</f>
        <v>#N/A</v>
      </c>
      <c r="H72" s="54"/>
    </row>
    <row r="73" spans="2:8">
      <c r="B73" s="50">
        <v>2460059.3629129259</v>
      </c>
      <c r="C73" s="57">
        <f t="shared" si="2"/>
        <v>-0.25578353041782975</v>
      </c>
      <c r="D73" s="51">
        <f>IF('64c'!D73&gt;0,'64c'!D73/$K$42,#N/A)</f>
        <v>0.99820311341734613</v>
      </c>
      <c r="E73" s="51" t="e">
        <f>IF('64c'!E73&gt;0,'64c'!E73/$K$42,#N/A)</f>
        <v>#N/A</v>
      </c>
      <c r="F73" s="51" t="e">
        <f>IF('64c'!F73&gt;0,'64c'!F73/$K$42,#N/A)</f>
        <v>#N/A</v>
      </c>
      <c r="G73" s="51" t="e">
        <f>IF('64c'!G73&gt;0,'64c'!G73/$K$42,#N/A)</f>
        <v>#N/A</v>
      </c>
      <c r="H73" s="54"/>
    </row>
    <row r="74" spans="2:8">
      <c r="B74" s="50">
        <v>2460059.3652277095</v>
      </c>
      <c r="C74" s="57">
        <f t="shared" si="2"/>
        <v>-0.25346874678507447</v>
      </c>
      <c r="D74" s="51">
        <f>IF('64c'!D74&gt;0,'64c'!D74/$K$42,#N/A)</f>
        <v>0.9965945144551519</v>
      </c>
      <c r="E74" s="51" t="e">
        <f>IF('64c'!E74&gt;0,'64c'!E74/$K$42,#N/A)</f>
        <v>#N/A</v>
      </c>
      <c r="F74" s="51" t="e">
        <f>IF('64c'!F74&gt;0,'64c'!F74/$K$42,#N/A)</f>
        <v>#N/A</v>
      </c>
      <c r="G74" s="51" t="e">
        <f>IF('64c'!G74&gt;0,'64c'!G74/$K$42,#N/A)</f>
        <v>#N/A</v>
      </c>
      <c r="H74" s="54"/>
    </row>
    <row r="75" spans="2:8">
      <c r="B75" s="50">
        <v>2460059.3675424927</v>
      </c>
      <c r="C75" s="57">
        <f t="shared" si="2"/>
        <v>-0.25115396361798048</v>
      </c>
      <c r="D75" s="51">
        <f>IF('64c'!D75&gt;0,'64c'!D75/$K$42,#N/A)</f>
        <v>0.99900222386953297</v>
      </c>
      <c r="E75" s="51" t="e">
        <f>IF('64c'!E75&gt;0,'64c'!E75/$K$42,#N/A)</f>
        <v>#N/A</v>
      </c>
      <c r="F75" s="51" t="e">
        <f>IF('64c'!F75&gt;0,'64c'!F75/$K$42,#N/A)</f>
        <v>#N/A</v>
      </c>
      <c r="G75" s="51" t="e">
        <f>IF('64c'!G75&gt;0,'64c'!G75/$K$42,#N/A)</f>
        <v>#N/A</v>
      </c>
      <c r="H75" s="54"/>
    </row>
    <row r="76" spans="2:8">
      <c r="B76" s="50">
        <v>2460059.3698572759</v>
      </c>
      <c r="C76" s="57">
        <f t="shared" si="2"/>
        <v>-0.24883918045088649</v>
      </c>
      <c r="D76" s="51">
        <f>IF('64c'!D76&gt;0,'64c'!D76/$K$42,#N/A)</f>
        <v>0.99991421254801527</v>
      </c>
      <c r="E76" s="51" t="e">
        <f>IF('64c'!E76&gt;0,'64c'!E76/$K$42,#N/A)</f>
        <v>#N/A</v>
      </c>
      <c r="F76" s="51" t="e">
        <f>IF('64c'!F76&gt;0,'64c'!F76/$K$42,#N/A)</f>
        <v>#N/A</v>
      </c>
      <c r="G76" s="51" t="e">
        <f>IF('64c'!G76&gt;0,'64c'!G76/$K$42,#N/A)</f>
        <v>#N/A</v>
      </c>
      <c r="H76" s="54"/>
    </row>
    <row r="77" spans="2:8">
      <c r="B77" s="50">
        <v>2460059.3721720595</v>
      </c>
      <c r="C77" s="57">
        <f t="shared" si="2"/>
        <v>-0.24652439681813121</v>
      </c>
      <c r="D77" s="51">
        <f>IF('64c'!D77&gt;0,'64c'!D77/$K$42,#N/A)</f>
        <v>0.9966529415728822</v>
      </c>
      <c r="E77" s="51" t="e">
        <f>IF('64c'!E77&gt;0,'64c'!E77/$K$42,#N/A)</f>
        <v>#N/A</v>
      </c>
      <c r="F77" s="51" t="e">
        <f>IF('64c'!F77&gt;0,'64c'!F77/$K$42,#N/A)</f>
        <v>#N/A</v>
      </c>
      <c r="G77" s="51" t="e">
        <f>IF('64c'!G77&gt;0,'64c'!G77/$K$42,#N/A)</f>
        <v>#N/A</v>
      </c>
      <c r="H77" s="54"/>
    </row>
    <row r="78" spans="2:8">
      <c r="B78" s="50">
        <v>2460059.3744868427</v>
      </c>
      <c r="C78" s="57">
        <f t="shared" si="2"/>
        <v>-0.24420961365103722</v>
      </c>
      <c r="D78" s="51">
        <f>IF('64c'!D78&gt;0,'64c'!D78/$K$42,#N/A)</f>
        <v>0.99385504414044068</v>
      </c>
      <c r="E78" s="51" t="e">
        <f>IF('64c'!E78&gt;0,'64c'!E78/$K$42,#N/A)</f>
        <v>#N/A</v>
      </c>
      <c r="F78" s="51" t="e">
        <f>IF('64c'!F78&gt;0,'64c'!F78/$K$42,#N/A)</f>
        <v>#N/A</v>
      </c>
      <c r="G78" s="51" t="e">
        <f>IF('64c'!G78&gt;0,'64c'!G78/$K$42,#N/A)</f>
        <v>#N/A</v>
      </c>
      <c r="H78" s="54"/>
    </row>
    <row r="79" spans="2:8">
      <c r="B79" s="50">
        <v>2460059.3768016258</v>
      </c>
      <c r="C79" s="57">
        <f t="shared" si="2"/>
        <v>-0.24189483048394322</v>
      </c>
      <c r="D79" s="51">
        <f>IF('64c'!D79&gt;0,'64c'!D79/$K$42,#N/A)</f>
        <v>1.00106914212548</v>
      </c>
      <c r="E79" s="51" t="e">
        <f>IF('64c'!E79&gt;0,'64c'!E79/$K$42,#N/A)</f>
        <v>#N/A</v>
      </c>
      <c r="F79" s="51" t="e">
        <f>IF('64c'!F79&gt;0,'64c'!F79/$K$42,#N/A)</f>
        <v>#N/A</v>
      </c>
      <c r="G79" s="51" t="e">
        <f>IF('64c'!G79&gt;0,'64c'!G79/$K$42,#N/A)</f>
        <v>#N/A</v>
      </c>
      <c r="H79" s="54"/>
    </row>
    <row r="80" spans="2:8">
      <c r="B80" s="50">
        <v>2460059.379116409</v>
      </c>
      <c r="C80" s="57">
        <f t="shared" si="2"/>
        <v>-0.23958004731684923</v>
      </c>
      <c r="D80" s="51">
        <f>IF('64c'!D80&gt;0,'64c'!D80/$K$42,#N/A)</f>
        <v>1.0056470786441134</v>
      </c>
      <c r="E80" s="51" t="e">
        <f>IF('64c'!E80&gt;0,'64c'!E80/$K$42,#N/A)</f>
        <v>#N/A</v>
      </c>
      <c r="F80" s="51" t="e">
        <f>IF('64c'!F80&gt;0,'64c'!F80/$K$42,#N/A)</f>
        <v>#N/A</v>
      </c>
      <c r="G80" s="51" t="e">
        <f>IF('64c'!G80&gt;0,'64c'!G80/$K$42,#N/A)</f>
        <v>#N/A</v>
      </c>
      <c r="H80" s="54"/>
    </row>
    <row r="81" spans="2:8">
      <c r="B81" s="50">
        <v>2460059.3814311922</v>
      </c>
      <c r="C81" s="57">
        <f t="shared" si="2"/>
        <v>-0.23726526414975524</v>
      </c>
      <c r="D81" s="51">
        <f>IF('64c'!D81&gt;0,'64c'!D81/$K$42,#N/A)</f>
        <v>0.99783988139362489</v>
      </c>
      <c r="E81" s="51" t="e">
        <f>IF('64c'!E81&gt;0,'64c'!E81/$K$42,#N/A)</f>
        <v>#N/A</v>
      </c>
      <c r="F81" s="51" t="e">
        <f>IF('64c'!F81&gt;0,'64c'!F81/$K$42,#N/A)</f>
        <v>#N/A</v>
      </c>
      <c r="G81" s="51" t="e">
        <f>IF('64c'!G81&gt;0,'64c'!G81/$K$42,#N/A)</f>
        <v>#N/A</v>
      </c>
      <c r="H81" s="54"/>
    </row>
    <row r="82" spans="2:8">
      <c r="B82" s="50">
        <v>2460059.3837459758</v>
      </c>
      <c r="C82" s="57">
        <f t="shared" si="2"/>
        <v>-0.23495048051699996</v>
      </c>
      <c r="D82" s="51">
        <f>IF('64c'!D82&gt;0,'64c'!D82/$K$42,#N/A)</f>
        <v>1.002678751937462</v>
      </c>
      <c r="E82" s="51" t="e">
        <f>IF('64c'!E82&gt;0,'64c'!E82/$K$42,#N/A)</f>
        <v>#N/A</v>
      </c>
      <c r="F82" s="51" t="e">
        <f>IF('64c'!F82&gt;0,'64c'!F82/$K$42,#N/A)</f>
        <v>#N/A</v>
      </c>
      <c r="G82" s="51" t="e">
        <f>IF('64c'!G82&gt;0,'64c'!G82/$K$42,#N/A)</f>
        <v>#N/A</v>
      </c>
      <c r="H82" s="54"/>
    </row>
    <row r="83" spans="2:8">
      <c r="B83" s="50">
        <v>2460059.386060759</v>
      </c>
      <c r="C83" s="57">
        <f t="shared" si="2"/>
        <v>-0.23263569734990597</v>
      </c>
      <c r="D83" s="51">
        <f>IF('64c'!D83&gt;0,'64c'!D83/$K$42,#N/A)</f>
        <v>0.99908794393153166</v>
      </c>
      <c r="E83" s="51" t="e">
        <f>IF('64c'!E83&gt;0,'64c'!E83/$K$42,#N/A)</f>
        <v>#N/A</v>
      </c>
      <c r="F83" s="51" t="e">
        <f>IF('64c'!F83&gt;0,'64c'!F83/$K$42,#N/A)</f>
        <v>#N/A</v>
      </c>
      <c r="G83" s="51" t="e">
        <f>IF('64c'!G83&gt;0,'64c'!G83/$K$42,#N/A)</f>
        <v>#N/A</v>
      </c>
      <c r="H83" s="54"/>
    </row>
    <row r="84" spans="2:8">
      <c r="B84" s="50">
        <v>2460059.3883755421</v>
      </c>
      <c r="C84" s="57">
        <f t="shared" si="2"/>
        <v>-0.23032091418281198</v>
      </c>
      <c r="D84" s="51">
        <f>IF('64c'!D84&gt;0,'64c'!D84/$K$42,#N/A)</f>
        <v>1.0023874250286406</v>
      </c>
      <c r="E84" s="51" t="e">
        <f>IF('64c'!E84&gt;0,'64c'!E84/$K$42,#N/A)</f>
        <v>#N/A</v>
      </c>
      <c r="F84" s="51" t="e">
        <f>IF('64c'!F84&gt;0,'64c'!F84/$K$42,#N/A)</f>
        <v>#N/A</v>
      </c>
      <c r="G84" s="51" t="e">
        <f>IF('64c'!G84&gt;0,'64c'!G84/$K$42,#N/A)</f>
        <v>#N/A</v>
      </c>
      <c r="H84" s="54"/>
    </row>
    <row r="85" spans="2:8">
      <c r="B85" s="50">
        <v>2460059.3906903253</v>
      </c>
      <c r="C85" s="57">
        <f t="shared" si="2"/>
        <v>-0.22800613101571798</v>
      </c>
      <c r="D85" s="51">
        <f>IF('64c'!D85&gt;0,'64c'!D85/$K$42,#N/A)</f>
        <v>1.0050285733539996</v>
      </c>
      <c r="E85" s="51" t="e">
        <f>IF('64c'!E85&gt;0,'64c'!E85/$K$42,#N/A)</f>
        <v>#N/A</v>
      </c>
      <c r="F85" s="51" t="e">
        <f>IF('64c'!F85&gt;0,'64c'!F85/$K$42,#N/A)</f>
        <v>#N/A</v>
      </c>
      <c r="G85" s="51" t="e">
        <f>IF('64c'!G85&gt;0,'64c'!G85/$K$42,#N/A)</f>
        <v>#N/A</v>
      </c>
      <c r="H85" s="54"/>
    </row>
    <row r="86" spans="2:8">
      <c r="B86" s="50">
        <v>2460059.3930051089</v>
      </c>
      <c r="C86" s="57">
        <f t="shared" si="2"/>
        <v>-0.2256913473829627</v>
      </c>
      <c r="D86" s="51">
        <f>IF('64c'!D86&gt;0,'64c'!D86/$K$42,#N/A)</f>
        <v>1.0016553002223869</v>
      </c>
      <c r="E86" s="51" t="e">
        <f>IF('64c'!E86&gt;0,'64c'!E86/$K$42,#N/A)</f>
        <v>#N/A</v>
      </c>
      <c r="F86" s="51" t="e">
        <f>IF('64c'!F86&gt;0,'64c'!F86/$K$42,#N/A)</f>
        <v>#N/A</v>
      </c>
      <c r="G86" s="51" t="e">
        <f>IF('64c'!G86&gt;0,'64c'!G86/$K$42,#N/A)</f>
        <v>#N/A</v>
      </c>
      <c r="H86" s="54"/>
    </row>
    <row r="87" spans="2:8">
      <c r="B87" s="50">
        <v>2460059.3953198921</v>
      </c>
      <c r="C87" s="57">
        <f t="shared" si="2"/>
        <v>-0.22337656421586871</v>
      </c>
      <c r="D87" s="51">
        <f>IF('64c'!D87&gt;0,'64c'!D87/$K$42,#N/A)</f>
        <v>0.99681279061931383</v>
      </c>
      <c r="E87" s="51" t="e">
        <f>IF('64c'!E87&gt;0,'64c'!E87/$K$42,#N/A)</f>
        <v>#N/A</v>
      </c>
      <c r="F87" s="51" t="e">
        <f>IF('64c'!F87&gt;0,'64c'!F87/$K$42,#N/A)</f>
        <v>#N/A</v>
      </c>
      <c r="G87" s="51" t="e">
        <f>IF('64c'!G87&gt;0,'64c'!G87/$K$42,#N/A)</f>
        <v>#N/A</v>
      </c>
      <c r="H87" s="54"/>
    </row>
    <row r="88" spans="2:8">
      <c r="B88" s="50">
        <v>2460059.3976346753</v>
      </c>
      <c r="C88" s="57">
        <f t="shared" si="2"/>
        <v>-0.22106178104877472</v>
      </c>
      <c r="D88" s="51">
        <f>IF('64c'!D88&gt;0,'64c'!D88/$K$42,#N/A)</f>
        <v>0.99376002426039478</v>
      </c>
      <c r="E88" s="51" t="e">
        <f>IF('64c'!E88&gt;0,'64c'!E88/$K$42,#N/A)</f>
        <v>#N/A</v>
      </c>
      <c r="F88" s="51" t="e">
        <f>IF('64c'!F88&gt;0,'64c'!F88/$K$42,#N/A)</f>
        <v>#N/A</v>
      </c>
      <c r="G88" s="51" t="e">
        <f>IF('64c'!G88&gt;0,'64c'!G88/$K$42,#N/A)</f>
        <v>#N/A</v>
      </c>
      <c r="H88" s="54"/>
    </row>
    <row r="89" spans="2:8">
      <c r="B89" s="50">
        <v>2460059.3999494584</v>
      </c>
      <c r="C89" s="57">
        <f t="shared" si="2"/>
        <v>-0.21874699788168073</v>
      </c>
      <c r="D89" s="51">
        <f>IF('64c'!D89&gt;0,'64c'!D89/$K$42,#N/A)</f>
        <v>1.0003075005054247</v>
      </c>
      <c r="E89" s="51" t="e">
        <f>IF('64c'!E89&gt;0,'64c'!E89/$K$42,#N/A)</f>
        <v>#N/A</v>
      </c>
      <c r="F89" s="51" t="e">
        <f>IF('64c'!F89&gt;0,'64c'!F89/$K$42,#N/A)</f>
        <v>#N/A</v>
      </c>
      <c r="G89" s="51" t="e">
        <f>IF('64c'!G89&gt;0,'64c'!G89/$K$42,#N/A)</f>
        <v>#N/A</v>
      </c>
      <c r="H89" s="54"/>
    </row>
    <row r="90" spans="2:8">
      <c r="B90" s="50">
        <v>2460059.4022642416</v>
      </c>
      <c r="C90" s="57">
        <f t="shared" si="2"/>
        <v>-0.21643221471458673</v>
      </c>
      <c r="D90" s="51">
        <f>IF('64c'!D90&gt;0,'64c'!D90/$K$42,#N/A)</f>
        <v>0.99581683401846488</v>
      </c>
      <c r="E90" s="51" t="e">
        <f>IF('64c'!E90&gt;0,'64c'!E90/$K$42,#N/A)</f>
        <v>#N/A</v>
      </c>
      <c r="F90" s="51" t="e">
        <f>IF('64c'!F90&gt;0,'64c'!F90/$K$42,#N/A)</f>
        <v>#N/A</v>
      </c>
      <c r="G90" s="51" t="e">
        <f>IF('64c'!G90&gt;0,'64c'!G90/$K$42,#N/A)</f>
        <v>#N/A</v>
      </c>
      <c r="H90" s="54"/>
    </row>
    <row r="91" spans="2:8">
      <c r="B91" s="50">
        <v>2460059.4045790248</v>
      </c>
      <c r="C91" s="57">
        <f t="shared" si="2"/>
        <v>-0.21411743154749274</v>
      </c>
      <c r="D91" s="51">
        <f>IF('64c'!D91&gt;0,'64c'!D91/$K$42,#N/A)</f>
        <v>1.0027487701327582</v>
      </c>
      <c r="E91" s="51" t="e">
        <f>IF('64c'!E91&gt;0,'64c'!E91/$K$42,#N/A)</f>
        <v>#N/A</v>
      </c>
      <c r="F91" s="51" t="e">
        <f>IF('64c'!F91&gt;0,'64c'!F91/$K$42,#N/A)</f>
        <v>#N/A</v>
      </c>
      <c r="G91" s="51" t="e">
        <f>IF('64c'!G91&gt;0,'64c'!G91/$K$42,#N/A)</f>
        <v>#N/A</v>
      </c>
      <c r="H91" s="54"/>
    </row>
    <row r="92" spans="2:8">
      <c r="B92" s="50">
        <v>2460059.4068938079</v>
      </c>
      <c r="C92" s="57">
        <f t="shared" si="2"/>
        <v>-0.21180264838039875</v>
      </c>
      <c r="D92" s="51">
        <f>IF('64c'!D92&gt;0,'64c'!D92/$K$42,#N/A)</f>
        <v>1.0022101219758743</v>
      </c>
      <c r="E92" s="51" t="e">
        <f>IF('64c'!E92&gt;0,'64c'!E92/$K$42,#N/A)</f>
        <v>#N/A</v>
      </c>
      <c r="F92" s="51" t="e">
        <f>IF('64c'!F92&gt;0,'64c'!F92/$K$42,#N/A)</f>
        <v>#N/A</v>
      </c>
      <c r="G92" s="51" t="e">
        <f>IF('64c'!G92&gt;0,'64c'!G92/$K$42,#N/A)</f>
        <v>#N/A</v>
      </c>
      <c r="H92" s="54"/>
    </row>
    <row r="93" spans="2:8">
      <c r="B93" s="50">
        <v>2460059.4092085916</v>
      </c>
      <c r="C93" s="57">
        <f t="shared" si="2"/>
        <v>-0.20948786474764347</v>
      </c>
      <c r="D93" s="51">
        <f>IF('64c'!D93&gt;0,'64c'!D93/$K$42,#N/A)</f>
        <v>1.0014674843318283</v>
      </c>
      <c r="E93" s="51" t="e">
        <f>IF('64c'!E93&gt;0,'64c'!E93/$K$42,#N/A)</f>
        <v>#N/A</v>
      </c>
      <c r="F93" s="51" t="e">
        <f>IF('64c'!F93&gt;0,'64c'!F93/$K$42,#N/A)</f>
        <v>#N/A</v>
      </c>
      <c r="G93" s="51" t="e">
        <f>IF('64c'!G93&gt;0,'64c'!G93/$K$42,#N/A)</f>
        <v>#N/A</v>
      </c>
      <c r="H93" s="54"/>
    </row>
    <row r="94" spans="2:8">
      <c r="B94" s="50">
        <v>2460059.4115233747</v>
      </c>
      <c r="C94" s="57">
        <f t="shared" si="2"/>
        <v>-0.20717308158054948</v>
      </c>
      <c r="D94" s="51">
        <f>IF('64c'!D94&gt;0,'64c'!D94/$K$42,#N/A)</f>
        <v>1.0006300963676797</v>
      </c>
      <c r="E94" s="51" t="e">
        <f>IF('64c'!E94&gt;0,'64c'!E94/$K$42,#N/A)</f>
        <v>#N/A</v>
      </c>
      <c r="F94" s="51" t="e">
        <f>IF('64c'!F94&gt;0,'64c'!F94/$K$42,#N/A)</f>
        <v>#N/A</v>
      </c>
      <c r="G94" s="51" t="e">
        <f>IF('64c'!G94&gt;0,'64c'!G94/$K$42,#N/A)</f>
        <v>#N/A</v>
      </c>
      <c r="H94" s="54"/>
    </row>
    <row r="95" spans="2:8">
      <c r="B95" s="50">
        <v>2460059.4138381579</v>
      </c>
      <c r="C95" s="57">
        <f t="shared" si="2"/>
        <v>-0.20485829841345549</v>
      </c>
      <c r="D95" s="51">
        <f>IF('64c'!D95&gt;0,'64c'!D95/$K$42,#N/A)</f>
        <v>0.99158433856728889</v>
      </c>
      <c r="E95" s="51" t="e">
        <f>IF('64c'!E95&gt;0,'64c'!E95/$K$42,#N/A)</f>
        <v>#N/A</v>
      </c>
      <c r="F95" s="51" t="e">
        <f>IF('64c'!F95&gt;0,'64c'!F95/$K$42,#N/A)</f>
        <v>#N/A</v>
      </c>
      <c r="G95" s="51" t="e">
        <f>IF('64c'!G95&gt;0,'64c'!G95/$K$42,#N/A)</f>
        <v>#N/A</v>
      </c>
      <c r="H95" s="54"/>
    </row>
    <row r="96" spans="2:8">
      <c r="B96" s="50">
        <v>2460059.4161529411</v>
      </c>
      <c r="C96" s="57">
        <f t="shared" si="2"/>
        <v>-0.20254351524636149</v>
      </c>
      <c r="D96" s="51">
        <f>IF('64c'!D96&gt;0,'64c'!D96/$K$42,#N/A)</f>
        <v>1.001477323269762</v>
      </c>
      <c r="E96" s="51" t="e">
        <f>IF('64c'!E96&gt;0,'64c'!E96/$K$42,#N/A)</f>
        <v>#N/A</v>
      </c>
      <c r="F96" s="51" t="e">
        <f>IF('64c'!F96&gt;0,'64c'!F96/$K$42,#N/A)</f>
        <v>#N/A</v>
      </c>
      <c r="G96" s="51" t="e">
        <f>IF('64c'!G96&gt;0,'64c'!G96/$K$42,#N/A)</f>
        <v>#N/A</v>
      </c>
      <c r="H96" s="54"/>
    </row>
    <row r="97" spans="2:8">
      <c r="B97" s="50">
        <v>2460059.4184677242</v>
      </c>
      <c r="C97" s="57">
        <f t="shared" si="2"/>
        <v>-0.2002287320792675</v>
      </c>
      <c r="D97" s="51">
        <f>IF('64c'!D97&gt;0,'64c'!D97/$K$42,#N/A)</f>
        <v>0.99962598557854299</v>
      </c>
      <c r="E97" s="51" t="e">
        <f>IF('64c'!E97&gt;0,'64c'!E97/$K$42,#N/A)</f>
        <v>#N/A</v>
      </c>
      <c r="F97" s="51" t="e">
        <f>IF('64c'!F97&gt;0,'64c'!F97/$K$42,#N/A)</f>
        <v>#N/A</v>
      </c>
      <c r="G97" s="51" t="e">
        <f>IF('64c'!G97&gt;0,'64c'!G97/$K$42,#N/A)</f>
        <v>#N/A</v>
      </c>
      <c r="H97" s="54"/>
    </row>
    <row r="98" spans="2:8">
      <c r="B98" s="50">
        <v>2460059.4207825074</v>
      </c>
      <c r="C98" s="57">
        <f t="shared" si="2"/>
        <v>-0.19791394891217351</v>
      </c>
      <c r="D98" s="51">
        <f>IF('64c'!D98&gt;0,'64c'!D98/$K$42,#N/A)</f>
        <v>1.0044730777006536</v>
      </c>
      <c r="E98" s="51" t="e">
        <f>IF('64c'!E98&gt;0,'64c'!E98/$K$42,#N/A)</f>
        <v>#N/A</v>
      </c>
      <c r="F98" s="51" t="e">
        <f>IF('64c'!F98&gt;0,'64c'!F98/$K$42,#N/A)</f>
        <v>#N/A</v>
      </c>
      <c r="G98" s="51" t="e">
        <f>IF('64c'!G98&gt;0,'64c'!G98/$K$42,#N/A)</f>
        <v>#N/A</v>
      </c>
      <c r="H98" s="54"/>
    </row>
    <row r="99" spans="2:8">
      <c r="B99" s="50">
        <v>2460059.4230972906</v>
      </c>
      <c r="C99" s="57">
        <f t="shared" si="2"/>
        <v>-0.19559916574507952</v>
      </c>
      <c r="D99" s="51">
        <f>IF('64c'!D99&gt;0,'64c'!D99/$K$42,#N/A)</f>
        <v>0.99988786306354871</v>
      </c>
      <c r="E99" s="51" t="e">
        <f>IF('64c'!E99&gt;0,'64c'!E99/$K$42,#N/A)</f>
        <v>#N/A</v>
      </c>
      <c r="F99" s="51" t="e">
        <f>IF('64c'!F99&gt;0,'64c'!F99/$K$42,#N/A)</f>
        <v>#N/A</v>
      </c>
      <c r="G99" s="51" t="e">
        <f>IF('64c'!G99&gt;0,'64c'!G99/$K$42,#N/A)</f>
        <v>#N/A</v>
      </c>
      <c r="H99" s="54"/>
    </row>
    <row r="100" spans="2:8">
      <c r="B100" s="50">
        <v>2460059.4254120737</v>
      </c>
      <c r="C100" s="57">
        <f t="shared" si="2"/>
        <v>-0.19328438257798553</v>
      </c>
      <c r="D100" s="51">
        <f>IF('64c'!D100&gt;0,'64c'!D100/$K$42,#N/A)</f>
        <v>1.0033512366062403</v>
      </c>
      <c r="E100" s="51" t="e">
        <f>IF('64c'!E100&gt;0,'64c'!E100/$K$42,#N/A)</f>
        <v>#N/A</v>
      </c>
      <c r="F100" s="51" t="e">
        <f>IF('64c'!F100&gt;0,'64c'!F100/$K$42,#N/A)</f>
        <v>#N/A</v>
      </c>
      <c r="G100" s="51" t="e">
        <f>IF('64c'!G100&gt;0,'64c'!G100/$K$42,#N/A)</f>
        <v>#N/A</v>
      </c>
      <c r="H100" s="54"/>
    </row>
    <row r="101" spans="2:8">
      <c r="B101" s="50">
        <v>2460059.4277268569</v>
      </c>
      <c r="C101" s="57">
        <f t="shared" si="2"/>
        <v>-0.19096959941089153</v>
      </c>
      <c r="D101" s="51">
        <f>IF('64c'!D101&gt;0,'64c'!D101/$K$42,#N/A)</f>
        <v>0.99945683671406427</v>
      </c>
      <c r="E101" s="51" t="e">
        <f>IF('64c'!E101&gt;0,'64c'!E101/$K$42,#N/A)</f>
        <v>#N/A</v>
      </c>
      <c r="F101" s="51" t="e">
        <f>IF('64c'!F101&gt;0,'64c'!F101/$K$42,#N/A)</f>
        <v>#N/A</v>
      </c>
      <c r="G101" s="51" t="e">
        <f>IF('64c'!G101&gt;0,'64c'!G101/$K$42,#N/A)</f>
        <v>#N/A</v>
      </c>
      <c r="H101" s="54"/>
    </row>
    <row r="102" spans="2:8">
      <c r="B102" s="50">
        <v>2460059.4300416401</v>
      </c>
      <c r="C102" s="57">
        <f t="shared" si="2"/>
        <v>-0.18865481624379754</v>
      </c>
      <c r="D102" s="51">
        <f>IF('64c'!D102&gt;0,'64c'!D102/$K$42,#N/A)</f>
        <v>1.0006573219219623</v>
      </c>
      <c r="E102" s="51" t="e">
        <f>IF('64c'!E102&gt;0,'64c'!E102/$K$42,#N/A)</f>
        <v>#N/A</v>
      </c>
      <c r="F102" s="51" t="e">
        <f>IF('64c'!F102&gt;0,'64c'!F102/$K$42,#N/A)</f>
        <v>#N/A</v>
      </c>
      <c r="G102" s="51" t="e">
        <f>IF('64c'!G102&gt;0,'64c'!G102/$K$42,#N/A)</f>
        <v>#N/A</v>
      </c>
      <c r="H102" s="54"/>
    </row>
    <row r="103" spans="2:8">
      <c r="B103" s="50">
        <v>2460059.4323564232</v>
      </c>
      <c r="C103" s="57">
        <f t="shared" si="2"/>
        <v>-0.18634003307670355</v>
      </c>
      <c r="D103" s="51">
        <f>IF('64c'!D103&gt;0,'64c'!D103/$K$42,#N/A)</f>
        <v>1.0030467686501785</v>
      </c>
      <c r="E103" s="51" t="e">
        <f>IF('64c'!E103&gt;0,'64c'!E103/$K$42,#N/A)</f>
        <v>#N/A</v>
      </c>
      <c r="F103" s="51" t="e">
        <f>IF('64c'!F103&gt;0,'64c'!F103/$K$42,#N/A)</f>
        <v>#N/A</v>
      </c>
      <c r="G103" s="51" t="e">
        <f>IF('64c'!G103&gt;0,'64c'!G103/$K$42,#N/A)</f>
        <v>#N/A</v>
      </c>
      <c r="H103" s="54"/>
    </row>
    <row r="104" spans="2:8">
      <c r="B104" s="50">
        <v>2460059.4346712064</v>
      </c>
      <c r="C104" s="57">
        <f t="shared" si="2"/>
        <v>-0.18402524990960956</v>
      </c>
      <c r="D104" s="51">
        <f>IF('64c'!D104&gt;0,'64c'!D104/$K$42,#N/A)</f>
        <v>1.0030628748567962</v>
      </c>
      <c r="E104" s="51" t="e">
        <f>IF('64c'!E104&gt;0,'64c'!E104/$K$42,#N/A)</f>
        <v>#N/A</v>
      </c>
      <c r="F104" s="51" t="e">
        <f>IF('64c'!F104&gt;0,'64c'!F104/$K$42,#N/A)</f>
        <v>#N/A</v>
      </c>
      <c r="G104" s="51" t="e">
        <f>IF('64c'!G104&gt;0,'64c'!G104/$K$42,#N/A)</f>
        <v>#N/A</v>
      </c>
      <c r="H104" s="54"/>
    </row>
    <row r="105" spans="2:8">
      <c r="B105" s="50">
        <v>2460059.4369859896</v>
      </c>
      <c r="C105" s="57">
        <f t="shared" si="2"/>
        <v>-0.18171046674251556</v>
      </c>
      <c r="D105" s="51">
        <f>IF('64c'!D105&gt;0,'64c'!D105/$K$42,#N/A)</f>
        <v>1.0007025406024666</v>
      </c>
      <c r="E105" s="51" t="e">
        <f>IF('64c'!E105&gt;0,'64c'!E105/$K$42,#N/A)</f>
        <v>#N/A</v>
      </c>
      <c r="F105" s="51" t="e">
        <f>IF('64c'!F105&gt;0,'64c'!F105/$K$42,#N/A)</f>
        <v>#N/A</v>
      </c>
      <c r="G105" s="51" t="e">
        <f>IF('64c'!G105&gt;0,'64c'!G105/$K$42,#N/A)</f>
        <v>#N/A</v>
      </c>
      <c r="H105" s="54"/>
    </row>
    <row r="106" spans="2:8">
      <c r="B106" s="50">
        <v>2460059.4393007727</v>
      </c>
      <c r="C106" s="57">
        <f t="shared" si="2"/>
        <v>-0.17939568357542157</v>
      </c>
      <c r="D106" s="51">
        <f>IF('64c'!D106&gt;0,'64c'!D106/$K$42,#N/A)</f>
        <v>0.99841761574230059</v>
      </c>
      <c r="E106" s="51" t="e">
        <f>IF('64c'!E106&gt;0,'64c'!E106/$K$42,#N/A)</f>
        <v>#N/A</v>
      </c>
      <c r="F106" s="51" t="e">
        <f>IF('64c'!F106&gt;0,'64c'!F106/$K$42,#N/A)</f>
        <v>#N/A</v>
      </c>
      <c r="G106" s="51" t="e">
        <f>IF('64c'!G106&gt;0,'64c'!G106/$K$42,#N/A)</f>
        <v>#N/A</v>
      </c>
      <c r="H106" s="54"/>
    </row>
    <row r="107" spans="2:8">
      <c r="B107" s="50">
        <v>2460059.4416155559</v>
      </c>
      <c r="C107" s="57">
        <f t="shared" si="2"/>
        <v>-0.17708090040832758</v>
      </c>
      <c r="D107" s="51">
        <f>IF('64c'!D107&gt;0,'64c'!D107/$K$42,#N/A)</f>
        <v>0.99835251701597139</v>
      </c>
      <c r="E107" s="51" t="e">
        <f>IF('64c'!E107&gt;0,'64c'!E107/$K$42,#N/A)</f>
        <v>#N/A</v>
      </c>
      <c r="F107" s="51" t="e">
        <f>IF('64c'!F107&gt;0,'64c'!F107/$K$42,#N/A)</f>
        <v>#N/A</v>
      </c>
      <c r="G107" s="51" t="e">
        <f>IF('64c'!G107&gt;0,'64c'!G107/$K$42,#N/A)</f>
        <v>#N/A</v>
      </c>
      <c r="H107" s="54"/>
    </row>
    <row r="108" spans="2:8">
      <c r="B108" s="50">
        <v>2460059.4439303391</v>
      </c>
      <c r="C108" s="57">
        <f t="shared" si="2"/>
        <v>-0.17476611724123359</v>
      </c>
      <c r="D108" s="51">
        <f>IF('64c'!D108&gt;0,'64c'!D108/$K$42,#N/A)</f>
        <v>1.0002147044949119</v>
      </c>
      <c r="E108" s="51" t="e">
        <f>IF('64c'!E108&gt;0,'64c'!E108/$K$42,#N/A)</f>
        <v>#N/A</v>
      </c>
      <c r="F108" s="51" t="e">
        <f>IF('64c'!F108&gt;0,'64c'!F108/$K$42,#N/A)</f>
        <v>#N/A</v>
      </c>
      <c r="G108" s="51" t="e">
        <f>IF('64c'!G108&gt;0,'64c'!G108/$K$42,#N/A)</f>
        <v>#N/A</v>
      </c>
      <c r="H108" s="54"/>
    </row>
    <row r="109" spans="2:8">
      <c r="B109" s="50">
        <v>2460059.4462451222</v>
      </c>
      <c r="C109" s="57">
        <f t="shared" si="2"/>
        <v>-0.1724513340741396</v>
      </c>
      <c r="D109" s="51">
        <f>IF('64c'!D109&gt;0,'64c'!D109/$K$42,#N/A)</f>
        <v>0.99994015769256694</v>
      </c>
      <c r="E109" s="51" t="e">
        <f>IF('64c'!E109&gt;0,'64c'!E109/$K$42,#N/A)</f>
        <v>#N/A</v>
      </c>
      <c r="F109" s="51" t="e">
        <f>IF('64c'!F109&gt;0,'64c'!F109/$K$42,#N/A)</f>
        <v>#N/A</v>
      </c>
      <c r="G109" s="51" t="e">
        <f>IF('64c'!G109&gt;0,'64c'!G109/$K$42,#N/A)</f>
        <v>#N/A</v>
      </c>
      <c r="H109" s="54"/>
    </row>
    <row r="110" spans="2:8">
      <c r="B110" s="50">
        <v>2460059.4485599054</v>
      </c>
      <c r="C110" s="57">
        <f t="shared" si="2"/>
        <v>-0.1701365509070456</v>
      </c>
      <c r="D110" s="51">
        <f>IF('64c'!D110&gt;0,'64c'!D110/$K$42,#N/A)</f>
        <v>1.0013279196711369</v>
      </c>
      <c r="E110" s="51" t="e">
        <f>IF('64c'!E110&gt;0,'64c'!E110/$K$42,#N/A)</f>
        <v>#N/A</v>
      </c>
      <c r="F110" s="51" t="e">
        <f>IF('64c'!F110&gt;0,'64c'!F110/$K$42,#N/A)</f>
        <v>#N/A</v>
      </c>
      <c r="G110" s="51" t="e">
        <f>IF('64c'!G110&gt;0,'64c'!G110/$K$42,#N/A)</f>
        <v>#N/A</v>
      </c>
      <c r="H110" s="54"/>
    </row>
    <row r="111" spans="2:8">
      <c r="B111" s="50">
        <v>2460059.4508746886</v>
      </c>
      <c r="C111" s="57">
        <f t="shared" si="2"/>
        <v>-0.16782176773995161</v>
      </c>
      <c r="D111" s="51">
        <f>IF('64c'!D111&gt;0,'64c'!D111/$K$42,#N/A)</f>
        <v>1.0009220971763595</v>
      </c>
      <c r="E111" s="51" t="e">
        <f>IF('64c'!E111&gt;0,'64c'!E111/$K$42,#N/A)</f>
        <v>#N/A</v>
      </c>
      <c r="F111" s="51" t="e">
        <f>IF('64c'!F111&gt;0,'64c'!F111/$K$42,#N/A)</f>
        <v>#N/A</v>
      </c>
      <c r="G111" s="51" t="e">
        <f>IF('64c'!G111&gt;0,'64c'!G111/$K$42,#N/A)</f>
        <v>#N/A</v>
      </c>
      <c r="H111" s="54"/>
    </row>
    <row r="112" spans="2:8">
      <c r="B112" s="50">
        <v>2460059.4531894717</v>
      </c>
      <c r="C112" s="57">
        <f t="shared" si="2"/>
        <v>-0.16550698457285762</v>
      </c>
      <c r="D112" s="51">
        <f>IF('64c'!D112&gt;0,'64c'!D112/$K$42,#N/A)</f>
        <v>0.99875941775052213</v>
      </c>
      <c r="E112" s="51" t="e">
        <f>IF('64c'!E112&gt;0,'64c'!E112/$K$42,#N/A)</f>
        <v>#N/A</v>
      </c>
      <c r="F112" s="51" t="e">
        <f>IF('64c'!F112&gt;0,'64c'!F112/$K$42,#N/A)</f>
        <v>#N/A</v>
      </c>
      <c r="G112" s="51" t="e">
        <f>IF('64c'!G112&gt;0,'64c'!G112/$K$42,#N/A)</f>
        <v>#N/A</v>
      </c>
      <c r="H112" s="54"/>
    </row>
    <row r="113" spans="1:8">
      <c r="B113" s="50">
        <v>2460059.4555042549</v>
      </c>
      <c r="C113" s="57">
        <f t="shared" si="2"/>
        <v>-0.16319220140576363</v>
      </c>
      <c r="D113" s="51">
        <f>IF('64c'!D113&gt;0,'64c'!D113/$K$42,#N/A)</f>
        <v>0.99901961048588184</v>
      </c>
      <c r="E113" s="51" t="e">
        <f>IF('64c'!E113&gt;0,'64c'!E113/$K$42,#N/A)</f>
        <v>#N/A</v>
      </c>
      <c r="F113" s="51" t="e">
        <f>IF('64c'!F113&gt;0,'64c'!F113/$K$42,#N/A)</f>
        <v>#N/A</v>
      </c>
      <c r="G113" s="51" t="e">
        <f>IF('64c'!G113&gt;0,'64c'!G113/$K$42,#N/A)</f>
        <v>#N/A</v>
      </c>
      <c r="H113" s="54"/>
    </row>
    <row r="114" spans="1:8">
      <c r="B114" s="50">
        <v>2460059.4578190381</v>
      </c>
      <c r="C114" s="57">
        <f t="shared" si="2"/>
        <v>-0.16087741823866963</v>
      </c>
      <c r="D114" s="51">
        <f>IF('64c'!D114&gt;0,'64c'!D114/$K$42,#N/A)</f>
        <v>0.99650414448412961</v>
      </c>
      <c r="E114" s="51" t="e">
        <f>IF('64c'!E114&gt;0,'64c'!E114/$K$42,#N/A)</f>
        <v>#N/A</v>
      </c>
      <c r="F114" s="51" t="e">
        <f>IF('64c'!F114&gt;0,'64c'!F114/$K$42,#N/A)</f>
        <v>#N/A</v>
      </c>
      <c r="G114" s="51" t="e">
        <f>IF('64c'!G114&gt;0,'64c'!G114/$K$42,#N/A)</f>
        <v>#N/A</v>
      </c>
      <c r="H114" s="54"/>
    </row>
    <row r="115" spans="1:8">
      <c r="B115" s="50">
        <v>2460059.4601338212</v>
      </c>
      <c r="C115" s="57">
        <f t="shared" si="2"/>
        <v>-0.15856263507157564</v>
      </c>
      <c r="D115" s="51">
        <f>IF('64c'!D115&gt;0,'64c'!D115/$K$42,#N/A)</f>
        <v>0.99908423748231001</v>
      </c>
      <c r="E115" s="51" t="e">
        <f>IF('64c'!E115&gt;0,'64c'!E115/$K$42,#N/A)</f>
        <v>#N/A</v>
      </c>
      <c r="F115" s="51" t="e">
        <f>IF('64c'!F115&gt;0,'64c'!F115/$K$42,#N/A)</f>
        <v>#N/A</v>
      </c>
      <c r="G115" s="51" t="e">
        <f>IF('64c'!G115&gt;0,'64c'!G115/$K$42,#N/A)</f>
        <v>#N/A</v>
      </c>
      <c r="H115" s="54"/>
    </row>
    <row r="116" spans="1:8">
      <c r="B116" s="50">
        <v>2460059.4624486044</v>
      </c>
      <c r="C116" s="57">
        <f t="shared" si="2"/>
        <v>-0.15624785190448165</v>
      </c>
      <c r="D116" s="51">
        <f>IF('64c'!D116&gt;0,'64c'!D116/$K$42,#N/A)</f>
        <v>1.0003628950737919</v>
      </c>
      <c r="E116" s="51" t="e">
        <f>IF('64c'!E116&gt;0,'64c'!E116/$K$42,#N/A)</f>
        <v>#N/A</v>
      </c>
      <c r="F116" s="51" t="e">
        <f>IF('64c'!F116&gt;0,'64c'!F116/$K$42,#N/A)</f>
        <v>#N/A</v>
      </c>
      <c r="G116" s="51" t="e">
        <f>IF('64c'!G116&gt;0,'64c'!G116/$K$42,#N/A)</f>
        <v>#N/A</v>
      </c>
      <c r="H116" s="54"/>
    </row>
    <row r="117" spans="1:8">
      <c r="B117" s="50">
        <v>2460059.4647633876</v>
      </c>
      <c r="C117" s="57">
        <f t="shared" si="2"/>
        <v>-0.15393306873738766</v>
      </c>
      <c r="D117" s="51">
        <f>IF('64c'!D117&gt;0,'64c'!D117/$K$42,#N/A)</f>
        <v>0.99181407102904495</v>
      </c>
      <c r="E117" s="51" t="e">
        <f>IF('64c'!E117&gt;0,'64c'!E117/$K$42,#N/A)</f>
        <v>#N/A</v>
      </c>
      <c r="F117" s="51" t="e">
        <f>IF('64c'!F117&gt;0,'64c'!F117/$K$42,#N/A)</f>
        <v>#N/A</v>
      </c>
      <c r="G117" s="51" t="e">
        <f>IF('64c'!G117&gt;0,'64c'!G117/$K$42,#N/A)</f>
        <v>#N/A</v>
      </c>
      <c r="H117" s="54"/>
    </row>
    <row r="118" spans="1:8">
      <c r="B118" s="50">
        <v>2460059.4670781707</v>
      </c>
      <c r="C118" s="57">
        <f t="shared" si="2"/>
        <v>-0.15161828557029366</v>
      </c>
      <c r="D118" s="51">
        <f>IF('64c'!D118&gt;0,'64c'!D118/$K$42,#N/A)</f>
        <v>0.99667713457780172</v>
      </c>
      <c r="E118" s="51" t="e">
        <f>IF('64c'!E118&gt;0,'64c'!E118/$K$42,#N/A)</f>
        <v>#N/A</v>
      </c>
      <c r="F118" s="51" t="e">
        <f>IF('64c'!F118&gt;0,'64c'!F118/$K$42,#N/A)</f>
        <v>#N/A</v>
      </c>
      <c r="G118" s="51" t="e">
        <f>IF('64c'!G118&gt;0,'64c'!G118/$K$42,#N/A)</f>
        <v>#N/A</v>
      </c>
      <c r="H118" s="54"/>
    </row>
    <row r="119" spans="1:8">
      <c r="B119" s="50">
        <v>2460059.4693929539</v>
      </c>
      <c r="C119" s="57">
        <f t="shared" si="2"/>
        <v>-0.14930350240319967</v>
      </c>
      <c r="D119" s="51">
        <f>IF('64c'!D119&gt;0,'64c'!D119/$K$42,#N/A)</f>
        <v>1.0051148325358852</v>
      </c>
      <c r="E119" s="51" t="e">
        <f>IF('64c'!E119&gt;0,'64c'!E119/$K$42,#N/A)</f>
        <v>#N/A</v>
      </c>
      <c r="F119" s="51" t="e">
        <f>IF('64c'!F119&gt;0,'64c'!F119/$K$42,#N/A)</f>
        <v>#N/A</v>
      </c>
      <c r="G119" s="51" t="e">
        <f>IF('64c'!G119&gt;0,'64c'!G119/$K$42,#N/A)</f>
        <v>#N/A</v>
      </c>
      <c r="H119" s="54"/>
    </row>
    <row r="120" spans="1:8">
      <c r="B120" s="50">
        <v>2460059.4717077371</v>
      </c>
      <c r="C120" s="57">
        <f t="shared" si="2"/>
        <v>-0.14698871923610568</v>
      </c>
      <c r="D120" s="51">
        <f>IF('64c'!D120&gt;0,'64c'!D120/$K$42,#N/A)</f>
        <v>0.99779216928364445</v>
      </c>
      <c r="E120" s="51" t="e">
        <f>IF('64c'!E120&gt;0,'64c'!E120/$K$42,#N/A)</f>
        <v>#N/A</v>
      </c>
      <c r="F120" s="51" t="e">
        <f>IF('64c'!F120&gt;0,'64c'!F120/$K$42,#N/A)</f>
        <v>#N/A</v>
      </c>
      <c r="G120" s="51" t="e">
        <f>IF('64c'!G120&gt;0,'64c'!G120/$K$42,#N/A)</f>
        <v>#N/A</v>
      </c>
      <c r="H120" s="54"/>
    </row>
    <row r="121" spans="1:8">
      <c r="B121" s="50">
        <v>2460059.4740225202</v>
      </c>
      <c r="C121" s="57">
        <f t="shared" si="2"/>
        <v>-0.14467393606901169</v>
      </c>
      <c r="D121" s="51">
        <f>IF('64c'!D121&gt;0,'64c'!D121/$K$42,#N/A)</f>
        <v>1.0054735494305547</v>
      </c>
      <c r="E121" s="51" t="e">
        <f>IF('64c'!E121&gt;0,'64c'!E121/$K$42,#N/A)</f>
        <v>#N/A</v>
      </c>
      <c r="F121" s="51" t="e">
        <f>IF('64c'!F121&gt;0,'64c'!F121/$K$42,#N/A)</f>
        <v>#N/A</v>
      </c>
      <c r="G121" s="51" t="e">
        <f>IF('64c'!G121&gt;0,'64c'!G121/$K$42,#N/A)</f>
        <v>#N/A</v>
      </c>
      <c r="H121" s="54"/>
    </row>
    <row r="122" spans="1:8">
      <c r="B122" s="50">
        <v>2460059.4763373029</v>
      </c>
      <c r="C122" s="57">
        <f t="shared" si="2"/>
        <v>-0.14235915336757898</v>
      </c>
      <c r="D122" s="51">
        <f>IF('64c'!D122&gt;0,'64c'!D122/$K$42,#N/A)</f>
        <v>0.99836815149268809</v>
      </c>
      <c r="E122" s="51" t="e">
        <f>IF('64c'!E122&gt;0,'64c'!E122/$K$42,#N/A)</f>
        <v>#N/A</v>
      </c>
      <c r="F122" s="51" t="e">
        <f>IF('64c'!F122&gt;0,'64c'!F122/$K$42,#N/A)</f>
        <v>#N/A</v>
      </c>
      <c r="G122" s="51" t="e">
        <f>IF('64c'!G122&gt;0,'64c'!G122/$K$42,#N/A)</f>
        <v>#N/A</v>
      </c>
      <c r="H122" s="54"/>
    </row>
    <row r="123" spans="1:8">
      <c r="B123" s="50">
        <v>2460059.4786520861</v>
      </c>
      <c r="C123" s="57">
        <f t="shared" si="2"/>
        <v>-0.14004437020048499</v>
      </c>
      <c r="D123" s="51">
        <f>IF('64c'!D123&gt;0,'64c'!D123/$K$42,#N/A)</f>
        <v>0.99735790821483916</v>
      </c>
      <c r="E123" s="51" t="e">
        <f>IF('64c'!E123&gt;0,'64c'!E123/$K$42,#N/A)</f>
        <v>#N/A</v>
      </c>
      <c r="F123" s="51" t="e">
        <f>IF('64c'!F123&gt;0,'64c'!F123/$K$42,#N/A)</f>
        <v>#N/A</v>
      </c>
      <c r="G123" s="51" t="e">
        <f>IF('64c'!G123&gt;0,'64c'!G123/$K$42,#N/A)</f>
        <v>#N/A</v>
      </c>
      <c r="H123" s="54"/>
    </row>
    <row r="124" spans="1:8">
      <c r="A124" s="49" t="s">
        <v>37</v>
      </c>
      <c r="B124" s="50">
        <v>2460059.4809668693</v>
      </c>
      <c r="C124" s="57">
        <f t="shared" si="2"/>
        <v>-0.137729587033391</v>
      </c>
      <c r="D124" s="51" t="e">
        <f>IF('64c'!D124&gt;0,'64c'!D124/$K$42,#N/A)</f>
        <v>#N/A</v>
      </c>
      <c r="E124" s="51">
        <f>IF('64c'!E124&gt;0,'64c'!E124/$K$42,#N/A)</f>
        <v>0.99810876743715871</v>
      </c>
      <c r="F124" s="51" t="e">
        <f>IF('64c'!F124&gt;0,'64c'!F124/$K$42,#N/A)</f>
        <v>#N/A</v>
      </c>
      <c r="G124" s="51" t="e">
        <f>IF('64c'!G124&gt;0,'64c'!G124/$K$42,#N/A)</f>
        <v>#N/A</v>
      </c>
      <c r="H124" s="54"/>
    </row>
    <row r="125" spans="1:8">
      <c r="B125" s="50">
        <v>2460059.4832816524</v>
      </c>
      <c r="C125" s="57">
        <f t="shared" si="2"/>
        <v>-0.13541480386629701</v>
      </c>
      <c r="D125" s="51" t="e">
        <f>IF('64c'!D125&gt;0,'64c'!D125/$K$42,#N/A)</f>
        <v>#N/A</v>
      </c>
      <c r="E125" s="51">
        <f>IF('64c'!E125&gt;0,'64c'!E125/$K$42,#N/A)</f>
        <v>0.99925237549700108</v>
      </c>
      <c r="F125" s="51" t="e">
        <f>IF('64c'!F125&gt;0,'64c'!F125/$K$42,#N/A)</f>
        <v>#N/A</v>
      </c>
      <c r="G125" s="51" t="e">
        <f>IF('64c'!G125&gt;0,'64c'!G125/$K$42,#N/A)</f>
        <v>#N/A</v>
      </c>
      <c r="H125" s="54"/>
    </row>
    <row r="126" spans="1:8">
      <c r="B126" s="50">
        <v>2460059.4855964356</v>
      </c>
      <c r="C126" s="57">
        <f t="shared" si="2"/>
        <v>-0.13310002069920301</v>
      </c>
      <c r="D126" s="51" t="e">
        <f>IF('64c'!D126&gt;0,'64c'!D126/$K$42,#N/A)</f>
        <v>#N/A</v>
      </c>
      <c r="E126" s="51">
        <f>IF('64c'!E126&gt;0,'64c'!E126/$K$42,#N/A)</f>
        <v>0.99408551789204114</v>
      </c>
      <c r="F126" s="51" t="e">
        <f>IF('64c'!F126&gt;0,'64c'!F126/$K$42,#N/A)</f>
        <v>#N/A</v>
      </c>
      <c r="G126" s="51" t="e">
        <f>IF('64c'!G126&gt;0,'64c'!G126/$K$42,#N/A)</f>
        <v>#N/A</v>
      </c>
      <c r="H126" s="54"/>
    </row>
    <row r="127" spans="1:8">
      <c r="B127" s="50">
        <v>2460059.4879112188</v>
      </c>
      <c r="C127" s="57">
        <f t="shared" si="2"/>
        <v>-0.13078523753210902</v>
      </c>
      <c r="D127" s="51" t="e">
        <f>IF('64c'!D127&gt;0,'64c'!D127/$K$42,#N/A)</f>
        <v>#N/A</v>
      </c>
      <c r="E127" s="51">
        <f>IF('64c'!E127&gt;0,'64c'!E127/$K$42,#N/A)</f>
        <v>0.99901098456769311</v>
      </c>
      <c r="F127" s="51" t="e">
        <f>IF('64c'!F127&gt;0,'64c'!F127/$K$42,#N/A)</f>
        <v>#N/A</v>
      </c>
      <c r="G127" s="51" t="e">
        <f>IF('64c'!G127&gt;0,'64c'!G127/$K$42,#N/A)</f>
        <v>#N/A</v>
      </c>
      <c r="H127" s="54"/>
    </row>
    <row r="128" spans="1:8">
      <c r="B128" s="50">
        <v>2460059.4902260015</v>
      </c>
      <c r="C128" s="57">
        <f t="shared" si="2"/>
        <v>-0.12847045483067632</v>
      </c>
      <c r="D128" s="51" t="e">
        <f>IF('64c'!D128&gt;0,'64c'!D128/$K$42,#N/A)</f>
        <v>#N/A</v>
      </c>
      <c r="E128" s="51">
        <f>IF('64c'!E128&gt;0,'64c'!E128/$K$42,#N/A)</f>
        <v>0.98762989419772218</v>
      </c>
      <c r="F128" s="51" t="e">
        <f>IF('64c'!F128&gt;0,'64c'!F128/$K$42,#N/A)</f>
        <v>#N/A</v>
      </c>
      <c r="G128" s="51" t="e">
        <f>IF('64c'!G128&gt;0,'64c'!G128/$K$42,#N/A)</f>
        <v>#N/A</v>
      </c>
      <c r="H128" s="54"/>
    </row>
    <row r="129" spans="1:8">
      <c r="B129" s="50">
        <v>2460059.4925407846</v>
      </c>
      <c r="C129" s="57">
        <f t="shared" si="2"/>
        <v>-0.12615567166358232</v>
      </c>
      <c r="D129" s="51" t="e">
        <f>IF('64c'!D129&gt;0,'64c'!D129/$K$42,#N/A)</f>
        <v>#N/A</v>
      </c>
      <c r="E129" s="51">
        <f>IF('64c'!E129&gt;0,'64c'!E129/$K$42,#N/A)</f>
        <v>0.9971430015499696</v>
      </c>
      <c r="F129" s="51" t="e">
        <f>IF('64c'!F129&gt;0,'64c'!F129/$K$42,#N/A)</f>
        <v>#N/A</v>
      </c>
      <c r="G129" s="51" t="e">
        <f>IF('64c'!G129&gt;0,'64c'!G129/$K$42,#N/A)</f>
        <v>#N/A</v>
      </c>
      <c r="H129" s="54"/>
    </row>
    <row r="130" spans="1:8">
      <c r="B130" s="50">
        <v>2460059.4948555678</v>
      </c>
      <c r="C130" s="57">
        <f t="shared" si="2"/>
        <v>-0.12384088849648833</v>
      </c>
      <c r="D130" s="51" t="e">
        <f>IF('64c'!D130&gt;0,'64c'!D130/$K$42,#N/A)</f>
        <v>#N/A</v>
      </c>
      <c r="E130" s="51">
        <f>IF('64c'!E130&gt;0,'64c'!E130/$K$42,#N/A)</f>
        <v>0.99605000336949934</v>
      </c>
      <c r="F130" s="51" t="e">
        <f>IF('64c'!F130&gt;0,'64c'!F130/$K$42,#N/A)</f>
        <v>#N/A</v>
      </c>
      <c r="G130" s="51" t="e">
        <f>IF('64c'!G130&gt;0,'64c'!G130/$K$42,#N/A)</f>
        <v>#N/A</v>
      </c>
      <c r="H130" s="54"/>
    </row>
    <row r="131" spans="1:8">
      <c r="B131" s="50">
        <v>2460059.497170351</v>
      </c>
      <c r="C131" s="57">
        <f t="shared" ref="C131:C194" si="3">B131-$K$30</f>
        <v>-0.12152610532939434</v>
      </c>
      <c r="D131" s="51" t="e">
        <f>IF('64c'!D131&gt;0,'64c'!D131/$K$42,#N/A)</f>
        <v>#N/A</v>
      </c>
      <c r="E131" s="51">
        <f>IF('64c'!E131&gt;0,'64c'!E131/$K$42,#N/A)</f>
        <v>0.99199036323202361</v>
      </c>
      <c r="F131" s="51" t="e">
        <f>IF('64c'!F131&gt;0,'64c'!F131/$K$42,#N/A)</f>
        <v>#N/A</v>
      </c>
      <c r="G131" s="51" t="e">
        <f>IF('64c'!G131&gt;0,'64c'!G131/$K$42,#N/A)</f>
        <v>#N/A</v>
      </c>
      <c r="H131" s="54"/>
    </row>
    <row r="132" spans="1:8">
      <c r="B132" s="50">
        <v>2460059.4994851341</v>
      </c>
      <c r="C132" s="57">
        <f t="shared" si="3"/>
        <v>-0.11921132216230035</v>
      </c>
      <c r="D132" s="51" t="e">
        <f>IF('64c'!D132&gt;0,'64c'!D132/$K$42,#N/A)</f>
        <v>#N/A</v>
      </c>
      <c r="E132" s="51">
        <f>IF('64c'!E132&gt;0,'64c'!E132/$K$42,#N/A)</f>
        <v>0.99554350023586491</v>
      </c>
      <c r="F132" s="51" t="e">
        <f>IF('64c'!F132&gt;0,'64c'!F132/$K$42,#N/A)</f>
        <v>#N/A</v>
      </c>
      <c r="G132" s="51" t="e">
        <f>IF('64c'!G132&gt;0,'64c'!G132/$K$42,#N/A)</f>
        <v>#N/A</v>
      </c>
      <c r="H132" s="54"/>
    </row>
    <row r="133" spans="1:8">
      <c r="B133" s="50">
        <v>2460059.5017999168</v>
      </c>
      <c r="C133" s="57">
        <f t="shared" si="3"/>
        <v>-0.11689653946086764</v>
      </c>
      <c r="D133" s="51" t="e">
        <f>IF('64c'!D133&gt;0,'64c'!D133/$K$42,#N/A)</f>
        <v>#N/A</v>
      </c>
      <c r="E133" s="51">
        <f>IF('64c'!E133&gt;0,'64c'!E133/$K$42,#N/A)</f>
        <v>0.99151290518228985</v>
      </c>
      <c r="F133" s="51" t="e">
        <f>IF('64c'!F133&gt;0,'64c'!F133/$K$42,#N/A)</f>
        <v>#N/A</v>
      </c>
      <c r="G133" s="51" t="e">
        <f>IF('64c'!G133&gt;0,'64c'!G133/$K$42,#N/A)</f>
        <v>#N/A</v>
      </c>
      <c r="H133" s="54"/>
    </row>
    <row r="134" spans="1:8">
      <c r="B134" s="50">
        <v>2460059.5041147</v>
      </c>
      <c r="C134" s="57">
        <f t="shared" si="3"/>
        <v>-0.11458175629377365</v>
      </c>
      <c r="D134" s="51" t="e">
        <f>IF('64c'!D134&gt;0,'64c'!D134/$K$42,#N/A)</f>
        <v>#N/A</v>
      </c>
      <c r="E134" s="51">
        <f>IF('64c'!E134&gt;0,'64c'!E134/$K$42,#N/A)</f>
        <v>0.98867208032886311</v>
      </c>
      <c r="F134" s="51" t="e">
        <f>IF('64c'!F134&gt;0,'64c'!F134/$K$42,#N/A)</f>
        <v>#N/A</v>
      </c>
      <c r="G134" s="51" t="e">
        <f>IF('64c'!G134&gt;0,'64c'!G134/$K$42,#N/A)</f>
        <v>#N/A</v>
      </c>
      <c r="H134" s="54"/>
    </row>
    <row r="135" spans="1:8">
      <c r="B135" s="50">
        <v>2460059.5064294832</v>
      </c>
      <c r="C135" s="57">
        <f t="shared" si="3"/>
        <v>-0.11226697312667966</v>
      </c>
      <c r="D135" s="51" t="e">
        <f>IF('64c'!D135&gt;0,'64c'!D135/$K$42,#N/A)</f>
        <v>#N/A</v>
      </c>
      <c r="E135" s="51">
        <f>IF('64c'!E135&gt;0,'64c'!E135/$K$42,#N/A)</f>
        <v>0.98832596536154727</v>
      </c>
      <c r="F135" s="51" t="e">
        <f>IF('64c'!F135&gt;0,'64c'!F135/$K$42,#N/A)</f>
        <v>#N/A</v>
      </c>
      <c r="G135" s="51" t="e">
        <f>IF('64c'!G135&gt;0,'64c'!G135/$K$42,#N/A)</f>
        <v>#N/A</v>
      </c>
      <c r="H135" s="54"/>
    </row>
    <row r="136" spans="1:8">
      <c r="B136" s="50">
        <v>2460059.5087442663</v>
      </c>
      <c r="C136" s="57">
        <f t="shared" si="3"/>
        <v>-0.10995218995958567</v>
      </c>
      <c r="D136" s="51" t="e">
        <f>IF('64c'!D136&gt;0,'64c'!D136/$K$42,#N/A)</f>
        <v>#N/A</v>
      </c>
      <c r="E136" s="51">
        <f>IF('64c'!E136&gt;0,'64c'!E136/$K$42,#N/A)</f>
        <v>0.98741343756317801</v>
      </c>
      <c r="F136" s="51" t="e">
        <f>IF('64c'!F136&gt;0,'64c'!F136/$K$42,#N/A)</f>
        <v>#N/A</v>
      </c>
      <c r="G136" s="51" t="e">
        <f>IF('64c'!G136&gt;0,'64c'!G136/$K$42,#N/A)</f>
        <v>#N/A</v>
      </c>
      <c r="H136" s="54"/>
    </row>
    <row r="137" spans="1:8">
      <c r="A137" s="49" t="s">
        <v>38</v>
      </c>
      <c r="B137" s="50">
        <v>2460059.5110590491</v>
      </c>
      <c r="C137" s="57">
        <f t="shared" si="3"/>
        <v>-0.10763740725815296</v>
      </c>
      <c r="D137" s="51" t="e">
        <f>IF('64c'!D137&gt;0,'64c'!D137/$K$42,#N/A)</f>
        <v>#N/A</v>
      </c>
      <c r="E137" s="51" t="e">
        <f>IF('64c'!E137&gt;0,'64c'!E137/$K$42,#N/A)</f>
        <v>#N/A</v>
      </c>
      <c r="F137" s="51">
        <f>IF('64c'!F137&gt;0,'64c'!F137/$K$42,#N/A)</f>
        <v>0.99021039153581769</v>
      </c>
      <c r="G137" s="51" t="e">
        <f>IF('64c'!G137&gt;0,'64c'!G137/$K$42,#N/A)</f>
        <v>#N/A</v>
      </c>
      <c r="H137" s="54"/>
    </row>
    <row r="138" spans="1:8">
      <c r="B138" s="50">
        <v>2460059.5133738322</v>
      </c>
      <c r="C138" s="57">
        <f t="shared" si="3"/>
        <v>-0.10532262409105897</v>
      </c>
      <c r="D138" s="51" t="e">
        <f>IF('64c'!D138&gt;0,'64c'!D138/$K$42,#N/A)</f>
        <v>#N/A</v>
      </c>
      <c r="E138" s="51" t="e">
        <f>IF('64c'!E138&gt;0,'64c'!E138/$K$42,#N/A)</f>
        <v>#N/A</v>
      </c>
      <c r="F138" s="51">
        <f>IF('64c'!F138&gt;0,'64c'!F138/$K$42,#N/A)</f>
        <v>0.99067996495720723</v>
      </c>
      <c r="G138" s="51" t="e">
        <f>IF('64c'!G138&gt;0,'64c'!G138/$K$42,#N/A)</f>
        <v>#N/A</v>
      </c>
      <c r="H138" s="54"/>
    </row>
    <row r="139" spans="1:8">
      <c r="B139" s="50">
        <v>2460059.5156886154</v>
      </c>
      <c r="C139" s="57">
        <f t="shared" si="3"/>
        <v>-0.10300784092396498</v>
      </c>
      <c r="D139" s="51" t="e">
        <f>IF('64c'!D139&gt;0,'64c'!D139/$K$42,#N/A)</f>
        <v>#N/A</v>
      </c>
      <c r="E139" s="51" t="e">
        <f>IF('64c'!E139&gt;0,'64c'!E139/$K$42,#N/A)</f>
        <v>#N/A</v>
      </c>
      <c r="F139" s="51">
        <f>IF('64c'!F139&gt;0,'64c'!F139/$K$42,#N/A)</f>
        <v>0.98895842037873161</v>
      </c>
      <c r="G139" s="51" t="e">
        <f>IF('64c'!G139&gt;0,'64c'!G139/$K$42,#N/A)</f>
        <v>#N/A</v>
      </c>
      <c r="H139" s="54"/>
    </row>
    <row r="140" spans="1:8">
      <c r="B140" s="50">
        <v>2460059.5180033986</v>
      </c>
      <c r="C140" s="57">
        <f t="shared" si="3"/>
        <v>-0.10069305775687099</v>
      </c>
      <c r="D140" s="51" t="e">
        <f>IF('64c'!D140&gt;0,'64c'!D140/$K$42,#N/A)</f>
        <v>#N/A</v>
      </c>
      <c r="E140" s="51" t="e">
        <f>IF('64c'!E140&gt;0,'64c'!E140/$K$42,#N/A)</f>
        <v>#N/A</v>
      </c>
      <c r="F140" s="51">
        <f>IF('64c'!F140&gt;0,'64c'!F140/$K$42,#N/A)</f>
        <v>0.98649875328526182</v>
      </c>
      <c r="G140" s="51" t="e">
        <f>IF('64c'!G140&gt;0,'64c'!G140/$K$42,#N/A)</f>
        <v>#N/A</v>
      </c>
      <c r="H140" s="54"/>
    </row>
    <row r="141" spans="1:8">
      <c r="B141" s="50">
        <v>2460059.5203181813</v>
      </c>
      <c r="C141" s="57">
        <f t="shared" si="3"/>
        <v>-9.837827505543828E-2</v>
      </c>
      <c r="D141" s="51" t="e">
        <f>IF('64c'!D141&gt;0,'64c'!D141/$K$42,#N/A)</f>
        <v>#N/A</v>
      </c>
      <c r="E141" s="51" t="e">
        <f>IF('64c'!E141&gt;0,'64c'!E141/$K$42,#N/A)</f>
        <v>#N/A</v>
      </c>
      <c r="F141" s="51">
        <f>IF('64c'!F141&gt;0,'64c'!F141/$K$42,#N/A)</f>
        <v>0.99270409057214093</v>
      </c>
      <c r="G141" s="51" t="e">
        <f>IF('64c'!G141&gt;0,'64c'!G141/$K$42,#N/A)</f>
        <v>#N/A</v>
      </c>
      <c r="H141" s="54"/>
    </row>
    <row r="142" spans="1:8">
      <c r="B142" s="50">
        <v>2460059.5226329644</v>
      </c>
      <c r="C142" s="57">
        <f t="shared" si="3"/>
        <v>-9.6063491888344288E-2</v>
      </c>
      <c r="D142" s="51" t="e">
        <f>IF('64c'!D142&gt;0,'64c'!D142/$K$42,#N/A)</f>
        <v>#N/A</v>
      </c>
      <c r="E142" s="51" t="e">
        <f>IF('64c'!E142&gt;0,'64c'!E142/$K$42,#N/A)</f>
        <v>#N/A</v>
      </c>
      <c r="F142" s="51">
        <f>IF('64c'!F142&gt;0,'64c'!F142/$K$42,#N/A)</f>
        <v>0.98612615405350756</v>
      </c>
      <c r="G142" s="51" t="e">
        <f>IF('64c'!G142&gt;0,'64c'!G142/$K$42,#N/A)</f>
        <v>#N/A</v>
      </c>
      <c r="H142" s="54"/>
    </row>
    <row r="143" spans="1:8">
      <c r="B143" s="50">
        <v>2460059.5249477476</v>
      </c>
      <c r="C143" s="57">
        <f t="shared" si="3"/>
        <v>-9.3748708721250296E-2</v>
      </c>
      <c r="D143" s="51" t="e">
        <f>IF('64c'!D143&gt;0,'64c'!D143/$K$42,#N/A)</f>
        <v>#N/A</v>
      </c>
      <c r="E143" s="51" t="e">
        <f>IF('64c'!E143&gt;0,'64c'!E143/$K$42,#N/A)</f>
        <v>#N/A</v>
      </c>
      <c r="F143" s="51">
        <f>IF('64c'!F143&gt;0,'64c'!F143/$K$42,#N/A)</f>
        <v>0.99164471999460879</v>
      </c>
      <c r="G143" s="51" t="e">
        <f>IF('64c'!G143&gt;0,'64c'!G143/$K$42,#N/A)</f>
        <v>#N/A</v>
      </c>
      <c r="H143" s="54"/>
    </row>
    <row r="144" spans="1:8">
      <c r="B144" s="50">
        <v>2460059.5272625303</v>
      </c>
      <c r="C144" s="57">
        <f t="shared" si="3"/>
        <v>-9.1433926019817591E-2</v>
      </c>
      <c r="D144" s="51" t="e">
        <f>IF('64c'!D144&gt;0,'64c'!D144/$K$42,#N/A)</f>
        <v>#N/A</v>
      </c>
      <c r="E144" s="51" t="e">
        <f>IF('64c'!E144&gt;0,'64c'!E144/$K$42,#N/A)</f>
        <v>#N/A</v>
      </c>
      <c r="F144" s="51">
        <f>IF('64c'!F144&gt;0,'64c'!F144/$K$42,#N/A)</f>
        <v>0.98615715344699773</v>
      </c>
      <c r="G144" s="51" t="e">
        <f>IF('64c'!G144&gt;0,'64c'!G144/$K$42,#N/A)</f>
        <v>#N/A</v>
      </c>
      <c r="H144" s="54"/>
    </row>
    <row r="145" spans="2:8">
      <c r="B145" s="50">
        <v>2460059.5295773135</v>
      </c>
      <c r="C145" s="57">
        <f t="shared" si="3"/>
        <v>-8.9119142852723598E-2</v>
      </c>
      <c r="D145" s="51" t="e">
        <f>IF('64c'!D145&gt;0,'64c'!D145/$K$42,#N/A)</f>
        <v>#N/A</v>
      </c>
      <c r="E145" s="51" t="e">
        <f>IF('64c'!E145&gt;0,'64c'!E145/$K$42,#N/A)</f>
        <v>#N/A</v>
      </c>
      <c r="F145" s="51">
        <f>IF('64c'!F145&gt;0,'64c'!F145/$K$42,#N/A)</f>
        <v>0.98387256553676117</v>
      </c>
      <c r="G145" s="51" t="e">
        <f>IF('64c'!G145&gt;0,'64c'!G145/$K$42,#N/A)</f>
        <v>#N/A</v>
      </c>
      <c r="H145" s="54"/>
    </row>
    <row r="146" spans="2:8">
      <c r="B146" s="50">
        <v>2460059.5318920966</v>
      </c>
      <c r="C146" s="57">
        <f t="shared" si="3"/>
        <v>-8.6804359685629606E-2</v>
      </c>
      <c r="D146" s="51" t="e">
        <f>IF('64c'!D146&gt;0,'64c'!D146/$K$42,#N/A)</f>
        <v>#N/A</v>
      </c>
      <c r="E146" s="51" t="e">
        <f>IF('64c'!E146&gt;0,'64c'!E146/$K$42,#N/A)</f>
        <v>#N/A</v>
      </c>
      <c r="F146" s="51">
        <f>IF('64c'!F146&gt;0,'64c'!F146/$K$42,#N/A)</f>
        <v>0.98800916503807534</v>
      </c>
      <c r="G146" s="51" t="e">
        <f>IF('64c'!G146&gt;0,'64c'!G146/$K$42,#N/A)</f>
        <v>#N/A</v>
      </c>
      <c r="H146" s="54"/>
    </row>
    <row r="147" spans="2:8">
      <c r="B147" s="50">
        <v>2460059.5342068793</v>
      </c>
      <c r="C147" s="57">
        <f t="shared" si="3"/>
        <v>-8.4489576984196901E-2</v>
      </c>
      <c r="D147" s="51" t="e">
        <f>IF('64c'!D147&gt;0,'64c'!D147/$K$42,#N/A)</f>
        <v>#N/A</v>
      </c>
      <c r="E147" s="51" t="e">
        <f>IF('64c'!E147&gt;0,'64c'!E147/$K$42,#N/A)</f>
        <v>#N/A</v>
      </c>
      <c r="F147" s="51">
        <f>IF('64c'!F147&gt;0,'64c'!F147/$K$42,#N/A)</f>
        <v>0.98746694521194145</v>
      </c>
      <c r="G147" s="51" t="e">
        <f>IF('64c'!G147&gt;0,'64c'!G147/$K$42,#N/A)</f>
        <v>#N/A</v>
      </c>
      <c r="H147" s="54"/>
    </row>
    <row r="148" spans="2:8">
      <c r="B148" s="50">
        <v>2460059.5365216625</v>
      </c>
      <c r="C148" s="57">
        <f t="shared" si="3"/>
        <v>-8.2174793817102909E-2</v>
      </c>
      <c r="D148" s="51" t="e">
        <f>IF('64c'!D148&gt;0,'64c'!D148/$K$42,#N/A)</f>
        <v>#N/A</v>
      </c>
      <c r="E148" s="51" t="e">
        <f>IF('64c'!E148&gt;0,'64c'!E148/$K$42,#N/A)</f>
        <v>#N/A</v>
      </c>
      <c r="F148" s="51">
        <f>IF('64c'!F148&gt;0,'64c'!F148/$K$42,#N/A)</f>
        <v>0.98849484466608262</v>
      </c>
      <c r="G148" s="51" t="e">
        <f>IF('64c'!G148&gt;0,'64c'!G148/$K$42,#N/A)</f>
        <v>#N/A</v>
      </c>
      <c r="H148" s="54"/>
    </row>
    <row r="149" spans="2:8">
      <c r="B149" s="50">
        <v>2460059.5388364457</v>
      </c>
      <c r="C149" s="57">
        <f t="shared" si="3"/>
        <v>-7.9860010650008917E-2</v>
      </c>
      <c r="D149" s="51" t="e">
        <f>IF('64c'!D149&gt;0,'64c'!D149/$K$42,#N/A)</f>
        <v>#N/A</v>
      </c>
      <c r="E149" s="51" t="e">
        <f>IF('64c'!E149&gt;0,'64c'!E149/$K$42,#N/A)</f>
        <v>#N/A</v>
      </c>
      <c r="F149" s="51">
        <f>IF('64c'!F149&gt;0,'64c'!F149/$K$42,#N/A)</f>
        <v>0.98534631713727339</v>
      </c>
      <c r="G149" s="51" t="e">
        <f>IF('64c'!G149&gt;0,'64c'!G149/$K$42,#N/A)</f>
        <v>#N/A</v>
      </c>
      <c r="H149" s="54"/>
    </row>
    <row r="150" spans="2:8">
      <c r="B150" s="50">
        <v>2460059.5411512284</v>
      </c>
      <c r="C150" s="57">
        <f t="shared" si="3"/>
        <v>-7.7545227948576212E-2</v>
      </c>
      <c r="D150" s="51" t="e">
        <f>IF('64c'!D150&gt;0,'64c'!D150/$K$42,#N/A)</f>
        <v>#N/A</v>
      </c>
      <c r="E150" s="51" t="e">
        <f>IF('64c'!E150&gt;0,'64c'!E150/$K$42,#N/A)</f>
        <v>#N/A</v>
      </c>
      <c r="F150" s="51">
        <f>IF('64c'!F150&gt;0,'64c'!F150/$K$42,#N/A)</f>
        <v>0.98239032279803218</v>
      </c>
      <c r="G150" s="51" t="e">
        <f>IF('64c'!G150&gt;0,'64c'!G150/$K$42,#N/A)</f>
        <v>#N/A</v>
      </c>
      <c r="H150" s="54"/>
    </row>
    <row r="151" spans="2:8">
      <c r="B151" s="50">
        <v>2460059.5434660115</v>
      </c>
      <c r="C151" s="57">
        <f t="shared" si="3"/>
        <v>-7.523044478148222E-2</v>
      </c>
      <c r="D151" s="51" t="e">
        <f>IF('64c'!D151&gt;0,'64c'!D151/$K$42,#N/A)</f>
        <v>#N/A</v>
      </c>
      <c r="E151" s="51" t="e">
        <f>IF('64c'!E151&gt;0,'64c'!E151/$K$42,#N/A)</f>
        <v>#N/A</v>
      </c>
      <c r="F151" s="51">
        <f>IF('64c'!F151&gt;0,'64c'!F151/$K$42,#N/A)</f>
        <v>0.98861270975133098</v>
      </c>
      <c r="G151" s="51" t="e">
        <f>IF('64c'!G151&gt;0,'64c'!G151/$K$42,#N/A)</f>
        <v>#N/A</v>
      </c>
      <c r="H151" s="54"/>
    </row>
    <row r="152" spans="2:8">
      <c r="B152" s="50">
        <v>2460059.5457807942</v>
      </c>
      <c r="C152" s="57">
        <f t="shared" si="3"/>
        <v>-7.2915662080049515E-2</v>
      </c>
      <c r="D152" s="51" t="e">
        <f>IF('64c'!D152&gt;0,'64c'!D152/$K$42,#N/A)</f>
        <v>#N/A</v>
      </c>
      <c r="E152" s="51" t="e">
        <f>IF('64c'!E152&gt;0,'64c'!E152/$K$42,#N/A)</f>
        <v>#N/A</v>
      </c>
      <c r="F152" s="51">
        <f>IF('64c'!F152&gt;0,'64c'!F152/$K$42,#N/A)</f>
        <v>0.98773549430554619</v>
      </c>
      <c r="G152" s="51" t="e">
        <f>IF('64c'!G152&gt;0,'64c'!G152/$K$42,#N/A)</f>
        <v>#N/A</v>
      </c>
      <c r="H152" s="54"/>
    </row>
    <row r="153" spans="2:8">
      <c r="B153" s="50">
        <v>2460059.5480955774</v>
      </c>
      <c r="C153" s="57">
        <f t="shared" si="3"/>
        <v>-7.0600878912955523E-2</v>
      </c>
      <c r="D153" s="51" t="e">
        <f>IF('64c'!D153&gt;0,'64c'!D153/$K$42,#N/A)</f>
        <v>#N/A</v>
      </c>
      <c r="E153" s="51" t="e">
        <f>IF('64c'!E153&gt;0,'64c'!E153/$K$42,#N/A)</f>
        <v>#N/A</v>
      </c>
      <c r="F153" s="51">
        <f>IF('64c'!F153&gt;0,'64c'!F153/$K$42,#N/A)</f>
        <v>0.98877356964755025</v>
      </c>
      <c r="G153" s="51" t="e">
        <f>IF('64c'!G153&gt;0,'64c'!G153/$K$42,#N/A)</f>
        <v>#N/A</v>
      </c>
      <c r="H153" s="54"/>
    </row>
    <row r="154" spans="2:8">
      <c r="B154" s="50">
        <v>2460059.5504103606</v>
      </c>
      <c r="C154" s="57">
        <f t="shared" si="3"/>
        <v>-6.828609574586153E-2</v>
      </c>
      <c r="D154" s="51" t="e">
        <f>IF('64c'!D154&gt;0,'64c'!D154/$K$42,#N/A)</f>
        <v>#N/A</v>
      </c>
      <c r="E154" s="51" t="e">
        <f>IF('64c'!E154&gt;0,'64c'!E154/$K$42,#N/A)</f>
        <v>#N/A</v>
      </c>
      <c r="F154" s="51">
        <f>IF('64c'!F154&gt;0,'64c'!F154/$K$42,#N/A)</f>
        <v>0.98536377114360796</v>
      </c>
      <c r="G154" s="51" t="e">
        <f>IF('64c'!G154&gt;0,'64c'!G154/$K$42,#N/A)</f>
        <v>#N/A</v>
      </c>
      <c r="H154" s="54"/>
    </row>
    <row r="155" spans="2:8">
      <c r="B155" s="50">
        <v>2460059.5527251433</v>
      </c>
      <c r="C155" s="57">
        <f t="shared" si="3"/>
        <v>-6.5971313044428825E-2</v>
      </c>
      <c r="D155" s="51" t="e">
        <f>IF('64c'!D155&gt;0,'64c'!D155/$K$42,#N/A)</f>
        <v>#N/A</v>
      </c>
      <c r="E155" s="51" t="e">
        <f>IF('64c'!E155&gt;0,'64c'!E155/$K$42,#N/A)</f>
        <v>#N/A</v>
      </c>
      <c r="F155" s="51">
        <f>IF('64c'!F155&gt;0,'64c'!F155/$K$42,#N/A)</f>
        <v>0.98723444976076558</v>
      </c>
      <c r="G155" s="51" t="e">
        <f>IF('64c'!G155&gt;0,'64c'!G155/$K$42,#N/A)</f>
        <v>#N/A</v>
      </c>
      <c r="H155" s="54"/>
    </row>
    <row r="156" spans="2:8">
      <c r="B156" s="50">
        <v>2460059.5550399264</v>
      </c>
      <c r="C156" s="57">
        <f t="shared" si="3"/>
        <v>-6.3656529877334833E-2</v>
      </c>
      <c r="D156" s="51" t="e">
        <f>IF('64c'!D156&gt;0,'64c'!D156/$K$42,#N/A)</f>
        <v>#N/A</v>
      </c>
      <c r="E156" s="51" t="e">
        <f>IF('64c'!E156&gt;0,'64c'!E156/$K$42,#N/A)</f>
        <v>#N/A</v>
      </c>
      <c r="F156" s="51">
        <f>IF('64c'!F156&gt;0,'64c'!F156/$K$42,#N/A)</f>
        <v>0.98855408046364313</v>
      </c>
      <c r="G156" s="51" t="e">
        <f>IF('64c'!G156&gt;0,'64c'!G156/$K$42,#N/A)</f>
        <v>#N/A</v>
      </c>
      <c r="H156" s="54"/>
    </row>
    <row r="157" spans="2:8">
      <c r="B157" s="50">
        <v>2460059.5573547091</v>
      </c>
      <c r="C157" s="57">
        <f t="shared" si="3"/>
        <v>-6.1341747175902128E-2</v>
      </c>
      <c r="D157" s="51" t="e">
        <f>IF('64c'!D157&gt;0,'64c'!D157/$K$42,#N/A)</f>
        <v>#N/A</v>
      </c>
      <c r="E157" s="51" t="e">
        <f>IF('64c'!E157&gt;0,'64c'!E157/$K$42,#N/A)</f>
        <v>#N/A</v>
      </c>
      <c r="F157" s="51">
        <f>IF('64c'!F157&gt;0,'64c'!F157/$K$42,#N/A)</f>
        <v>0.98468481703618838</v>
      </c>
      <c r="G157" s="51" t="e">
        <f>IF('64c'!G157&gt;0,'64c'!G157/$K$42,#N/A)</f>
        <v>#N/A</v>
      </c>
      <c r="H157" s="54"/>
    </row>
    <row r="158" spans="2:8">
      <c r="B158" s="50">
        <v>2460059.5596694923</v>
      </c>
      <c r="C158" s="57">
        <f t="shared" si="3"/>
        <v>-5.9026964008808136E-2</v>
      </c>
      <c r="D158" s="51" t="e">
        <f>IF('64c'!D158&gt;0,'64c'!D158/$K$42,#N/A)</f>
        <v>#N/A</v>
      </c>
      <c r="E158" s="51" t="e">
        <f>IF('64c'!E158&gt;0,'64c'!E158/$K$42,#N/A)</f>
        <v>#N/A</v>
      </c>
      <c r="F158" s="51">
        <f>IF('64c'!F158&gt;0,'64c'!F158/$K$42,#N/A)</f>
        <v>0.98316395983556837</v>
      </c>
      <c r="G158" s="51" t="e">
        <f>IF('64c'!G158&gt;0,'64c'!G158/$K$42,#N/A)</f>
        <v>#N/A</v>
      </c>
      <c r="H158" s="54"/>
    </row>
    <row r="159" spans="2:8">
      <c r="B159" s="50">
        <v>2460059.561984275</v>
      </c>
      <c r="C159" s="57">
        <f t="shared" si="3"/>
        <v>-5.6712181307375431E-2</v>
      </c>
      <c r="D159" s="51" t="e">
        <f>IF('64c'!D159&gt;0,'64c'!D159/$K$42,#N/A)</f>
        <v>#N/A</v>
      </c>
      <c r="E159" s="51" t="e">
        <f>IF('64c'!E159&gt;0,'64c'!E159/$K$42,#N/A)</f>
        <v>#N/A</v>
      </c>
      <c r="F159" s="51">
        <f>IF('64c'!F159&gt;0,'64c'!F159/$K$42,#N/A)</f>
        <v>0.98796920277646727</v>
      </c>
      <c r="G159" s="51" t="e">
        <f>IF('64c'!G159&gt;0,'64c'!G159/$K$42,#N/A)</f>
        <v>#N/A</v>
      </c>
      <c r="H159" s="54"/>
    </row>
    <row r="160" spans="2:8">
      <c r="B160" s="50">
        <v>2460059.5642990582</v>
      </c>
      <c r="C160" s="57">
        <f t="shared" si="3"/>
        <v>-5.4397398140281439E-2</v>
      </c>
      <c r="D160" s="51" t="e">
        <f>IF('64c'!D160&gt;0,'64c'!D160/$K$42,#N/A)</f>
        <v>#N/A</v>
      </c>
      <c r="E160" s="51" t="e">
        <f>IF('64c'!E160&gt;0,'64c'!E160/$K$42,#N/A)</f>
        <v>#N/A</v>
      </c>
      <c r="F160" s="51">
        <f>IF('64c'!F160&gt;0,'64c'!F160/$K$42,#N/A)</f>
        <v>0.9855060987937192</v>
      </c>
      <c r="G160" s="51" t="e">
        <f>IF('64c'!G160&gt;0,'64c'!G160/$K$42,#N/A)</f>
        <v>#N/A</v>
      </c>
      <c r="H160" s="54"/>
    </row>
    <row r="161" spans="2:8">
      <c r="B161" s="50">
        <v>2460059.5666138409</v>
      </c>
      <c r="C161" s="57">
        <f t="shared" si="3"/>
        <v>-5.2082615438848734E-2</v>
      </c>
      <c r="D161" s="51" t="e">
        <f>IF('64c'!D161&gt;0,'64c'!D161/$K$42,#N/A)</f>
        <v>#N/A</v>
      </c>
      <c r="E161" s="51" t="e">
        <f>IF('64c'!E161&gt;0,'64c'!E161/$K$42,#N/A)</f>
        <v>#N/A</v>
      </c>
      <c r="F161" s="51">
        <f>IF('64c'!F161&gt;0,'64c'!F161/$K$42,#N/A)</f>
        <v>0.98643816968798426</v>
      </c>
      <c r="G161" s="51" t="e">
        <f>IF('64c'!G161&gt;0,'64c'!G161/$K$42,#N/A)</f>
        <v>#N/A</v>
      </c>
      <c r="H161" s="54"/>
    </row>
    <row r="162" spans="2:8">
      <c r="B162" s="50">
        <v>2460059.568928624</v>
      </c>
      <c r="C162" s="57">
        <f t="shared" si="3"/>
        <v>-4.9767832271754742E-2</v>
      </c>
      <c r="D162" s="51" t="e">
        <f>IF('64c'!D162&gt;0,'64c'!D162/$K$42,#N/A)</f>
        <v>#N/A</v>
      </c>
      <c r="E162" s="51" t="e">
        <f>IF('64c'!E162&gt;0,'64c'!E162/$K$42,#N/A)</f>
        <v>#N/A</v>
      </c>
      <c r="F162" s="51">
        <f>IF('64c'!F162&gt;0,'64c'!F162/$K$42,#N/A)</f>
        <v>0.98628324011051949</v>
      </c>
      <c r="G162" s="51" t="e">
        <f>IF('64c'!G162&gt;0,'64c'!G162/$K$42,#N/A)</f>
        <v>#N/A</v>
      </c>
      <c r="H162" s="54"/>
    </row>
    <row r="163" spans="2:8">
      <c r="B163" s="50">
        <v>2460059.5712434072</v>
      </c>
      <c r="C163" s="57">
        <f t="shared" si="3"/>
        <v>-4.7453049104660749E-2</v>
      </c>
      <c r="D163" s="51" t="e">
        <f>IF('64c'!D163&gt;0,'64c'!D163/$K$42,#N/A)</f>
        <v>#N/A</v>
      </c>
      <c r="E163" s="51" t="e">
        <f>IF('64c'!E163&gt;0,'64c'!E163/$K$42,#N/A)</f>
        <v>#N/A</v>
      </c>
      <c r="F163" s="51">
        <f>IF('64c'!F163&gt;0,'64c'!F163/$K$42,#N/A)</f>
        <v>0.98732003504279253</v>
      </c>
      <c r="G163" s="51" t="e">
        <f>IF('64c'!G163&gt;0,'64c'!G163/$K$42,#N/A)</f>
        <v>#N/A</v>
      </c>
      <c r="H163" s="54"/>
    </row>
    <row r="164" spans="2:8">
      <c r="B164" s="50">
        <v>2460059.5735581899</v>
      </c>
      <c r="C164" s="57">
        <f t="shared" si="3"/>
        <v>-4.5138266403228045E-2</v>
      </c>
      <c r="D164" s="51" t="e">
        <f>IF('64c'!D164&gt;0,'64c'!D164/$K$42,#N/A)</f>
        <v>#N/A</v>
      </c>
      <c r="E164" s="51" t="e">
        <f>IF('64c'!E164&gt;0,'64c'!E164/$K$42,#N/A)</f>
        <v>#N/A</v>
      </c>
      <c r="F164" s="51">
        <f>IF('64c'!F164&gt;0,'64c'!F164/$K$42,#N/A)</f>
        <v>0.99213066918255943</v>
      </c>
      <c r="G164" s="51" t="e">
        <f>IF('64c'!G164&gt;0,'64c'!G164/$K$42,#N/A)</f>
        <v>#N/A</v>
      </c>
      <c r="H164" s="54"/>
    </row>
    <row r="165" spans="2:8">
      <c r="B165" s="50">
        <v>2460059.5758729731</v>
      </c>
      <c r="C165" s="57">
        <f t="shared" si="3"/>
        <v>-4.2823483236134052E-2</v>
      </c>
      <c r="D165" s="51" t="e">
        <f>IF('64c'!D165&gt;0,'64c'!D165/$K$42,#N/A)</f>
        <v>#N/A</v>
      </c>
      <c r="E165" s="51" t="e">
        <f>IF('64c'!E165&gt;0,'64c'!E165/$K$42,#N/A)</f>
        <v>#N/A</v>
      </c>
      <c r="F165" s="51">
        <f>IF('64c'!F165&gt;0,'64c'!F165/$K$42,#N/A)</f>
        <v>0.98445131073522463</v>
      </c>
      <c r="G165" s="51" t="e">
        <f>IF('64c'!G165&gt;0,'64c'!G165/$K$42,#N/A)</f>
        <v>#N/A</v>
      </c>
      <c r="H165" s="54"/>
    </row>
    <row r="166" spans="2:8">
      <c r="B166" s="50">
        <v>2460059.5781877558</v>
      </c>
      <c r="C166" s="57">
        <f t="shared" si="3"/>
        <v>-4.0508700534701347E-2</v>
      </c>
      <c r="D166" s="51" t="e">
        <f>IF('64c'!D166&gt;0,'64c'!D166/$K$42,#N/A)</f>
        <v>#N/A</v>
      </c>
      <c r="E166" s="51" t="e">
        <f>IF('64c'!E166&gt;0,'64c'!E166/$K$42,#N/A)</f>
        <v>#N/A</v>
      </c>
      <c r="F166" s="51">
        <f>IF('64c'!F166&gt;0,'64c'!F166/$K$42,#N/A)</f>
        <v>0.98606604218613114</v>
      </c>
      <c r="G166" s="51" t="e">
        <f>IF('64c'!G166&gt;0,'64c'!G166/$K$42,#N/A)</f>
        <v>#N/A</v>
      </c>
      <c r="H166" s="54"/>
    </row>
    <row r="167" spans="2:8">
      <c r="B167" s="50">
        <v>2460059.5805025389</v>
      </c>
      <c r="C167" s="57">
        <f t="shared" si="3"/>
        <v>-3.8193917367607355E-2</v>
      </c>
      <c r="D167" s="51" t="e">
        <f>IF('64c'!D167&gt;0,'64c'!D167/$K$42,#N/A)</f>
        <v>#N/A</v>
      </c>
      <c r="E167" s="51" t="e">
        <f>IF('64c'!E167&gt;0,'64c'!E167/$K$42,#N/A)</f>
        <v>#N/A</v>
      </c>
      <c r="F167" s="51">
        <f>IF('64c'!F167&gt;0,'64c'!F167/$K$42,#N/A)</f>
        <v>0.98937118404205127</v>
      </c>
      <c r="G167" s="51" t="e">
        <f>IF('64c'!G167&gt;0,'64c'!G167/$K$42,#N/A)</f>
        <v>#N/A</v>
      </c>
      <c r="H167" s="54"/>
    </row>
    <row r="168" spans="2:8">
      <c r="B168" s="50">
        <v>2460059.5828173216</v>
      </c>
      <c r="C168" s="57">
        <f t="shared" si="3"/>
        <v>-3.587913466617465E-2</v>
      </c>
      <c r="D168" s="51" t="e">
        <f>IF('64c'!D168&gt;0,'64c'!D168/$K$42,#N/A)</f>
        <v>#N/A</v>
      </c>
      <c r="E168" s="51" t="e">
        <f>IF('64c'!E168&gt;0,'64c'!E168/$K$42,#N/A)</f>
        <v>#N/A</v>
      </c>
      <c r="F168" s="51">
        <f>IF('64c'!F168&gt;0,'64c'!F168/$K$42,#N/A)</f>
        <v>0.98357861041849182</v>
      </c>
      <c r="G168" s="51" t="e">
        <f>IF('64c'!G168&gt;0,'64c'!G168/$K$42,#N/A)</f>
        <v>#N/A</v>
      </c>
      <c r="H168" s="54"/>
    </row>
    <row r="169" spans="2:8">
      <c r="B169" s="50">
        <v>2460059.5851321043</v>
      </c>
      <c r="C169" s="57">
        <f t="shared" si="3"/>
        <v>-3.3564351964741945E-2</v>
      </c>
      <c r="D169" s="51" t="e">
        <f>IF('64c'!D169&gt;0,'64c'!D169/$K$42,#N/A)</f>
        <v>#N/A</v>
      </c>
      <c r="E169" s="51" t="e">
        <f>IF('64c'!E169&gt;0,'64c'!E169/$K$42,#N/A)</f>
        <v>#N/A</v>
      </c>
      <c r="F169" s="51">
        <f>IF('64c'!F169&gt;0,'64c'!F169/$K$42,#N/A)</f>
        <v>0.98788348271446857</v>
      </c>
      <c r="G169" s="51" t="e">
        <f>IF('64c'!G169&gt;0,'64c'!G169/$K$42,#N/A)</f>
        <v>#N/A</v>
      </c>
      <c r="H169" s="54"/>
    </row>
    <row r="170" spans="2:8">
      <c r="B170" s="50">
        <v>2460059.5874468875</v>
      </c>
      <c r="C170" s="57">
        <f t="shared" si="3"/>
        <v>-3.1249568797647953E-2</v>
      </c>
      <c r="D170" s="51" t="e">
        <f>IF('64c'!D170&gt;0,'64c'!D170/$K$42,#N/A)</f>
        <v>#N/A</v>
      </c>
      <c r="E170" s="51" t="e">
        <f>IF('64c'!E170&gt;0,'64c'!E170/$K$42,#N/A)</f>
        <v>#N/A</v>
      </c>
      <c r="F170" s="51">
        <f>IF('64c'!F170&gt;0,'64c'!F170/$K$42,#N/A)</f>
        <v>0.98323404542085036</v>
      </c>
      <c r="G170" s="51" t="e">
        <f>IF('64c'!G170&gt;0,'64c'!G170/$K$42,#N/A)</f>
        <v>#N/A</v>
      </c>
      <c r="H170" s="54"/>
    </row>
    <row r="171" spans="2:8">
      <c r="B171" s="50">
        <v>2460059.5897616702</v>
      </c>
      <c r="C171" s="57">
        <f t="shared" si="3"/>
        <v>-2.8934786096215248E-2</v>
      </c>
      <c r="D171" s="51" t="e">
        <f>IF('64c'!D171&gt;0,'64c'!D171/$K$42,#N/A)</f>
        <v>#N/A</v>
      </c>
      <c r="E171" s="51" t="e">
        <f>IF('64c'!E171&gt;0,'64c'!E171/$K$42,#N/A)</f>
        <v>#N/A</v>
      </c>
      <c r="F171" s="51">
        <f>IF('64c'!F171&gt;0,'64c'!F171/$K$42,#N/A)</f>
        <v>0.98633829772895742</v>
      </c>
      <c r="G171" s="51" t="e">
        <f>IF('64c'!G171&gt;0,'64c'!G171/$K$42,#N/A)</f>
        <v>#N/A</v>
      </c>
      <c r="H171" s="54"/>
    </row>
    <row r="172" spans="2:8">
      <c r="B172" s="50">
        <v>2460059.5920764534</v>
      </c>
      <c r="C172" s="57">
        <f t="shared" si="3"/>
        <v>-2.6620002929121256E-2</v>
      </c>
      <c r="D172" s="51" t="e">
        <f>IF('64c'!D172&gt;0,'64c'!D172/$K$42,#N/A)</f>
        <v>#N/A</v>
      </c>
      <c r="E172" s="51" t="e">
        <f>IF('64c'!E172&gt;0,'64c'!E172/$K$42,#N/A)</f>
        <v>#N/A</v>
      </c>
      <c r="F172" s="51">
        <f>IF('64c'!F172&gt;0,'64c'!F172/$K$42,#N/A)</f>
        <v>0.98202041916571192</v>
      </c>
      <c r="G172" s="51" t="e">
        <f>IF('64c'!G172&gt;0,'64c'!G172/$K$42,#N/A)</f>
        <v>#N/A</v>
      </c>
      <c r="H172" s="54"/>
    </row>
    <row r="173" spans="2:8">
      <c r="B173" s="50">
        <v>2460059.5943912361</v>
      </c>
      <c r="C173" s="57">
        <f t="shared" si="3"/>
        <v>-2.4305220227688551E-2</v>
      </c>
      <c r="D173" s="51" t="e">
        <f>IF('64c'!D173&gt;0,'64c'!D173/$K$42,#N/A)</f>
        <v>#N/A</v>
      </c>
      <c r="E173" s="51" t="e">
        <f>IF('64c'!E173&gt;0,'64c'!E173/$K$42,#N/A)</f>
        <v>#N/A</v>
      </c>
      <c r="F173" s="51">
        <f>IF('64c'!F173&gt;0,'64c'!F173/$K$42,#N/A)</f>
        <v>0.98897526787519374</v>
      </c>
      <c r="G173" s="51" t="e">
        <f>IF('64c'!G173&gt;0,'64c'!G173/$K$42,#N/A)</f>
        <v>#N/A</v>
      </c>
      <c r="H173" s="54"/>
    </row>
    <row r="174" spans="2:8">
      <c r="B174" s="50">
        <v>2460059.5967060192</v>
      </c>
      <c r="C174" s="57">
        <f t="shared" si="3"/>
        <v>-2.1990437060594559E-2</v>
      </c>
      <c r="D174" s="51" t="e">
        <f>IF('64c'!D174&gt;0,'64c'!D174/$K$42,#N/A)</f>
        <v>#N/A</v>
      </c>
      <c r="E174" s="51" t="e">
        <f>IF('64c'!E174&gt;0,'64c'!E174/$K$42,#N/A)</f>
        <v>#N/A</v>
      </c>
      <c r="F174" s="51">
        <f>IF('64c'!F174&gt;0,'64c'!F174/$K$42,#N/A)</f>
        <v>0.98746862996158757</v>
      </c>
      <c r="G174" s="51" t="e">
        <f>IF('64c'!G174&gt;0,'64c'!G174/$K$42,#N/A)</f>
        <v>#N/A</v>
      </c>
      <c r="H174" s="54"/>
    </row>
    <row r="175" spans="2:8">
      <c r="B175" s="50">
        <v>2460059.599020802</v>
      </c>
      <c r="C175" s="57">
        <f t="shared" si="3"/>
        <v>-1.9675654359161854E-2</v>
      </c>
      <c r="D175" s="51" t="e">
        <f>IF('64c'!D175&gt;0,'64c'!D175/$K$42,#N/A)</f>
        <v>#N/A</v>
      </c>
      <c r="E175" s="51" t="e">
        <f>IF('64c'!E175&gt;0,'64c'!E175/$K$42,#N/A)</f>
        <v>#N/A</v>
      </c>
      <c r="F175" s="51">
        <f>IF('64c'!F175&gt;0,'64c'!F175/$K$42,#N/A)</f>
        <v>0.98791272996832669</v>
      </c>
      <c r="G175" s="51" t="e">
        <f>IF('64c'!G175&gt;0,'64c'!G175/$K$42,#N/A)</f>
        <v>#N/A</v>
      </c>
      <c r="H175" s="54"/>
    </row>
    <row r="176" spans="2:8">
      <c r="B176" s="50">
        <v>2460059.6013355847</v>
      </c>
      <c r="C176" s="57">
        <f t="shared" si="3"/>
        <v>-1.7360871657729149E-2</v>
      </c>
      <c r="D176" s="51" t="e">
        <f>IF('64c'!D176&gt;0,'64c'!D176/$K$42,#N/A)</f>
        <v>#N/A</v>
      </c>
      <c r="E176" s="51" t="e">
        <f>IF('64c'!E176&gt;0,'64c'!E176/$K$42,#N/A)</f>
        <v>#N/A</v>
      </c>
      <c r="F176" s="51">
        <f>IF('64c'!F176&gt;0,'64c'!F176/$K$42,#N/A)</f>
        <v>0.98609805242940896</v>
      </c>
      <c r="G176" s="51" t="e">
        <f>IF('64c'!G176&gt;0,'64c'!G176/$K$42,#N/A)</f>
        <v>#N/A</v>
      </c>
      <c r="H176" s="54"/>
    </row>
    <row r="177" spans="1:9">
      <c r="B177" s="50">
        <v>2460059.6036503678</v>
      </c>
      <c r="C177" s="57">
        <f t="shared" si="3"/>
        <v>-1.5046088490635157E-2</v>
      </c>
      <c r="D177" s="51" t="e">
        <f>IF('64c'!D177&gt;0,'64c'!D177/$K$42,#N/A)</f>
        <v>#N/A</v>
      </c>
      <c r="E177" s="51" t="e">
        <f>IF('64c'!E177&gt;0,'64c'!E177/$K$42,#N/A)</f>
        <v>#N/A</v>
      </c>
      <c r="F177" s="51">
        <f>IF('64c'!F177&gt;0,'64c'!F177/$K$42,#N/A)</f>
        <v>0.98537799043062191</v>
      </c>
      <c r="G177" s="51" t="e">
        <f>IF('64c'!G177&gt;0,'64c'!G177/$K$42,#N/A)</f>
        <v>#N/A</v>
      </c>
      <c r="H177" s="54"/>
    </row>
    <row r="178" spans="1:9">
      <c r="B178" s="50">
        <v>2460059.6059651505</v>
      </c>
      <c r="C178" s="57">
        <f t="shared" si="3"/>
        <v>-1.2731305789202452E-2</v>
      </c>
      <c r="D178" s="51" t="e">
        <f>IF('64c'!D178&gt;0,'64c'!D178/$K$42,#N/A)</f>
        <v>#N/A</v>
      </c>
      <c r="E178" s="51" t="e">
        <f>IF('64c'!E178&gt;0,'64c'!E178/$K$42,#N/A)</f>
        <v>#N/A</v>
      </c>
      <c r="F178" s="51">
        <f>IF('64c'!F178&gt;0,'64c'!F178/$K$42,#N/A)</f>
        <v>0.98847435811038475</v>
      </c>
      <c r="G178" s="51" t="e">
        <f>IF('64c'!G178&gt;0,'64c'!G178/$K$42,#N/A)</f>
        <v>#N/A</v>
      </c>
      <c r="H178" s="54"/>
    </row>
    <row r="179" spans="1:9">
      <c r="B179" s="50">
        <v>2460059.6082799337</v>
      </c>
      <c r="C179" s="57">
        <f t="shared" si="3"/>
        <v>-1.0416522622108459E-2</v>
      </c>
      <c r="D179" s="51" t="e">
        <f>IF('64c'!D179&gt;0,'64c'!D179/$K$42,#N/A)</f>
        <v>#N/A</v>
      </c>
      <c r="E179" s="51" t="e">
        <f>IF('64c'!E179&gt;0,'64c'!E179/$K$42,#N/A)</f>
        <v>#N/A</v>
      </c>
      <c r="F179" s="51">
        <f>IF('64c'!F179&gt;0,'64c'!F179/$K$42,#N/A)</f>
        <v>0.98241788530224405</v>
      </c>
      <c r="G179" s="51" t="e">
        <f>IF('64c'!G179&gt;0,'64c'!G179/$K$42,#N/A)</f>
        <v>#N/A</v>
      </c>
      <c r="H179" s="54"/>
    </row>
    <row r="180" spans="1:9">
      <c r="B180" s="50">
        <v>2460059.6105947164</v>
      </c>
      <c r="C180" s="57">
        <f t="shared" si="3"/>
        <v>-8.1017399206757545E-3</v>
      </c>
      <c r="D180" s="51" t="e">
        <f>IF('64c'!D180&gt;0,'64c'!D180/$K$42,#N/A)</f>
        <v>#N/A</v>
      </c>
      <c r="E180" s="51" t="e">
        <f>IF('64c'!E180&gt;0,'64c'!E180/$K$42,#N/A)</f>
        <v>#N/A</v>
      </c>
      <c r="F180" s="51">
        <f>IF('64c'!F180&gt;0,'64c'!F180/$K$42,#N/A)</f>
        <v>0.98611206954646535</v>
      </c>
      <c r="G180" s="51" t="e">
        <f>IF('64c'!G180&gt;0,'64c'!G180/$K$42,#N/A)</f>
        <v>#N/A</v>
      </c>
      <c r="H180" s="54"/>
    </row>
    <row r="181" spans="1:9">
      <c r="B181" s="50">
        <v>2460059.6129094991</v>
      </c>
      <c r="C181" s="57">
        <f t="shared" si="3"/>
        <v>-5.7869572192430496E-3</v>
      </c>
      <c r="D181" s="51" t="e">
        <f>IF('64c'!D181&gt;0,'64c'!D181/$K$42,#N/A)</f>
        <v>#N/A</v>
      </c>
      <c r="E181" s="51" t="e">
        <f>IF('64c'!E181&gt;0,'64c'!E181/$K$42,#N/A)</f>
        <v>#N/A</v>
      </c>
      <c r="F181" s="51">
        <f>IF('64c'!F181&gt;0,'64c'!F181/$K$42,#N/A)</f>
        <v>0.98939133364781984</v>
      </c>
      <c r="G181" s="51" t="e">
        <f>IF('64c'!G181&gt;0,'64c'!G181/$K$42,#N/A)</f>
        <v>#N/A</v>
      </c>
      <c r="H181" s="54"/>
    </row>
    <row r="182" spans="1:9">
      <c r="B182" s="50">
        <v>2460059.6152242823</v>
      </c>
      <c r="C182" s="57">
        <f t="shared" si="3"/>
        <v>-3.4721740521490574E-3</v>
      </c>
      <c r="D182" s="51" t="e">
        <f>IF('64c'!D182&gt;0,'64c'!D182/$K$42,#N/A)</f>
        <v>#N/A</v>
      </c>
      <c r="E182" s="51" t="e">
        <f>IF('64c'!E182&gt;0,'64c'!E182/$K$42,#N/A)</f>
        <v>#N/A</v>
      </c>
      <c r="F182" s="51">
        <f>IF('64c'!F182&gt;0,'64c'!F182/$K$42,#N/A)</f>
        <v>0.98407089426511207</v>
      </c>
      <c r="G182" s="51" t="e">
        <f>IF('64c'!G182&gt;0,'64c'!G182/$K$42,#N/A)</f>
        <v>#N/A</v>
      </c>
      <c r="H182" s="54"/>
      <c r="I182" s="63"/>
    </row>
    <row r="183" spans="1:9">
      <c r="B183" s="50">
        <v>2460059.617539065</v>
      </c>
      <c r="C183" s="57">
        <f t="shared" si="3"/>
        <v>-1.1573913507163525E-3</v>
      </c>
      <c r="D183" s="51" t="e">
        <f>IF('64c'!D183&gt;0,'64c'!D183/$K$42,#N/A)</f>
        <v>#N/A</v>
      </c>
      <c r="E183" s="51" t="e">
        <f>IF('64c'!E183&gt;0,'64c'!E183/$K$42,#N/A)</f>
        <v>#N/A</v>
      </c>
      <c r="F183" s="51">
        <f>IF('64c'!F183&gt;0,'64c'!F183/$K$42,#N/A)</f>
        <v>0.98861156412157147</v>
      </c>
      <c r="G183" s="51" t="e">
        <f>IF('64c'!G183&gt;0,'64c'!G183/$K$42,#N/A)</f>
        <v>#N/A</v>
      </c>
      <c r="H183" s="54"/>
      <c r="I183" s="63"/>
    </row>
    <row r="184" spans="1:9">
      <c r="A184" s="49" t="s">
        <v>72</v>
      </c>
      <c r="B184" s="50">
        <v>2460059.6198538477</v>
      </c>
      <c r="C184" s="57">
        <f t="shared" si="3"/>
        <v>1.1573913507163525E-3</v>
      </c>
      <c r="D184" s="51" t="e">
        <f>IF('64c'!D184&gt;0,'64c'!D184/$K$42,#N/A)</f>
        <v>#N/A</v>
      </c>
      <c r="E184" s="51" t="e">
        <f>IF('64c'!E184&gt;0,'64c'!E184/$K$42,#N/A)</f>
        <v>#N/A</v>
      </c>
      <c r="F184" s="51">
        <f>IF('64c'!F184&gt;0,'64c'!F184/$K$42,#N/A)</f>
        <v>0.98758622548689257</v>
      </c>
      <c r="G184" s="51" t="e">
        <f>IF('64c'!G184&gt;0,'64c'!G184/$K$42,#N/A)</f>
        <v>#N/A</v>
      </c>
      <c r="H184" s="54"/>
      <c r="I184" s="63">
        <f>(B183+B184)/2</f>
        <v>2460059.6186964563</v>
      </c>
    </row>
    <row r="185" spans="1:9">
      <c r="B185" s="50">
        <v>2460059.6221686308</v>
      </c>
      <c r="C185" s="57">
        <f t="shared" si="3"/>
        <v>3.4721745178103447E-3</v>
      </c>
      <c r="D185" s="51" t="e">
        <f>IF('64c'!D185&gt;0,'64c'!D185/$K$42,#N/A)</f>
        <v>#N/A</v>
      </c>
      <c r="E185" s="51" t="e">
        <f>IF('64c'!E185&gt;0,'64c'!E185/$K$42,#N/A)</f>
        <v>#N/A</v>
      </c>
      <c r="F185" s="51">
        <f>IF('64c'!F185&gt;0,'64c'!F185/$K$42,#N/A)</f>
        <v>0.98493564256351507</v>
      </c>
      <c r="G185" s="51" t="e">
        <f>IF('64c'!G185&gt;0,'64c'!G185/$K$42,#N/A)</f>
        <v>#N/A</v>
      </c>
      <c r="H185" s="54"/>
      <c r="I185" s="63"/>
    </row>
    <row r="186" spans="1:9">
      <c r="B186" s="50">
        <v>2460059.6244834135</v>
      </c>
      <c r="C186" s="57">
        <f t="shared" si="3"/>
        <v>5.7869572192430496E-3</v>
      </c>
      <c r="D186" s="51" t="e">
        <f>IF('64c'!D186&gt;0,'64c'!D186/$K$42,#N/A)</f>
        <v>#N/A</v>
      </c>
      <c r="E186" s="51" t="e">
        <f>IF('64c'!E186&gt;0,'64c'!E186/$K$42,#N/A)</f>
        <v>#N/A</v>
      </c>
      <c r="F186" s="51">
        <f>IF('64c'!F186&gt;0,'64c'!F186/$K$42,#N/A)</f>
        <v>0.98620655030662441</v>
      </c>
      <c r="G186" s="51" t="e">
        <f>IF('64c'!G186&gt;0,'64c'!G186/$K$42,#N/A)</f>
        <v>#N/A</v>
      </c>
      <c r="H186" s="54"/>
      <c r="I186" s="63"/>
    </row>
    <row r="187" spans="1:9">
      <c r="B187" s="50">
        <v>2460059.6267981962</v>
      </c>
      <c r="C187" s="57">
        <f t="shared" si="3"/>
        <v>8.1017399206757545E-3</v>
      </c>
      <c r="D187" s="51" t="e">
        <f>IF('64c'!D187&gt;0,'64c'!D187/$K$42,#N/A)</f>
        <v>#N/A</v>
      </c>
      <c r="E187" s="51" t="e">
        <f>IF('64c'!E187&gt;0,'64c'!E187/$K$42,#N/A)</f>
        <v>#N/A</v>
      </c>
      <c r="F187" s="51">
        <f>IF('64c'!F187&gt;0,'64c'!F187/$K$42,#N/A)</f>
        <v>0.98968501920614582</v>
      </c>
      <c r="G187" s="51" t="e">
        <f>IF('64c'!G187&gt;0,'64c'!G187/$K$42,#N/A)</f>
        <v>#N/A</v>
      </c>
      <c r="H187" s="54"/>
      <c r="I187" s="63"/>
    </row>
    <row r="188" spans="1:9">
      <c r="B188" s="50">
        <v>2460059.6291129794</v>
      </c>
      <c r="C188" s="57">
        <f t="shared" si="3"/>
        <v>1.0416523087769747E-2</v>
      </c>
      <c r="D188" s="51" t="e">
        <f>IF('64c'!D188&gt;0,'64c'!D188/$K$42,#N/A)</f>
        <v>#N/A</v>
      </c>
      <c r="E188" s="51" t="e">
        <f>IF('64c'!E188&gt;0,'64c'!E188/$K$42,#N/A)</f>
        <v>#N/A</v>
      </c>
      <c r="F188" s="51">
        <f>IF('64c'!F188&gt;0,'64c'!F188/$K$42,#N/A)</f>
        <v>0.98743837185794192</v>
      </c>
      <c r="G188" s="51" t="e">
        <f>IF('64c'!G188&gt;0,'64c'!G188/$K$42,#N/A)</f>
        <v>#N/A</v>
      </c>
      <c r="H188" s="54"/>
    </row>
    <row r="189" spans="1:9">
      <c r="B189" s="50">
        <v>2460059.6314277621</v>
      </c>
      <c r="C189" s="57">
        <f t="shared" si="3"/>
        <v>1.2731305789202452E-2</v>
      </c>
      <c r="D189" s="51" t="e">
        <f>IF('64c'!D189&gt;0,'64c'!D189/$K$42,#N/A)</f>
        <v>#N/A</v>
      </c>
      <c r="E189" s="51" t="e">
        <f>IF('64c'!E189&gt;0,'64c'!E189/$K$42,#N/A)</f>
        <v>#N/A</v>
      </c>
      <c r="F189" s="51">
        <f>IF('64c'!F189&gt;0,'64c'!F189/$K$42,#N/A)</f>
        <v>0.98255852820270906</v>
      </c>
      <c r="G189" s="51" t="e">
        <f>IF('64c'!G189&gt;0,'64c'!G189/$K$42,#N/A)</f>
        <v>#N/A</v>
      </c>
      <c r="H189" s="54"/>
    </row>
    <row r="190" spans="1:9">
      <c r="B190" s="50">
        <v>2460059.6337425448</v>
      </c>
      <c r="C190" s="57">
        <f t="shared" si="3"/>
        <v>1.5046088490635157E-2</v>
      </c>
      <c r="D190" s="51" t="e">
        <f>IF('64c'!D190&gt;0,'64c'!D190/$K$42,#N/A)</f>
        <v>#N/A</v>
      </c>
      <c r="E190" s="51" t="e">
        <f>IF('64c'!E190&gt;0,'64c'!E190/$K$42,#N/A)</f>
        <v>#N/A</v>
      </c>
      <c r="F190" s="51">
        <f>IF('64c'!F190&gt;0,'64c'!F190/$K$42,#N/A)</f>
        <v>0.98904710560010767</v>
      </c>
      <c r="G190" s="51" t="e">
        <f>IF('64c'!G190&gt;0,'64c'!G190/$K$42,#N/A)</f>
        <v>#N/A</v>
      </c>
      <c r="H190" s="54"/>
    </row>
    <row r="191" spans="1:9">
      <c r="B191" s="50">
        <v>2460059.6360573275</v>
      </c>
      <c r="C191" s="57">
        <f t="shared" si="3"/>
        <v>1.7360871192067862E-2</v>
      </c>
      <c r="D191" s="51" t="e">
        <f>IF('64c'!D191&gt;0,'64c'!D191/$K$42,#N/A)</f>
        <v>#N/A</v>
      </c>
      <c r="E191" s="51" t="e">
        <f>IF('64c'!E191&gt;0,'64c'!E191/$K$42,#N/A)</f>
        <v>#N/A</v>
      </c>
      <c r="F191" s="51">
        <f>IF('64c'!F191&gt;0,'64c'!F191/$K$42,#N/A)</f>
        <v>0.98494736842105257</v>
      </c>
      <c r="G191" s="51" t="e">
        <f>IF('64c'!G191&gt;0,'64c'!G191/$K$42,#N/A)</f>
        <v>#N/A</v>
      </c>
      <c r="H191" s="54"/>
    </row>
    <row r="192" spans="1:9">
      <c r="B192" s="50">
        <v>2460059.6383721107</v>
      </c>
      <c r="C192" s="57">
        <f t="shared" si="3"/>
        <v>1.9675654359161854E-2</v>
      </c>
      <c r="D192" s="51" t="e">
        <f>IF('64c'!D192&gt;0,'64c'!D192/$K$42,#N/A)</f>
        <v>#N/A</v>
      </c>
      <c r="E192" s="51" t="e">
        <f>IF('64c'!E192&gt;0,'64c'!E192/$K$42,#N/A)</f>
        <v>#N/A</v>
      </c>
      <c r="F192" s="51">
        <f>IF('64c'!F192&gt;0,'64c'!F192/$K$42,#N/A)</f>
        <v>0.98721564795471384</v>
      </c>
      <c r="G192" s="51" t="e">
        <f>IF('64c'!G192&gt;0,'64c'!G192/$K$42,#N/A)</f>
        <v>#N/A</v>
      </c>
      <c r="H192" s="54"/>
    </row>
    <row r="193" spans="2:8">
      <c r="B193" s="50">
        <v>2460059.6406868934</v>
      </c>
      <c r="C193" s="57">
        <f t="shared" si="3"/>
        <v>2.1990437060594559E-2</v>
      </c>
      <c r="D193" s="51" t="e">
        <f>IF('64c'!D193&gt;0,'64c'!D193/$K$42,#N/A)</f>
        <v>#N/A</v>
      </c>
      <c r="E193" s="51" t="e">
        <f>IF('64c'!E193&gt;0,'64c'!E193/$K$42,#N/A)</f>
        <v>#N/A</v>
      </c>
      <c r="F193" s="51">
        <f>IF('64c'!F193&gt;0,'64c'!F193/$K$42,#N/A)</f>
        <v>0.98355596738324691</v>
      </c>
      <c r="G193" s="51" t="e">
        <f>IF('64c'!G193&gt;0,'64c'!G193/$K$42,#N/A)</f>
        <v>#N/A</v>
      </c>
      <c r="H193" s="54"/>
    </row>
    <row r="194" spans="2:8">
      <c r="B194" s="50">
        <v>2460059.6430016761</v>
      </c>
      <c r="C194" s="57">
        <f t="shared" si="3"/>
        <v>2.4305219762027264E-2</v>
      </c>
      <c r="D194" s="51" t="e">
        <f>IF('64c'!D194&gt;0,'64c'!D194/$K$42,#N/A)</f>
        <v>#N/A</v>
      </c>
      <c r="E194" s="51" t="e">
        <f>IF('64c'!E194&gt;0,'64c'!E194/$K$42,#N/A)</f>
        <v>#N/A</v>
      </c>
      <c r="F194" s="51">
        <f>IF('64c'!F194&gt;0,'64c'!F194/$K$42,#N/A)</f>
        <v>0.98761816834018457</v>
      </c>
      <c r="G194" s="51" t="e">
        <f>IF('64c'!G194&gt;0,'64c'!G194/$K$42,#N/A)</f>
        <v>#N/A</v>
      </c>
      <c r="H194" s="54"/>
    </row>
    <row r="195" spans="2:8">
      <c r="B195" s="50">
        <v>2460059.6453164588</v>
      </c>
      <c r="C195" s="57">
        <f t="shared" ref="C195:C258" si="4">B195-$K$30</f>
        <v>2.6620002463459969E-2</v>
      </c>
      <c r="D195" s="51" t="e">
        <f>IF('64c'!D195&gt;0,'64c'!D195/$K$42,#N/A)</f>
        <v>#N/A</v>
      </c>
      <c r="E195" s="51" t="e">
        <f>IF('64c'!E195&gt;0,'64c'!E195/$K$42,#N/A)</f>
        <v>#N/A</v>
      </c>
      <c r="F195" s="51">
        <f>IF('64c'!F195&gt;0,'64c'!F195/$K$42,#N/A)</f>
        <v>0.98695208572006188</v>
      </c>
      <c r="G195" s="51" t="e">
        <f>IF('64c'!G195&gt;0,'64c'!G195/$K$42,#N/A)</f>
        <v>#N/A</v>
      </c>
      <c r="H195" s="54"/>
    </row>
    <row r="196" spans="2:8">
      <c r="B196" s="50">
        <v>2460059.6476312419</v>
      </c>
      <c r="C196" s="57">
        <f t="shared" si="4"/>
        <v>2.8934785630553961E-2</v>
      </c>
      <c r="D196" s="51" t="e">
        <f>IF('64c'!D196&gt;0,'64c'!D196/$K$42,#N/A)</f>
        <v>#N/A</v>
      </c>
      <c r="E196" s="51" t="e">
        <f>IF('64c'!E196&gt;0,'64c'!E196/$K$42,#N/A)</f>
        <v>#N/A</v>
      </c>
      <c r="F196" s="51">
        <f>IF('64c'!F196&gt;0,'64c'!F196/$K$42,#N/A)</f>
        <v>0.99174041377451316</v>
      </c>
      <c r="G196" s="51" t="e">
        <f>IF('64c'!G196&gt;0,'64c'!G196/$K$42,#N/A)</f>
        <v>#N/A</v>
      </c>
      <c r="H196" s="54"/>
    </row>
    <row r="197" spans="2:8">
      <c r="B197" s="50">
        <v>2460059.6499460246</v>
      </c>
      <c r="C197" s="57">
        <f t="shared" si="4"/>
        <v>3.1249568331986666E-2</v>
      </c>
      <c r="D197" s="51" t="e">
        <f>IF('64c'!D197&gt;0,'64c'!D197/$K$42,#N/A)</f>
        <v>#N/A</v>
      </c>
      <c r="E197" s="51" t="e">
        <f>IF('64c'!E197&gt;0,'64c'!E197/$K$42,#N/A)</f>
        <v>#N/A</v>
      </c>
      <c r="F197" s="51">
        <f>IF('64c'!F197&gt;0,'64c'!F197/$K$42,#N/A)</f>
        <v>0.98538890760832931</v>
      </c>
      <c r="G197" s="51" t="e">
        <f>IF('64c'!G197&gt;0,'64c'!G197/$K$42,#N/A)</f>
        <v>#N/A</v>
      </c>
      <c r="H197" s="54"/>
    </row>
    <row r="198" spans="2:8">
      <c r="B198" s="50">
        <v>2460059.6522608073</v>
      </c>
      <c r="C198" s="57">
        <f t="shared" si="4"/>
        <v>3.3564351033419371E-2</v>
      </c>
      <c r="D198" s="51" t="e">
        <f>IF('64c'!D198&gt;0,'64c'!D198/$K$42,#N/A)</f>
        <v>#N/A</v>
      </c>
      <c r="E198" s="51" t="e">
        <f>IF('64c'!E198&gt;0,'64c'!E198/$K$42,#N/A)</f>
        <v>#N/A</v>
      </c>
      <c r="F198" s="51">
        <f>IF('64c'!F198&gt;0,'64c'!F198/$K$42,#N/A)</f>
        <v>0.9877678414987533</v>
      </c>
      <c r="G198" s="51" t="e">
        <f>IF('64c'!G198&gt;0,'64c'!G198/$K$42,#N/A)</f>
        <v>#N/A</v>
      </c>
      <c r="H198" s="54"/>
    </row>
    <row r="199" spans="2:8">
      <c r="B199" s="50">
        <v>2460059.65457559</v>
      </c>
      <c r="C199" s="57">
        <f t="shared" si="4"/>
        <v>3.5879133734852076E-2</v>
      </c>
      <c r="D199" s="51" t="e">
        <f>IF('64c'!D199&gt;0,'64c'!D199/$K$42,#N/A)</f>
        <v>#N/A</v>
      </c>
      <c r="E199" s="51" t="e">
        <f>IF('64c'!E199&gt;0,'64c'!E199/$K$42,#N/A)</f>
        <v>#N/A</v>
      </c>
      <c r="F199" s="51">
        <f>IF('64c'!F199&gt;0,'64c'!F199/$K$42,#N/A)</f>
        <v>0.98813477997169619</v>
      </c>
      <c r="G199" s="51" t="e">
        <f>IF('64c'!G199&gt;0,'64c'!G199/$K$42,#N/A)</f>
        <v>#N/A</v>
      </c>
      <c r="H199" s="54"/>
    </row>
    <row r="200" spans="2:8">
      <c r="B200" s="50">
        <v>2460059.6568903727</v>
      </c>
      <c r="C200" s="57">
        <f t="shared" si="4"/>
        <v>3.8193916436284781E-2</v>
      </c>
      <c r="D200" s="51" t="e">
        <f>IF('64c'!D200&gt;0,'64c'!D200/$K$42,#N/A)</f>
        <v>#N/A</v>
      </c>
      <c r="E200" s="51" t="e">
        <f>IF('64c'!E200&gt;0,'64c'!E200/$K$42,#N/A)</f>
        <v>#N/A</v>
      </c>
      <c r="F200" s="51">
        <f>IF('64c'!F200&gt;0,'64c'!F200/$K$42,#N/A)</f>
        <v>0.98850400970415797</v>
      </c>
      <c r="G200" s="51" t="e">
        <f>IF('64c'!G200&gt;0,'64c'!G200/$K$42,#N/A)</f>
        <v>#N/A</v>
      </c>
      <c r="H200" s="54"/>
    </row>
    <row r="201" spans="2:8">
      <c r="B201" s="50">
        <v>2460059.6592051559</v>
      </c>
      <c r="C201" s="57">
        <f t="shared" si="4"/>
        <v>4.0508699603378773E-2</v>
      </c>
      <c r="D201" s="51" t="e">
        <f>IF('64c'!D201&gt;0,'64c'!D201/$K$42,#N/A)</f>
        <v>#N/A</v>
      </c>
      <c r="E201" s="51" t="e">
        <f>IF('64c'!E201&gt;0,'64c'!E201/$K$42,#N/A)</f>
        <v>#N/A</v>
      </c>
      <c r="F201" s="51">
        <f>IF('64c'!F201&gt;0,'64c'!F201/$K$42,#N/A)</f>
        <v>0.98904939685962656</v>
      </c>
      <c r="G201" s="51" t="e">
        <f>IF('64c'!G201&gt;0,'64c'!G201/$K$42,#N/A)</f>
        <v>#N/A</v>
      </c>
      <c r="H201" s="54"/>
    </row>
    <row r="202" spans="2:8">
      <c r="B202" s="50">
        <v>2460059.6615199386</v>
      </c>
      <c r="C202" s="57">
        <f t="shared" si="4"/>
        <v>4.2823482304811478E-2</v>
      </c>
      <c r="D202" s="51" t="e">
        <f>IF('64c'!D202&gt;0,'64c'!D202/$K$42,#N/A)</f>
        <v>#N/A</v>
      </c>
      <c r="E202" s="51" t="e">
        <f>IF('64c'!E202&gt;0,'64c'!E202/$K$42,#N/A)</f>
        <v>#N/A</v>
      </c>
      <c r="F202" s="51">
        <f>IF('64c'!F202&gt;0,'64c'!F202/$K$42,#N/A)</f>
        <v>0.98835325830581577</v>
      </c>
      <c r="G202" s="51" t="e">
        <f>IF('64c'!G202&gt;0,'64c'!G202/$K$42,#N/A)</f>
        <v>#N/A</v>
      </c>
      <c r="H202" s="54"/>
    </row>
    <row r="203" spans="2:8">
      <c r="B203" s="50">
        <v>2460059.6638347213</v>
      </c>
      <c r="C203" s="57">
        <f t="shared" si="4"/>
        <v>4.5138265006244183E-2</v>
      </c>
      <c r="D203" s="51" t="e">
        <f>IF('64c'!D203&gt;0,'64c'!D203/$K$42,#N/A)</f>
        <v>#N/A</v>
      </c>
      <c r="E203" s="51" t="e">
        <f>IF('64c'!E203&gt;0,'64c'!E203/$K$42,#N/A)</f>
        <v>#N/A</v>
      </c>
      <c r="F203" s="51">
        <f>IF('64c'!F203&gt;0,'64c'!F203/$K$42,#N/A)</f>
        <v>0.98097129186602861</v>
      </c>
      <c r="G203" s="51" t="e">
        <f>IF('64c'!G203&gt;0,'64c'!G203/$K$42,#N/A)</f>
        <v>#N/A</v>
      </c>
      <c r="H203" s="54"/>
    </row>
    <row r="204" spans="2:8">
      <c r="B204" s="50">
        <v>2460059.666149504</v>
      </c>
      <c r="C204" s="57">
        <f t="shared" si="4"/>
        <v>4.7453047707676888E-2</v>
      </c>
      <c r="D204" s="51" t="e">
        <f>IF('64c'!D204&gt;0,'64c'!D204/$K$42,#N/A)</f>
        <v>#N/A</v>
      </c>
      <c r="E204" s="51" t="e">
        <f>IF('64c'!E204&gt;0,'64c'!E204/$K$42,#N/A)</f>
        <v>#N/A</v>
      </c>
      <c r="F204" s="51">
        <f>IF('64c'!F204&gt;0,'64c'!F204/$K$42,#N/A)</f>
        <v>0.9898906260529684</v>
      </c>
      <c r="G204" s="51" t="e">
        <f>IF('64c'!G204&gt;0,'64c'!G204/$K$42,#N/A)</f>
        <v>#N/A</v>
      </c>
      <c r="H204" s="54"/>
    </row>
    <row r="205" spans="2:8">
      <c r="B205" s="50">
        <v>2460059.6684642867</v>
      </c>
      <c r="C205" s="57">
        <f t="shared" si="4"/>
        <v>4.9767830409109592E-2</v>
      </c>
      <c r="D205" s="51" t="e">
        <f>IF('64c'!D205&gt;0,'64c'!D205/$K$42,#N/A)</f>
        <v>#N/A</v>
      </c>
      <c r="E205" s="51" t="e">
        <f>IF('64c'!E205&gt;0,'64c'!E205/$K$42,#N/A)</f>
        <v>#N/A</v>
      </c>
      <c r="F205" s="51">
        <f>IF('64c'!F205&gt;0,'64c'!F205/$K$42,#N/A)</f>
        <v>0.98095848776871741</v>
      </c>
      <c r="G205" s="51" t="e">
        <f>IF('64c'!G205&gt;0,'64c'!G205/$K$42,#N/A)</f>
        <v>#N/A</v>
      </c>
      <c r="H205" s="54"/>
    </row>
    <row r="206" spans="2:8">
      <c r="B206" s="50">
        <v>2460059.6707790699</v>
      </c>
      <c r="C206" s="57">
        <f t="shared" si="4"/>
        <v>5.2082613576203585E-2</v>
      </c>
      <c r="D206" s="51" t="e">
        <f>IF('64c'!D206&gt;0,'64c'!D206/$K$42,#N/A)</f>
        <v>#N/A</v>
      </c>
      <c r="E206" s="51" t="e">
        <f>IF('64c'!E206&gt;0,'64c'!E206/$K$42,#N/A)</f>
        <v>#N/A</v>
      </c>
      <c r="F206" s="51">
        <f>IF('64c'!F206&gt;0,'64c'!F206/$K$42,#N/A)</f>
        <v>0.98748864478738452</v>
      </c>
      <c r="G206" s="51" t="e">
        <f>IF('64c'!G206&gt;0,'64c'!G206/$K$42,#N/A)</f>
        <v>#N/A</v>
      </c>
      <c r="H206" s="54"/>
    </row>
    <row r="207" spans="2:8">
      <c r="B207" s="50">
        <v>2460059.6730938526</v>
      </c>
      <c r="C207" s="57">
        <f t="shared" si="4"/>
        <v>5.439739627763629E-2</v>
      </c>
      <c r="D207" s="51" t="e">
        <f>IF('64c'!D207&gt;0,'64c'!D207/$K$42,#N/A)</f>
        <v>#N/A</v>
      </c>
      <c r="E207" s="51" t="e">
        <f>IF('64c'!E207&gt;0,'64c'!E207/$K$42,#N/A)</f>
        <v>#N/A</v>
      </c>
      <c r="F207" s="51">
        <f>IF('64c'!F207&gt;0,'64c'!F207/$K$42,#N/A)</f>
        <v>0.98479459532313496</v>
      </c>
      <c r="G207" s="51" t="e">
        <f>IF('64c'!G207&gt;0,'64c'!G207/$K$42,#N/A)</f>
        <v>#N/A</v>
      </c>
      <c r="H207" s="54"/>
    </row>
    <row r="208" spans="2:8">
      <c r="B208" s="50">
        <v>2460059.6754086353</v>
      </c>
      <c r="C208" s="57">
        <f t="shared" si="4"/>
        <v>5.6712178979068995E-2</v>
      </c>
      <c r="D208" s="51" t="e">
        <f>IF('64c'!D208&gt;0,'64c'!D208/$K$42,#N/A)</f>
        <v>#N/A</v>
      </c>
      <c r="E208" s="51" t="e">
        <f>IF('64c'!E208&gt;0,'64c'!E208/$K$42,#N/A)</f>
        <v>#N/A</v>
      </c>
      <c r="F208" s="51">
        <f>IF('64c'!F208&gt;0,'64c'!F208/$K$42,#N/A)</f>
        <v>0.9825232158501247</v>
      </c>
      <c r="G208" s="51" t="e">
        <f>IF('64c'!G208&gt;0,'64c'!G208/$K$42,#N/A)</f>
        <v>#N/A</v>
      </c>
      <c r="H208" s="54"/>
    </row>
    <row r="209" spans="2:8">
      <c r="B209" s="50">
        <v>2460059.677723418</v>
      </c>
      <c r="C209" s="57">
        <f t="shared" si="4"/>
        <v>5.9026961680501699E-2</v>
      </c>
      <c r="D209" s="51" t="e">
        <f>IF('64c'!D209&gt;0,'64c'!D209/$K$42,#N/A)</f>
        <v>#N/A</v>
      </c>
      <c r="E209" s="51" t="e">
        <f>IF('64c'!E209&gt;0,'64c'!E209/$K$42,#N/A)</f>
        <v>#N/A</v>
      </c>
      <c r="F209" s="51">
        <f>IF('64c'!F209&gt;0,'64c'!F209/$K$42,#N/A)</f>
        <v>0.98213565604151221</v>
      </c>
      <c r="G209" s="51" t="e">
        <f>IF('64c'!G209&gt;0,'64c'!G209/$K$42,#N/A)</f>
        <v>#N/A</v>
      </c>
      <c r="H209" s="54"/>
    </row>
    <row r="210" spans="2:8">
      <c r="B210" s="50">
        <v>2460059.6800382007</v>
      </c>
      <c r="C210" s="57">
        <f t="shared" si="4"/>
        <v>6.1341744381934404E-2</v>
      </c>
      <c r="D210" s="51" t="e">
        <f>IF('64c'!D210&gt;0,'64c'!D210/$K$42,#N/A)</f>
        <v>#N/A</v>
      </c>
      <c r="E210" s="51" t="e">
        <f>IF('64c'!E210&gt;0,'64c'!E210/$K$42,#N/A)</f>
        <v>#N/A</v>
      </c>
      <c r="F210" s="51">
        <f>IF('64c'!F210&gt;0,'64c'!F210/$K$42,#N/A)</f>
        <v>0.98307305074465923</v>
      </c>
      <c r="G210" s="51" t="e">
        <f>IF('64c'!G210&gt;0,'64c'!G210/$K$42,#N/A)</f>
        <v>#N/A</v>
      </c>
      <c r="H210" s="54"/>
    </row>
    <row r="211" spans="2:8">
      <c r="B211" s="50">
        <v>2460059.6823529834</v>
      </c>
      <c r="C211" s="57">
        <f t="shared" si="4"/>
        <v>6.3656527083367109E-2</v>
      </c>
      <c r="D211" s="51" t="e">
        <f>IF('64c'!D211&gt;0,'64c'!D211/$K$42,#N/A)</f>
        <v>#N/A</v>
      </c>
      <c r="E211" s="51" t="e">
        <f>IF('64c'!E211&gt;0,'64c'!E211/$K$42,#N/A)</f>
        <v>#N/A</v>
      </c>
      <c r="F211" s="51">
        <f>IF('64c'!F211&gt;0,'64c'!F211/$K$42,#N/A)</f>
        <v>0.98777532178718241</v>
      </c>
      <c r="G211" s="51" t="e">
        <f>IF('64c'!G211&gt;0,'64c'!G211/$K$42,#N/A)</f>
        <v>#N/A</v>
      </c>
      <c r="H211" s="54"/>
    </row>
    <row r="212" spans="2:8">
      <c r="B212" s="50">
        <v>2460059.6846677661</v>
      </c>
      <c r="C212" s="57">
        <f t="shared" si="4"/>
        <v>6.5971309784799814E-2</v>
      </c>
      <c r="D212" s="51" t="e">
        <f>IF('64c'!D212&gt;0,'64c'!D212/$K$42,#N/A)</f>
        <v>#N/A</v>
      </c>
      <c r="E212" s="51" t="e">
        <f>IF('64c'!E212&gt;0,'64c'!E212/$K$42,#N/A)</f>
        <v>#N/A</v>
      </c>
      <c r="F212" s="51">
        <f>IF('64c'!F212&gt;0,'64c'!F212/$K$42,#N/A)</f>
        <v>0.98733061527057064</v>
      </c>
      <c r="G212" s="51" t="e">
        <f>IF('64c'!G212&gt;0,'64c'!G212/$K$42,#N/A)</f>
        <v>#N/A</v>
      </c>
      <c r="H212" s="54"/>
    </row>
    <row r="213" spans="2:8">
      <c r="B213" s="50">
        <v>2460059.6869825488</v>
      </c>
      <c r="C213" s="57">
        <f t="shared" si="4"/>
        <v>6.8286092486232519E-2</v>
      </c>
      <c r="D213" s="51" t="e">
        <f>IF('64c'!D213&gt;0,'64c'!D213/$K$42,#N/A)</f>
        <v>#N/A</v>
      </c>
      <c r="E213" s="51" t="e">
        <f>IF('64c'!E213&gt;0,'64c'!E213/$K$42,#N/A)</f>
        <v>#N/A</v>
      </c>
      <c r="F213" s="51">
        <f>IF('64c'!F213&gt;0,'64c'!F213/$K$42,#N/A)</f>
        <v>0.98819772221847835</v>
      </c>
      <c r="G213" s="51" t="e">
        <f>IF('64c'!G213&gt;0,'64c'!G213/$K$42,#N/A)</f>
        <v>#N/A</v>
      </c>
      <c r="H213" s="54"/>
    </row>
    <row r="214" spans="2:8">
      <c r="B214" s="50">
        <v>2460059.6892973315</v>
      </c>
      <c r="C214" s="57">
        <f t="shared" si="4"/>
        <v>7.0600875187665224E-2</v>
      </c>
      <c r="D214" s="51" t="e">
        <f>IF('64c'!D214&gt;0,'64c'!D214/$K$42,#N/A)</f>
        <v>#N/A</v>
      </c>
      <c r="E214" s="51" t="e">
        <f>IF('64c'!E214&gt;0,'64c'!E214/$K$42,#N/A)</f>
        <v>#N/A</v>
      </c>
      <c r="F214" s="51">
        <f>IF('64c'!F214&gt;0,'64c'!F214/$K$42,#N/A)</f>
        <v>0.99157766695868987</v>
      </c>
      <c r="G214" s="51" t="e">
        <f>IF('64c'!G214&gt;0,'64c'!G214/$K$42,#N/A)</f>
        <v>#N/A</v>
      </c>
      <c r="H214" s="54"/>
    </row>
    <row r="215" spans="2:8">
      <c r="B215" s="50">
        <v>2460059.6916121142</v>
      </c>
      <c r="C215" s="57">
        <f t="shared" si="4"/>
        <v>7.2915657889097929E-2</v>
      </c>
      <c r="D215" s="51" t="e">
        <f>IF('64c'!D215&gt;0,'64c'!D215/$K$42,#N/A)</f>
        <v>#N/A</v>
      </c>
      <c r="E215" s="51" t="e">
        <f>IF('64c'!E215&gt;0,'64c'!E215/$K$42,#N/A)</f>
        <v>#N/A</v>
      </c>
      <c r="F215" s="51">
        <f>IF('64c'!F215&gt;0,'64c'!F215/$K$42,#N/A)</f>
        <v>0.98703591886245701</v>
      </c>
      <c r="G215" s="51" t="e">
        <f>IF('64c'!G215&gt;0,'64c'!G215/$K$42,#N/A)</f>
        <v>#N/A</v>
      </c>
      <c r="H215" s="54"/>
    </row>
    <row r="216" spans="2:8">
      <c r="B216" s="50">
        <v>2460059.6939268974</v>
      </c>
      <c r="C216" s="57">
        <f t="shared" si="4"/>
        <v>7.5230441056191921E-2</v>
      </c>
      <c r="D216" s="51" t="e">
        <f>IF('64c'!D216&gt;0,'64c'!D216/$K$42,#N/A)</f>
        <v>#N/A</v>
      </c>
      <c r="E216" s="51" t="e">
        <f>IF('64c'!E216&gt;0,'64c'!E216/$K$42,#N/A)</f>
        <v>#N/A</v>
      </c>
      <c r="F216" s="51">
        <f>IF('64c'!F216&gt;0,'64c'!F216/$K$42,#N/A)</f>
        <v>0.98262005525978824</v>
      </c>
      <c r="G216" s="51" t="e">
        <f>IF('64c'!G216&gt;0,'64c'!G216/$K$42,#N/A)</f>
        <v>#N/A</v>
      </c>
      <c r="H216" s="54"/>
    </row>
    <row r="217" spans="2:8">
      <c r="B217" s="50">
        <v>2460059.6962416796</v>
      </c>
      <c r="C217" s="57">
        <f t="shared" si="4"/>
        <v>7.7545223291963339E-2</v>
      </c>
      <c r="D217" s="51" t="e">
        <f>IF('64c'!D217&gt;0,'64c'!D217/$K$42,#N/A)</f>
        <v>#N/A</v>
      </c>
      <c r="E217" s="51" t="e">
        <f>IF('64c'!E217&gt;0,'64c'!E217/$K$42,#N/A)</f>
        <v>#N/A</v>
      </c>
      <c r="F217" s="51">
        <f>IF('64c'!F217&gt;0,'64c'!F217/$K$42,#N/A)</f>
        <v>0.98470988611092392</v>
      </c>
      <c r="G217" s="51" t="e">
        <f>IF('64c'!G217&gt;0,'64c'!G217/$K$42,#N/A)</f>
        <v>#N/A</v>
      </c>
      <c r="H217" s="54"/>
    </row>
    <row r="218" spans="2:8">
      <c r="B218" s="50">
        <v>2460059.6985564628</v>
      </c>
      <c r="C218" s="57">
        <f t="shared" si="4"/>
        <v>7.9860006459057331E-2</v>
      </c>
      <c r="D218" s="51" t="e">
        <f>IF('64c'!D218&gt;0,'64c'!D218/$K$42,#N/A)</f>
        <v>#N/A</v>
      </c>
      <c r="E218" s="51" t="e">
        <f>IF('64c'!E218&gt;0,'64c'!E218/$K$42,#N/A)</f>
        <v>#N/A</v>
      </c>
      <c r="F218" s="51">
        <f>IF('64c'!F218&gt;0,'64c'!F218/$K$42,#N/A)</f>
        <v>0.99014556236943185</v>
      </c>
      <c r="G218" s="51" t="e">
        <f>IF('64c'!G218&gt;0,'64c'!G218/$K$42,#N/A)</f>
        <v>#N/A</v>
      </c>
      <c r="H218" s="54"/>
    </row>
    <row r="219" spans="2:8">
      <c r="B219" s="50">
        <v>2460059.7008712455</v>
      </c>
      <c r="C219" s="57">
        <f t="shared" si="4"/>
        <v>8.2174789160490036E-2</v>
      </c>
      <c r="D219" s="51" t="e">
        <f>IF('64c'!D219&gt;0,'64c'!D219/$K$42,#N/A)</f>
        <v>#N/A</v>
      </c>
      <c r="E219" s="51" t="e">
        <f>IF('64c'!E219&gt;0,'64c'!E219/$K$42,#N/A)</f>
        <v>#N/A</v>
      </c>
      <c r="F219" s="51">
        <f>IF('64c'!F219&gt;0,'64c'!F219/$K$42,#N/A)</f>
        <v>0.98554451108565255</v>
      </c>
      <c r="G219" s="51" t="e">
        <f>IF('64c'!G219&gt;0,'64c'!G219/$K$42,#N/A)</f>
        <v>#N/A</v>
      </c>
      <c r="H219" s="54"/>
    </row>
    <row r="220" spans="2:8">
      <c r="B220" s="50">
        <v>2460059.7031860282</v>
      </c>
      <c r="C220" s="57">
        <f t="shared" si="4"/>
        <v>8.4489571861922741E-2</v>
      </c>
      <c r="D220" s="51" t="e">
        <f>IF('64c'!D220&gt;0,'64c'!D220/$K$42,#N/A)</f>
        <v>#N/A</v>
      </c>
      <c r="E220" s="51" t="e">
        <f>IF('64c'!E220&gt;0,'64c'!E220/$K$42,#N/A)</f>
        <v>#N/A</v>
      </c>
      <c r="F220" s="51">
        <f>IF('64c'!F220&gt;0,'64c'!F220/$K$42,#N/A)</f>
        <v>0.98383132286542219</v>
      </c>
      <c r="G220" s="51" t="e">
        <f>IF('64c'!G220&gt;0,'64c'!G220/$K$42,#N/A)</f>
        <v>#N/A</v>
      </c>
      <c r="H220" s="54"/>
    </row>
    <row r="221" spans="2:8">
      <c r="B221" s="50">
        <v>2460059.7055008109</v>
      </c>
      <c r="C221" s="57">
        <f t="shared" si="4"/>
        <v>8.6804354563355446E-2</v>
      </c>
      <c r="D221" s="51" t="e">
        <f>IF('64c'!D221&gt;0,'64c'!D221/$K$42,#N/A)</f>
        <v>#N/A</v>
      </c>
      <c r="E221" s="51" t="e">
        <f>IF('64c'!E221&gt;0,'64c'!E221/$K$42,#N/A)</f>
        <v>#N/A</v>
      </c>
      <c r="F221" s="51">
        <f>IF('64c'!F221&gt;0,'64c'!F221/$K$42,#N/A)</f>
        <v>0.98587054383718564</v>
      </c>
      <c r="G221" s="51" t="e">
        <f>IF('64c'!G221&gt;0,'64c'!G221/$K$42,#N/A)</f>
        <v>#N/A</v>
      </c>
      <c r="H221" s="54"/>
    </row>
    <row r="222" spans="2:8">
      <c r="B222" s="50">
        <v>2460059.7078155936</v>
      </c>
      <c r="C222" s="57">
        <f t="shared" si="4"/>
        <v>8.9119137264788151E-2</v>
      </c>
      <c r="D222" s="51" t="e">
        <f>IF('64c'!D222&gt;0,'64c'!D222/$K$42,#N/A)</f>
        <v>#N/A</v>
      </c>
      <c r="E222" s="51" t="e">
        <f>IF('64c'!E222&gt;0,'64c'!E222/$K$42,#N/A)</f>
        <v>#N/A</v>
      </c>
      <c r="F222" s="51">
        <f>IF('64c'!F222&gt;0,'64c'!F222/$K$42,#N/A)</f>
        <v>0.9867051688119145</v>
      </c>
      <c r="G222" s="51" t="e">
        <f>IF('64c'!G222&gt;0,'64c'!G222/$K$42,#N/A)</f>
        <v>#N/A</v>
      </c>
      <c r="H222" s="54"/>
    </row>
    <row r="223" spans="2:8">
      <c r="B223" s="50">
        <v>2460059.7101303763</v>
      </c>
      <c r="C223" s="57">
        <f t="shared" si="4"/>
        <v>9.1433919966220856E-2</v>
      </c>
      <c r="D223" s="51" t="e">
        <f>IF('64c'!D223&gt;0,'64c'!D223/$K$42,#N/A)</f>
        <v>#N/A</v>
      </c>
      <c r="E223" s="51" t="e">
        <f>IF('64c'!E223&gt;0,'64c'!E223/$K$42,#N/A)</f>
        <v>#N/A</v>
      </c>
      <c r="F223" s="51">
        <f>IF('64c'!F223&gt;0,'64c'!F223/$K$42,#N/A)</f>
        <v>0.99064202439517479</v>
      </c>
      <c r="G223" s="51" t="e">
        <f>IF('64c'!G223&gt;0,'64c'!G223/$K$42,#N/A)</f>
        <v>#N/A</v>
      </c>
      <c r="H223" s="54"/>
    </row>
    <row r="224" spans="2:8">
      <c r="B224" s="50">
        <v>2460059.712445159</v>
      </c>
      <c r="C224" s="57">
        <f t="shared" si="4"/>
        <v>9.3748702667653561E-2</v>
      </c>
      <c r="D224" s="51" t="e">
        <f>IF('64c'!D224&gt;0,'64c'!D224/$K$42,#N/A)</f>
        <v>#N/A</v>
      </c>
      <c r="E224" s="51" t="e">
        <f>IF('64c'!E224&gt;0,'64c'!E224/$K$42,#N/A)</f>
        <v>#N/A</v>
      </c>
      <c r="F224" s="51">
        <f>IF('64c'!F224&gt;0,'64c'!F224/$K$42,#N/A)</f>
        <v>0.99284109441337021</v>
      </c>
      <c r="G224" s="51" t="e">
        <f>IF('64c'!G224&gt;0,'64c'!G224/$K$42,#N/A)</f>
        <v>#N/A</v>
      </c>
      <c r="H224" s="54"/>
    </row>
    <row r="225" spans="1:8">
      <c r="B225" s="50">
        <v>2460059.7147599417</v>
      </c>
      <c r="C225" s="57">
        <f t="shared" si="4"/>
        <v>9.6063485369086266E-2</v>
      </c>
      <c r="D225" s="51" t="e">
        <f>IF('64c'!D225&gt;0,'64c'!D225/$K$42,#N/A)</f>
        <v>#N/A</v>
      </c>
      <c r="E225" s="51" t="e">
        <f>IF('64c'!E225&gt;0,'64c'!E225/$K$42,#N/A)</f>
        <v>#N/A</v>
      </c>
      <c r="F225" s="51">
        <f>IF('64c'!F225&gt;0,'64c'!F225/$K$42,#N/A)</f>
        <v>0.98747415594042709</v>
      </c>
      <c r="G225" s="51" t="e">
        <f>IF('64c'!G225&gt;0,'64c'!G225/$K$42,#N/A)</f>
        <v>#N/A</v>
      </c>
      <c r="H225" s="54"/>
    </row>
    <row r="226" spans="1:8">
      <c r="B226" s="50">
        <v>2460059.7170747244</v>
      </c>
      <c r="C226" s="57">
        <f t="shared" si="4"/>
        <v>9.837826807051897E-2</v>
      </c>
      <c r="D226" s="51" t="e">
        <f>IF('64c'!D226&gt;0,'64c'!D226/$K$42,#N/A)</f>
        <v>#N/A</v>
      </c>
      <c r="E226" s="51" t="e">
        <f>IF('64c'!E226&gt;0,'64c'!E226/$K$42,#N/A)</f>
        <v>#N/A</v>
      </c>
      <c r="F226" s="51">
        <f>IF('64c'!F226&gt;0,'64c'!F226/$K$42,#N/A)</f>
        <v>0.98953703079722344</v>
      </c>
      <c r="G226" s="51" t="e">
        <f>IF('64c'!G226&gt;0,'64c'!G226/$K$42,#N/A)</f>
        <v>#N/A</v>
      </c>
      <c r="H226" s="54"/>
    </row>
    <row r="227" spans="1:8">
      <c r="B227" s="50">
        <v>2460059.7193895071</v>
      </c>
      <c r="C227" s="57">
        <f t="shared" si="4"/>
        <v>0.10069305077195168</v>
      </c>
      <c r="D227" s="51" t="e">
        <f>IF('64c'!D227&gt;0,'64c'!D227/$K$42,#N/A)</f>
        <v>#N/A</v>
      </c>
      <c r="E227" s="51" t="e">
        <f>IF('64c'!E227&gt;0,'64c'!E227/$K$42,#N/A)</f>
        <v>#N/A</v>
      </c>
      <c r="F227" s="51">
        <f>IF('64c'!F227&gt;0,'64c'!F227/$K$42,#N/A)</f>
        <v>0.98597648089493894</v>
      </c>
      <c r="G227" s="51" t="e">
        <f>IF('64c'!G227&gt;0,'64c'!G227/$K$42,#N/A)</f>
        <v>#N/A</v>
      </c>
      <c r="H227" s="54"/>
    </row>
    <row r="228" spans="1:8">
      <c r="B228" s="50">
        <v>2460059.7217042893</v>
      </c>
      <c r="C228" s="57">
        <f t="shared" si="4"/>
        <v>0.10300783300772309</v>
      </c>
      <c r="D228" s="51" t="e">
        <f>IF('64c'!D228&gt;0,'64c'!D228/$K$42,#N/A)</f>
        <v>#N/A</v>
      </c>
      <c r="E228" s="51" t="e">
        <f>IF('64c'!E228&gt;0,'64c'!E228/$K$42,#N/A)</f>
        <v>#N/A</v>
      </c>
      <c r="F228" s="51">
        <f>IF('64c'!F228&gt;0,'64c'!F228/$K$42,#N/A)</f>
        <v>0.98652463103982746</v>
      </c>
      <c r="G228" s="51" t="e">
        <f>IF('64c'!G228&gt;0,'64c'!G228/$K$42,#N/A)</f>
        <v>#N/A</v>
      </c>
      <c r="H228" s="54"/>
    </row>
    <row r="229" spans="1:8">
      <c r="B229" s="50">
        <v>2460059.724019072</v>
      </c>
      <c r="C229" s="57">
        <f t="shared" si="4"/>
        <v>0.1053226157091558</v>
      </c>
      <c r="D229" s="51" t="e">
        <f>IF('64c'!D229&gt;0,'64c'!D229/$K$42,#N/A)</f>
        <v>#N/A</v>
      </c>
      <c r="E229" s="51" t="e">
        <f>IF('64c'!E229&gt;0,'64c'!E229/$K$42,#N/A)</f>
        <v>#N/A</v>
      </c>
      <c r="F229" s="51">
        <f>IF('64c'!F229&gt;0,'64c'!F229/$K$42,#N/A)</f>
        <v>0.98906206617696613</v>
      </c>
      <c r="G229" s="51" t="e">
        <f>IF('64c'!G229&gt;0,'64c'!G229/$K$42,#N/A)</f>
        <v>#N/A</v>
      </c>
      <c r="H229" s="54"/>
    </row>
    <row r="230" spans="1:8">
      <c r="A230" s="49" t="s">
        <v>39</v>
      </c>
      <c r="B230" s="50">
        <v>2460059.7263338547</v>
      </c>
      <c r="C230" s="57">
        <f t="shared" si="4"/>
        <v>0.1076373984105885</v>
      </c>
      <c r="D230" s="51" t="e">
        <f>IF('64c'!D230&gt;0,'64c'!D230/$K$42,#N/A)</f>
        <v>#N/A</v>
      </c>
      <c r="E230" s="51" t="e">
        <f>IF('64c'!E230&gt;0,'64c'!E230/$K$42,#N/A)</f>
        <v>#N/A</v>
      </c>
      <c r="F230" s="51">
        <f>IF('64c'!F230&gt;0,'64c'!F230/$K$42,#N/A)</f>
        <v>0.99031511557382579</v>
      </c>
      <c r="G230" s="51" t="e">
        <f>IF('64c'!G230&gt;0,'64c'!G230/$K$42,#N/A)</f>
        <v>#N/A</v>
      </c>
      <c r="H230" s="54"/>
    </row>
    <row r="231" spans="1:8">
      <c r="B231" s="50">
        <v>2460059.7286486374</v>
      </c>
      <c r="C231" s="57">
        <f t="shared" si="4"/>
        <v>0.10995218111202121</v>
      </c>
      <c r="D231" s="51" t="e">
        <f>IF('64c'!D231&gt;0,'64c'!D231/$K$42,#N/A)</f>
        <v>#N/A</v>
      </c>
      <c r="E231" s="51" t="e">
        <f>IF('64c'!E231&gt;0,'64c'!E231/$K$42,#N/A)</f>
        <v>#N/A</v>
      </c>
      <c r="F231" s="51" t="e">
        <f>IF('64c'!F231&gt;0,'64c'!F231/$K$42,#N/A)</f>
        <v>#N/A</v>
      </c>
      <c r="G231" s="51">
        <f>IF('64c'!G231&gt;0,'64c'!G231/$K$42,#N/A)</f>
        <v>0.98646647348204053</v>
      </c>
      <c r="H231" s="54"/>
    </row>
    <row r="232" spans="1:8">
      <c r="B232" s="50">
        <v>2460059.7309634201</v>
      </c>
      <c r="C232" s="57">
        <f t="shared" si="4"/>
        <v>0.11226696381345391</v>
      </c>
      <c r="D232" s="51" t="e">
        <f>IF('64c'!D232&gt;0,'64c'!D232/$K$42,#N/A)</f>
        <v>#N/A</v>
      </c>
      <c r="E232" s="51" t="e">
        <f>IF('64c'!E232&gt;0,'64c'!E232/$K$42,#N/A)</f>
        <v>#N/A</v>
      </c>
      <c r="F232" s="51" t="e">
        <f>IF('64c'!F232&gt;0,'64c'!F232/$K$42,#N/A)</f>
        <v>#N/A</v>
      </c>
      <c r="G232" s="51">
        <f>IF('64c'!G232&gt;0,'64c'!G232/$K$42,#N/A)</f>
        <v>0.99154565671541195</v>
      </c>
      <c r="H232" s="54"/>
    </row>
    <row r="233" spans="1:8">
      <c r="B233" s="50">
        <v>2460059.7332782028</v>
      </c>
      <c r="C233" s="57">
        <f t="shared" si="4"/>
        <v>0.11458174651488662</v>
      </c>
      <c r="D233" s="51" t="e">
        <f>IF('64c'!D233&gt;0,'64c'!D233/$K$42,#N/A)</f>
        <v>#N/A</v>
      </c>
      <c r="E233" s="51" t="e">
        <f>IF('64c'!E233&gt;0,'64c'!E233/$K$42,#N/A)</f>
        <v>#N/A</v>
      </c>
      <c r="F233" s="51" t="e">
        <f>IF('64c'!F233&gt;0,'64c'!F233/$K$42,#N/A)</f>
        <v>#N/A</v>
      </c>
      <c r="G233" s="51">
        <f>IF('64c'!G233&gt;0,'64c'!G233/$K$42,#N/A)</f>
        <v>0.98801725183637701</v>
      </c>
      <c r="H233" s="54"/>
    </row>
    <row r="234" spans="1:8">
      <c r="B234" s="50">
        <v>2460059.7355929855</v>
      </c>
      <c r="C234" s="57">
        <f t="shared" si="4"/>
        <v>0.11689652921631932</v>
      </c>
      <c r="D234" s="51" t="e">
        <f>IF('64c'!D234&gt;0,'64c'!D234/$K$42,#N/A)</f>
        <v>#N/A</v>
      </c>
      <c r="E234" s="51" t="e">
        <f>IF('64c'!E234&gt;0,'64c'!E234/$K$42,#N/A)</f>
        <v>#N/A</v>
      </c>
      <c r="F234" s="51" t="e">
        <f>IF('64c'!F234&gt;0,'64c'!F234/$K$42,#N/A)</f>
        <v>#N/A</v>
      </c>
      <c r="G234" s="51">
        <f>IF('64c'!G234&gt;0,'64c'!G234/$K$42,#N/A)</f>
        <v>0.99025432980659067</v>
      </c>
      <c r="H234" s="54"/>
    </row>
    <row r="235" spans="1:8">
      <c r="B235" s="50">
        <v>2460059.7379077682</v>
      </c>
      <c r="C235" s="57">
        <f t="shared" si="4"/>
        <v>0.11921131191775203</v>
      </c>
      <c r="D235" s="51" t="e">
        <f>IF('64c'!D235&gt;0,'64c'!D235/$K$42,#N/A)</f>
        <v>#N/A</v>
      </c>
      <c r="E235" s="51" t="e">
        <f>IF('64c'!E235&gt;0,'64c'!E235/$K$42,#N/A)</f>
        <v>#N/A</v>
      </c>
      <c r="F235" s="51" t="e">
        <f>IF('64c'!F235&gt;0,'64c'!F235/$K$42,#N/A)</f>
        <v>#N/A</v>
      </c>
      <c r="G235" s="51">
        <f>IF('64c'!G235&gt;0,'64c'!G235/$K$42,#N/A)</f>
        <v>0.99278596940494634</v>
      </c>
      <c r="H235" s="54"/>
    </row>
    <row r="236" spans="1:8">
      <c r="B236" s="50">
        <v>2460059.7402225509</v>
      </c>
      <c r="C236" s="57">
        <f t="shared" si="4"/>
        <v>0.12152609461918473</v>
      </c>
      <c r="D236" s="51" t="e">
        <f>IF('64c'!D236&gt;0,'64c'!D236/$K$42,#N/A)</f>
        <v>#N/A</v>
      </c>
      <c r="E236" s="51" t="e">
        <f>IF('64c'!E236&gt;0,'64c'!E236/$K$42,#N/A)</f>
        <v>#N/A</v>
      </c>
      <c r="F236" s="51" t="e">
        <f>IF('64c'!F236&gt;0,'64c'!F236/$K$42,#N/A)</f>
        <v>#N/A</v>
      </c>
      <c r="G236" s="51">
        <f>IF('64c'!G236&gt;0,'64c'!G236/$K$42,#N/A)</f>
        <v>0.99819529617898772</v>
      </c>
      <c r="H236" s="54"/>
    </row>
    <row r="237" spans="1:8">
      <c r="B237" s="50">
        <v>2460059.7425373336</v>
      </c>
      <c r="C237" s="57">
        <f t="shared" si="4"/>
        <v>0.12384087732061744</v>
      </c>
      <c r="D237" s="51" t="e">
        <f>IF('64c'!D237&gt;0,'64c'!D237/$K$42,#N/A)</f>
        <v>#N/A</v>
      </c>
      <c r="E237" s="51" t="e">
        <f>IF('64c'!E237&gt;0,'64c'!E237/$K$42,#N/A)</f>
        <v>#N/A</v>
      </c>
      <c r="F237" s="51" t="e">
        <f>IF('64c'!F237&gt;0,'64c'!F237/$K$42,#N/A)</f>
        <v>#N/A</v>
      </c>
      <c r="G237" s="51">
        <f>IF('64c'!G237&gt;0,'64c'!G237/$K$42,#N/A)</f>
        <v>0.99243385672889006</v>
      </c>
      <c r="H237" s="54"/>
    </row>
    <row r="238" spans="1:8">
      <c r="B238" s="50">
        <v>2460059.7448521163</v>
      </c>
      <c r="C238" s="57">
        <f t="shared" si="4"/>
        <v>0.12615566002205014</v>
      </c>
      <c r="D238" s="51" t="e">
        <f>IF('64c'!D238&gt;0,'64c'!D238/$K$42,#N/A)</f>
        <v>#N/A</v>
      </c>
      <c r="E238" s="51" t="e">
        <f>IF('64c'!E238&gt;0,'64c'!E238/$K$42,#N/A)</f>
        <v>#N/A</v>
      </c>
      <c r="F238" s="51" t="e">
        <f>IF('64c'!F238&gt;0,'64c'!F238/$K$42,#N/A)</f>
        <v>#N/A</v>
      </c>
      <c r="G238" s="51">
        <f>IF('64c'!G238&gt;0,'64c'!G238/$K$42,#N/A)</f>
        <v>0.99408585484197043</v>
      </c>
      <c r="H238" s="54"/>
    </row>
    <row r="239" spans="1:8">
      <c r="B239" s="50">
        <v>2460059.7471668986</v>
      </c>
      <c r="C239" s="57">
        <f t="shared" si="4"/>
        <v>0.12847044225782156</v>
      </c>
      <c r="D239" s="51" t="e">
        <f>IF('64c'!D239&gt;0,'64c'!D239/$K$42,#N/A)</f>
        <v>#N/A</v>
      </c>
      <c r="E239" s="51" t="e">
        <f>IF('64c'!E239&gt;0,'64c'!E239/$K$42,#N/A)</f>
        <v>#N/A</v>
      </c>
      <c r="F239" s="51" t="e">
        <f>IF('64c'!F239&gt;0,'64c'!F239/$K$42,#N/A)</f>
        <v>#N/A</v>
      </c>
      <c r="G239" s="51">
        <f>IF('64c'!G239&gt;0,'64c'!G239/$K$42,#N/A)</f>
        <v>0.99660320776332634</v>
      </c>
      <c r="H239" s="54"/>
    </row>
    <row r="240" spans="1:8">
      <c r="B240" s="50">
        <v>2460059.7494816813</v>
      </c>
      <c r="C240" s="57">
        <f t="shared" si="4"/>
        <v>0.13078522495925426</v>
      </c>
      <c r="D240" s="51" t="e">
        <f>IF('64c'!D240&gt;0,'64c'!D240/$K$42,#N/A)</f>
        <v>#N/A</v>
      </c>
      <c r="E240" s="51" t="e">
        <f>IF('64c'!E240&gt;0,'64c'!E240/$K$42,#N/A)</f>
        <v>#N/A</v>
      </c>
      <c r="F240" s="51" t="e">
        <f>IF('64c'!F240&gt;0,'64c'!F240/$K$42,#N/A)</f>
        <v>#N/A</v>
      </c>
      <c r="G240" s="51">
        <f>IF('64c'!G240&gt;0,'64c'!G240/$K$42,#N/A)</f>
        <v>0.9956092728620527</v>
      </c>
      <c r="H240" s="54"/>
    </row>
    <row r="241" spans="1:8">
      <c r="B241" s="50">
        <v>2460059.751796464</v>
      </c>
      <c r="C241" s="57">
        <f t="shared" si="4"/>
        <v>0.13310000766068697</v>
      </c>
      <c r="D241" s="51" t="e">
        <f>IF('64c'!D241&gt;0,'64c'!D241/$K$42,#N/A)</f>
        <v>#N/A</v>
      </c>
      <c r="E241" s="51" t="e">
        <f>IF('64c'!E241&gt;0,'64c'!E241/$K$42,#N/A)</f>
        <v>#N/A</v>
      </c>
      <c r="F241" s="51" t="e">
        <f>IF('64c'!F241&gt;0,'64c'!F241/$K$42,#N/A)</f>
        <v>#N/A</v>
      </c>
      <c r="G241" s="51">
        <f>IF('64c'!G241&gt;0,'64c'!G241/$K$42,#N/A)</f>
        <v>0.99407884628344212</v>
      </c>
      <c r="H241" s="54"/>
    </row>
    <row r="242" spans="1:8">
      <c r="B242" s="50">
        <v>2460059.7541112467</v>
      </c>
      <c r="C242" s="57">
        <f t="shared" si="4"/>
        <v>0.13541479036211967</v>
      </c>
      <c r="D242" s="51" t="e">
        <f>IF('64c'!D242&gt;0,'64c'!D242/$K$42,#N/A)</f>
        <v>#N/A</v>
      </c>
      <c r="E242" s="51" t="e">
        <f>IF('64c'!E242&gt;0,'64c'!E242/$K$42,#N/A)</f>
        <v>#N/A</v>
      </c>
      <c r="F242" s="51" t="e">
        <f>IF('64c'!F242&gt;0,'64c'!F242/$K$42,#N/A)</f>
        <v>#N/A</v>
      </c>
      <c r="G242" s="51">
        <f>IF('64c'!G242&gt;0,'64c'!G242/$K$42,#N/A)</f>
        <v>1.0011833681514926</v>
      </c>
      <c r="H242" s="54"/>
    </row>
    <row r="243" spans="1:8">
      <c r="A243" s="49" t="s">
        <v>71</v>
      </c>
      <c r="B243" s="50">
        <v>2460059.7564260294</v>
      </c>
      <c r="C243" s="57">
        <f t="shared" si="4"/>
        <v>0.13772957306355238</v>
      </c>
      <c r="D243" s="51" t="e">
        <f>IF('64c'!D243&gt;0,'64c'!D243/$K$42,#N/A)</f>
        <v>#N/A</v>
      </c>
      <c r="E243" s="51" t="e">
        <f>IF('64c'!E243&gt;0,'64c'!E243/$K$42,#N/A)</f>
        <v>#N/A</v>
      </c>
      <c r="F243" s="51" t="e">
        <f>IF('64c'!F243&gt;0,'64c'!F243/$K$42,#N/A)</f>
        <v>#N/A</v>
      </c>
      <c r="G243" s="51">
        <f>IF('64c'!G243&gt;0,'64c'!G243/$K$42,#N/A)</f>
        <v>0.99837542961115966</v>
      </c>
      <c r="H243" s="54"/>
    </row>
    <row r="244" spans="1:8">
      <c r="B244" s="50">
        <v>2460059.7587408121</v>
      </c>
      <c r="C244" s="57">
        <f t="shared" si="4"/>
        <v>0.14004435576498508</v>
      </c>
      <c r="D244" s="51">
        <f>IF('64c'!D244&gt;0,'64c'!D244/$K$42,#N/A)</f>
        <v>1.0008739133364781</v>
      </c>
      <c r="E244" s="51" t="e">
        <f>IF('64c'!E244&gt;0,'64c'!E244/$K$42,#N/A)</f>
        <v>#N/A</v>
      </c>
      <c r="F244" s="51" t="e">
        <f>IF('64c'!F244&gt;0,'64c'!F244/$K$42,#N/A)</f>
        <v>#N/A</v>
      </c>
      <c r="G244" s="51" t="e">
        <f>IF('64c'!G244&gt;0,'64c'!G244/$K$42,#N/A)</f>
        <v>#N/A</v>
      </c>
      <c r="H244" s="54"/>
    </row>
    <row r="245" spans="1:8">
      <c r="B245" s="50">
        <v>2460059.7610555943</v>
      </c>
      <c r="C245" s="57">
        <f t="shared" si="4"/>
        <v>0.1423591380007565</v>
      </c>
      <c r="D245" s="51">
        <f>IF('64c'!D245&gt;0,'64c'!D245/$K$42,#N/A)</f>
        <v>0.9986739672484668</v>
      </c>
      <c r="E245" s="51" t="e">
        <f>IF('64c'!E245&gt;0,'64c'!E245/$K$42,#N/A)</f>
        <v>#N/A</v>
      </c>
      <c r="F245" s="51" t="e">
        <f>IF('64c'!F245&gt;0,'64c'!F245/$K$42,#N/A)</f>
        <v>#N/A</v>
      </c>
      <c r="G245" s="51" t="e">
        <f>IF('64c'!G245&gt;0,'64c'!G245/$K$42,#N/A)</f>
        <v>#N/A</v>
      </c>
      <c r="H245" s="54"/>
    </row>
    <row r="246" spans="1:8">
      <c r="B246" s="50">
        <v>2460059.763370377</v>
      </c>
      <c r="C246" s="57">
        <f t="shared" si="4"/>
        <v>0.14467392070218921</v>
      </c>
      <c r="D246" s="51">
        <f>IF('64c'!D246&gt;0,'64c'!D246/$K$42,#N/A)</f>
        <v>0.99942920681986658</v>
      </c>
      <c r="E246" s="51" t="e">
        <f>IF('64c'!E246&gt;0,'64c'!E246/$K$42,#N/A)</f>
        <v>#N/A</v>
      </c>
      <c r="F246" s="51" t="e">
        <f>IF('64c'!F246&gt;0,'64c'!F246/$K$42,#N/A)</f>
        <v>#N/A</v>
      </c>
      <c r="G246" s="51" t="e">
        <f>IF('64c'!G246&gt;0,'64c'!G246/$K$42,#N/A)</f>
        <v>#N/A</v>
      </c>
      <c r="H246" s="54"/>
    </row>
    <row r="247" spans="1:8">
      <c r="B247" s="50">
        <v>2460059.7656851597</v>
      </c>
      <c r="C247" s="57">
        <f t="shared" si="4"/>
        <v>0.14698870340362191</v>
      </c>
      <c r="D247" s="51">
        <f>IF('64c'!D247&gt;0,'64c'!D247/$K$42,#N/A)</f>
        <v>0.99758016038816621</v>
      </c>
      <c r="E247" s="51" t="e">
        <f>IF('64c'!E247&gt;0,'64c'!E247/$K$42,#N/A)</f>
        <v>#N/A</v>
      </c>
      <c r="F247" s="51" t="e">
        <f>IF('64c'!F247&gt;0,'64c'!F247/$K$42,#N/A)</f>
        <v>#N/A</v>
      </c>
      <c r="G247" s="51" t="e">
        <f>IF('64c'!G247&gt;0,'64c'!G247/$K$42,#N/A)</f>
        <v>#N/A</v>
      </c>
      <c r="H247" s="54"/>
    </row>
    <row r="248" spans="1:8">
      <c r="B248" s="50">
        <v>2460059.7679999424</v>
      </c>
      <c r="C248" s="57">
        <f t="shared" si="4"/>
        <v>0.14930348610505462</v>
      </c>
      <c r="D248" s="51">
        <f>IF('64c'!D248&gt;0,'64c'!D248/$K$42,#N/A)</f>
        <v>0.9983350630096367</v>
      </c>
      <c r="E248" s="51" t="e">
        <f>IF('64c'!E248&gt;0,'64c'!E248/$K$42,#N/A)</f>
        <v>#N/A</v>
      </c>
      <c r="F248" s="51" t="e">
        <f>IF('64c'!F248&gt;0,'64c'!F248/$K$42,#N/A)</f>
        <v>#N/A</v>
      </c>
      <c r="G248" s="51" t="e">
        <f>IF('64c'!G248&gt;0,'64c'!G248/$K$42,#N/A)</f>
        <v>#N/A</v>
      </c>
      <c r="H248" s="54"/>
    </row>
    <row r="249" spans="1:8">
      <c r="B249" s="50">
        <v>2460059.7703147251</v>
      </c>
      <c r="C249" s="57">
        <f t="shared" si="4"/>
        <v>0.15161826880648732</v>
      </c>
      <c r="D249" s="51">
        <f>IF('64c'!D249&gt;0,'64c'!D249/$K$42,#N/A)</f>
        <v>0.99736808410270228</v>
      </c>
      <c r="E249" s="51" t="e">
        <f>IF('64c'!E249&gt;0,'64c'!E249/$K$42,#N/A)</f>
        <v>#N/A</v>
      </c>
      <c r="F249" s="51" t="e">
        <f>IF('64c'!F249&gt;0,'64c'!F249/$K$42,#N/A)</f>
        <v>#N/A</v>
      </c>
      <c r="G249" s="51" t="e">
        <f>IF('64c'!G249&gt;0,'64c'!G249/$K$42,#N/A)</f>
        <v>#N/A</v>
      </c>
      <c r="H249" s="54"/>
    </row>
    <row r="250" spans="1:8">
      <c r="B250" s="50">
        <v>2460059.7726295074</v>
      </c>
      <c r="C250" s="57">
        <f t="shared" si="4"/>
        <v>0.15393305104225874</v>
      </c>
      <c r="D250" s="51">
        <f>IF('64c'!D250&gt;0,'64c'!D250/$K$42,#N/A)</f>
        <v>1.0014350023586494</v>
      </c>
      <c r="E250" s="51" t="e">
        <f>IF('64c'!E250&gt;0,'64c'!E250/$K$42,#N/A)</f>
        <v>#N/A</v>
      </c>
      <c r="F250" s="51" t="e">
        <f>IF('64c'!F250&gt;0,'64c'!F250/$K$42,#N/A)</f>
        <v>#N/A</v>
      </c>
      <c r="G250" s="51" t="e">
        <f>IF('64c'!G250&gt;0,'64c'!G250/$K$42,#N/A)</f>
        <v>#N/A</v>
      </c>
      <c r="H250" s="54"/>
    </row>
    <row r="251" spans="1:8">
      <c r="B251" s="50">
        <v>2460059.7749442901</v>
      </c>
      <c r="C251" s="57">
        <f t="shared" si="4"/>
        <v>0.15624783374369144</v>
      </c>
      <c r="D251" s="51">
        <f>IF('64c'!D251&gt;0,'64c'!D251/$K$42,#N/A)</f>
        <v>1.0019758743850664</v>
      </c>
      <c r="E251" s="51" t="e">
        <f>IF('64c'!E251&gt;0,'64c'!E251/$K$42,#N/A)</f>
        <v>#N/A</v>
      </c>
      <c r="F251" s="51" t="e">
        <f>IF('64c'!F251&gt;0,'64c'!F251/$K$42,#N/A)</f>
        <v>#N/A</v>
      </c>
      <c r="G251" s="51" t="e">
        <f>IF('64c'!G251&gt;0,'64c'!G251/$K$42,#N/A)</f>
        <v>#N/A</v>
      </c>
      <c r="H251" s="54"/>
    </row>
    <row r="252" spans="1:8">
      <c r="B252" s="50">
        <v>2460059.7772590728</v>
      </c>
      <c r="C252" s="57">
        <f t="shared" si="4"/>
        <v>0.15856261644512415</v>
      </c>
      <c r="D252" s="51">
        <f>IF('64c'!D252&gt;0,'64c'!D252/$K$42,#N/A)</f>
        <v>0.9986840757463441</v>
      </c>
      <c r="E252" s="51" t="e">
        <f>IF('64c'!E252&gt;0,'64c'!E252/$K$42,#N/A)</f>
        <v>#N/A</v>
      </c>
      <c r="F252" s="51" t="e">
        <f>IF('64c'!F252&gt;0,'64c'!F252/$K$42,#N/A)</f>
        <v>#N/A</v>
      </c>
      <c r="G252" s="51" t="e">
        <f>IF('64c'!G252&gt;0,'64c'!G252/$K$42,#N/A)</f>
        <v>#N/A</v>
      </c>
      <c r="H252" s="54"/>
    </row>
    <row r="253" spans="1:8">
      <c r="B253" s="50">
        <v>2460059.7795738555</v>
      </c>
      <c r="C253" s="57">
        <f t="shared" si="4"/>
        <v>0.16087739914655685</v>
      </c>
      <c r="D253" s="51">
        <f>IF('64c'!D253&gt;0,'64c'!D253/$K$42,#N/A)</f>
        <v>0.99811119347664923</v>
      </c>
      <c r="E253" s="51" t="e">
        <f>IF('64c'!E253&gt;0,'64c'!E253/$K$42,#N/A)</f>
        <v>#N/A</v>
      </c>
      <c r="F253" s="51" t="e">
        <f>IF('64c'!F253&gt;0,'64c'!F253/$K$42,#N/A)</f>
        <v>#N/A</v>
      </c>
      <c r="G253" s="51" t="e">
        <f>IF('64c'!G253&gt;0,'64c'!G253/$K$42,#N/A)</f>
        <v>#N/A</v>
      </c>
      <c r="H253" s="54"/>
    </row>
    <row r="254" spans="1:8">
      <c r="B254" s="50">
        <v>2460059.7818886377</v>
      </c>
      <c r="C254" s="57">
        <f t="shared" si="4"/>
        <v>0.16319218138232827</v>
      </c>
      <c r="D254" s="51">
        <f>IF('64c'!D254&gt;0,'64c'!D254/$K$42,#N/A)</f>
        <v>1.000490733876946</v>
      </c>
      <c r="E254" s="51" t="e">
        <f>IF('64c'!E254&gt;0,'64c'!E254/$K$42,#N/A)</f>
        <v>#N/A</v>
      </c>
      <c r="F254" s="51" t="e">
        <f>IF('64c'!F254&gt;0,'64c'!F254/$K$42,#N/A)</f>
        <v>#N/A</v>
      </c>
      <c r="G254" s="51" t="e">
        <f>IF('64c'!G254&gt;0,'64c'!G254/$K$42,#N/A)</f>
        <v>#N/A</v>
      </c>
      <c r="H254" s="54"/>
    </row>
    <row r="255" spans="1:8">
      <c r="B255" s="50">
        <v>2460059.7842034204</v>
      </c>
      <c r="C255" s="57">
        <f t="shared" si="4"/>
        <v>0.16550696408376098</v>
      </c>
      <c r="D255" s="51">
        <f>IF('64c'!D255&gt;0,'64c'!D255/$K$42,#N/A)</f>
        <v>1.0038578071298605</v>
      </c>
      <c r="E255" s="51" t="e">
        <f>IF('64c'!E255&gt;0,'64c'!E255/$K$42,#N/A)</f>
        <v>#N/A</v>
      </c>
      <c r="F255" s="51" t="e">
        <f>IF('64c'!F255&gt;0,'64c'!F255/$K$42,#N/A)</f>
        <v>#N/A</v>
      </c>
      <c r="G255" s="51" t="e">
        <f>IF('64c'!G255&gt;0,'64c'!G255/$K$42,#N/A)</f>
        <v>#N/A</v>
      </c>
      <c r="H255" s="54"/>
    </row>
    <row r="256" spans="1:8">
      <c r="B256" s="50">
        <v>2460059.7865182031</v>
      </c>
      <c r="C256" s="57">
        <f t="shared" si="4"/>
        <v>0.16782174678519368</v>
      </c>
      <c r="D256" s="51">
        <f>IF('64c'!D256&gt;0,'64c'!D256/$K$42,#N/A)</f>
        <v>0.99503416672282485</v>
      </c>
      <c r="E256" s="51" t="e">
        <f>IF('64c'!E256&gt;0,'64c'!E256/$K$42,#N/A)</f>
        <v>#N/A</v>
      </c>
      <c r="F256" s="51" t="e">
        <f>IF('64c'!F256&gt;0,'64c'!F256/$K$42,#N/A)</f>
        <v>#N/A</v>
      </c>
      <c r="G256" s="51" t="e">
        <f>IF('64c'!G256&gt;0,'64c'!G256/$K$42,#N/A)</f>
        <v>#N/A</v>
      </c>
      <c r="H256" s="54"/>
    </row>
    <row r="257" spans="2:8">
      <c r="B257" s="50">
        <v>2460059.7888329858</v>
      </c>
      <c r="C257" s="57">
        <f t="shared" si="4"/>
        <v>0.17013652948662639</v>
      </c>
      <c r="D257" s="51">
        <f>IF('64c'!D257&gt;0,'64c'!D257/$K$42,#N/A)</f>
        <v>0.99560765550239227</v>
      </c>
      <c r="E257" s="51" t="e">
        <f>IF('64c'!E257&gt;0,'64c'!E257/$K$42,#N/A)</f>
        <v>#N/A</v>
      </c>
      <c r="F257" s="51" t="e">
        <f>IF('64c'!F257&gt;0,'64c'!F257/$K$42,#N/A)</f>
        <v>#N/A</v>
      </c>
      <c r="G257" s="51" t="e">
        <f>IF('64c'!G257&gt;0,'64c'!G257/$K$42,#N/A)</f>
        <v>#N/A</v>
      </c>
      <c r="H257" s="54"/>
    </row>
    <row r="258" spans="2:8">
      <c r="B258" s="50">
        <v>2460059.791147768</v>
      </c>
      <c r="C258" s="57">
        <f t="shared" si="4"/>
        <v>0.1724513117223978</v>
      </c>
      <c r="D258" s="51">
        <f>IF('64c'!D258&gt;0,'64c'!D258/$K$42,#N/A)</f>
        <v>1.0007189163690275</v>
      </c>
      <c r="E258" s="51" t="e">
        <f>IF('64c'!E258&gt;0,'64c'!E258/$K$42,#N/A)</f>
        <v>#N/A</v>
      </c>
      <c r="F258" s="51" t="e">
        <f>IF('64c'!F258&gt;0,'64c'!F258/$K$42,#N/A)</f>
        <v>#N/A</v>
      </c>
      <c r="G258" s="51" t="e">
        <f>IF('64c'!G258&gt;0,'64c'!G258/$K$42,#N/A)</f>
        <v>#N/A</v>
      </c>
      <c r="H258" s="54"/>
    </row>
    <row r="259" spans="2:8">
      <c r="B259" s="50">
        <v>2460059.7934625507</v>
      </c>
      <c r="C259" s="57">
        <f t="shared" ref="C259:C322" si="5">B259-$K$30</f>
        <v>0.17476609442383051</v>
      </c>
      <c r="D259" s="51">
        <f>IF('64c'!D259&gt;0,'64c'!D259/$K$42,#N/A)</f>
        <v>0.99685827885976142</v>
      </c>
      <c r="E259" s="51" t="e">
        <f>IF('64c'!E259&gt;0,'64c'!E259/$K$42,#N/A)</f>
        <v>#N/A</v>
      </c>
      <c r="F259" s="51" t="e">
        <f>IF('64c'!F259&gt;0,'64c'!F259/$K$42,#N/A)</f>
        <v>#N/A</v>
      </c>
      <c r="G259" s="51" t="e">
        <f>IF('64c'!G259&gt;0,'64c'!G259/$K$42,#N/A)</f>
        <v>#N/A</v>
      </c>
      <c r="H259" s="54"/>
    </row>
    <row r="260" spans="2:8">
      <c r="B260" s="50">
        <v>2460059.7957773334</v>
      </c>
      <c r="C260" s="57">
        <f t="shared" si="5"/>
        <v>0.17708087712526321</v>
      </c>
      <c r="D260" s="51">
        <f>IF('64c'!D260&gt;0,'64c'!D260/$K$42,#N/A)</f>
        <v>1.0037086057011928</v>
      </c>
      <c r="E260" s="51" t="e">
        <f>IF('64c'!E260&gt;0,'64c'!E260/$K$42,#N/A)</f>
        <v>#N/A</v>
      </c>
      <c r="F260" s="51" t="e">
        <f>IF('64c'!F260&gt;0,'64c'!F260/$K$42,#N/A)</f>
        <v>#N/A</v>
      </c>
      <c r="G260" s="51" t="e">
        <f>IF('64c'!G260&gt;0,'64c'!G260/$K$42,#N/A)</f>
        <v>#N/A</v>
      </c>
      <c r="H260" s="54"/>
    </row>
    <row r="261" spans="2:8">
      <c r="B261" s="50">
        <v>2460059.7980921157</v>
      </c>
      <c r="C261" s="57">
        <f t="shared" si="5"/>
        <v>0.17939565936103463</v>
      </c>
      <c r="D261" s="51">
        <f>IF('64c'!D261&gt;0,'64c'!D261/$K$42,#N/A)</f>
        <v>1.0028461486623086</v>
      </c>
      <c r="E261" s="51" t="e">
        <f>IF('64c'!E261&gt;0,'64c'!E261/$K$42,#N/A)</f>
        <v>#N/A</v>
      </c>
      <c r="F261" s="51" t="e">
        <f>IF('64c'!F261&gt;0,'64c'!F261/$K$42,#N/A)</f>
        <v>#N/A</v>
      </c>
      <c r="G261" s="51" t="e">
        <f>IF('64c'!G261&gt;0,'64c'!G261/$K$42,#N/A)</f>
        <v>#N/A</v>
      </c>
      <c r="H261" s="54"/>
    </row>
    <row r="262" spans="2:8">
      <c r="B262" s="50">
        <v>2460059.8004068984</v>
      </c>
      <c r="C262" s="57">
        <f t="shared" si="5"/>
        <v>0.18171044206246734</v>
      </c>
      <c r="D262" s="51">
        <f>IF('64c'!D262&gt;0,'64c'!D262/$K$42,#N/A)</f>
        <v>0.99974418761372064</v>
      </c>
      <c r="E262" s="51" t="e">
        <f>IF('64c'!E262&gt;0,'64c'!E262/$K$42,#N/A)</f>
        <v>#N/A</v>
      </c>
      <c r="F262" s="51" t="e">
        <f>IF('64c'!F262&gt;0,'64c'!F262/$K$42,#N/A)</f>
        <v>#N/A</v>
      </c>
      <c r="G262" s="51" t="e">
        <f>IF('64c'!G262&gt;0,'64c'!G262/$K$42,#N/A)</f>
        <v>#N/A</v>
      </c>
      <c r="H262" s="54"/>
    </row>
    <row r="263" spans="2:8">
      <c r="B263" s="50">
        <v>2460059.8027216811</v>
      </c>
      <c r="C263" s="57">
        <f t="shared" si="5"/>
        <v>0.18402522476390004</v>
      </c>
      <c r="D263" s="51">
        <f>IF('64c'!D263&gt;0,'64c'!D263/$K$42,#N/A)</f>
        <v>0.99958487768717574</v>
      </c>
      <c r="E263" s="51" t="e">
        <f>IF('64c'!E263&gt;0,'64c'!E263/$K$42,#N/A)</f>
        <v>#N/A</v>
      </c>
      <c r="F263" s="51" t="e">
        <f>IF('64c'!F263&gt;0,'64c'!F263/$K$42,#N/A)</f>
        <v>#N/A</v>
      </c>
      <c r="G263" s="51" t="e">
        <f>IF('64c'!G263&gt;0,'64c'!G263/$K$42,#N/A)</f>
        <v>#N/A</v>
      </c>
      <c r="H263" s="54"/>
    </row>
    <row r="264" spans="2:8">
      <c r="B264" s="50">
        <v>2460059.8050364633</v>
      </c>
      <c r="C264" s="57">
        <f t="shared" si="5"/>
        <v>0.18634000699967146</v>
      </c>
      <c r="D264" s="51">
        <f>IF('64c'!D264&gt;0,'64c'!D264/$K$42,#N/A)</f>
        <v>0.9966864343958487</v>
      </c>
      <c r="E264" s="51" t="e">
        <f>IF('64c'!E264&gt;0,'64c'!E264/$K$42,#N/A)</f>
        <v>#N/A</v>
      </c>
      <c r="F264" s="51" t="e">
        <f>IF('64c'!F264&gt;0,'64c'!F264/$K$42,#N/A)</f>
        <v>#N/A</v>
      </c>
      <c r="G264" s="51" t="e">
        <f>IF('64c'!G264&gt;0,'64c'!G264/$K$42,#N/A)</f>
        <v>#N/A</v>
      </c>
      <c r="H264" s="54"/>
    </row>
    <row r="265" spans="2:8">
      <c r="B265" s="50">
        <v>2460059.807351246</v>
      </c>
      <c r="C265" s="57">
        <f t="shared" si="5"/>
        <v>0.18865478970110416</v>
      </c>
      <c r="D265" s="51">
        <f>IF('64c'!D265&gt;0,'64c'!D265/$K$42,#N/A)</f>
        <v>1.0035207224206482</v>
      </c>
      <c r="E265" s="51" t="e">
        <f>IF('64c'!E265&gt;0,'64c'!E265/$K$42,#N/A)</f>
        <v>#N/A</v>
      </c>
      <c r="F265" s="51" t="e">
        <f>IF('64c'!F265&gt;0,'64c'!F265/$K$42,#N/A)</f>
        <v>#N/A</v>
      </c>
      <c r="G265" s="51" t="e">
        <f>IF('64c'!G265&gt;0,'64c'!G265/$K$42,#N/A)</f>
        <v>#N/A</v>
      </c>
      <c r="H265" s="54"/>
    </row>
    <row r="266" spans="2:8">
      <c r="B266" s="50">
        <v>2460059.8096660287</v>
      </c>
      <c r="C266" s="57">
        <f t="shared" si="5"/>
        <v>0.19096957240253687</v>
      </c>
      <c r="D266" s="51">
        <f>IF('64c'!D266&gt;0,'64c'!D266/$K$42,#N/A)</f>
        <v>0.99830945481501443</v>
      </c>
      <c r="E266" s="51" t="e">
        <f>IF('64c'!E266&gt;0,'64c'!E266/$K$42,#N/A)</f>
        <v>#N/A</v>
      </c>
      <c r="F266" s="51" t="e">
        <f>IF('64c'!F266&gt;0,'64c'!F266/$K$42,#N/A)</f>
        <v>#N/A</v>
      </c>
      <c r="G266" s="51" t="e">
        <f>IF('64c'!G266&gt;0,'64c'!G266/$K$42,#N/A)</f>
        <v>#N/A</v>
      </c>
      <c r="H266" s="54"/>
    </row>
    <row r="267" spans="2:8">
      <c r="B267" s="50">
        <v>2460059.8119808109</v>
      </c>
      <c r="C267" s="57">
        <f t="shared" si="5"/>
        <v>0.19328435463830829</v>
      </c>
      <c r="D267" s="51">
        <f>IF('64c'!D267&gt;0,'64c'!D267/$K$42,#N/A)</f>
        <v>0.99971278388031526</v>
      </c>
      <c r="E267" s="51" t="e">
        <f>IF('64c'!E267&gt;0,'64c'!E267/$K$42,#N/A)</f>
        <v>#N/A</v>
      </c>
      <c r="F267" s="51" t="e">
        <f>IF('64c'!F267&gt;0,'64c'!F267/$K$42,#N/A)</f>
        <v>#N/A</v>
      </c>
      <c r="G267" s="51" t="e">
        <f>IF('64c'!G267&gt;0,'64c'!G267/$K$42,#N/A)</f>
        <v>#N/A</v>
      </c>
      <c r="H267" s="54"/>
    </row>
    <row r="268" spans="2:8">
      <c r="B268" s="50">
        <v>2460059.8142955936</v>
      </c>
      <c r="C268" s="57">
        <f t="shared" si="5"/>
        <v>0.19559913733974099</v>
      </c>
      <c r="D268" s="51">
        <f>IF('64c'!D268&gt;0,'64c'!D268/$K$42,#N/A)</f>
        <v>0.99888435878428461</v>
      </c>
      <c r="E268" s="51" t="e">
        <f>IF('64c'!E268&gt;0,'64c'!E268/$K$42,#N/A)</f>
        <v>#N/A</v>
      </c>
      <c r="F268" s="51" t="e">
        <f>IF('64c'!F268&gt;0,'64c'!F268/$K$42,#N/A)</f>
        <v>#N/A</v>
      </c>
      <c r="G268" s="51" t="e">
        <f>IF('64c'!G268&gt;0,'64c'!G268/$K$42,#N/A)</f>
        <v>#N/A</v>
      </c>
      <c r="H268" s="54"/>
    </row>
    <row r="269" spans="2:8">
      <c r="B269" s="50">
        <v>2460059.8166103759</v>
      </c>
      <c r="C269" s="57">
        <f t="shared" si="5"/>
        <v>0.19791391957551241</v>
      </c>
      <c r="D269" s="51">
        <f>IF('64c'!D269&gt;0,'64c'!D269/$K$42,#N/A)</f>
        <v>0.99784817036188411</v>
      </c>
      <c r="E269" s="51" t="e">
        <f>IF('64c'!E269&gt;0,'64c'!E269/$K$42,#N/A)</f>
        <v>#N/A</v>
      </c>
      <c r="F269" s="51" t="e">
        <f>IF('64c'!F269&gt;0,'64c'!F269/$K$42,#N/A)</f>
        <v>#N/A</v>
      </c>
      <c r="G269" s="51" t="e">
        <f>IF('64c'!G269&gt;0,'64c'!G269/$K$42,#N/A)</f>
        <v>#N/A</v>
      </c>
      <c r="H269" s="54"/>
    </row>
    <row r="270" spans="2:8">
      <c r="B270" s="50">
        <v>2460059.8189251586</v>
      </c>
      <c r="C270" s="57">
        <f t="shared" si="5"/>
        <v>0.20022870227694511</v>
      </c>
      <c r="D270" s="51">
        <f>IF('64c'!D270&gt;0,'64c'!D270/$K$42,#N/A)</f>
        <v>0.99710202843857398</v>
      </c>
      <c r="E270" s="51" t="e">
        <f>IF('64c'!E270&gt;0,'64c'!E270/$K$42,#N/A)</f>
        <v>#N/A</v>
      </c>
      <c r="F270" s="51" t="e">
        <f>IF('64c'!F270&gt;0,'64c'!F270/$K$42,#N/A)</f>
        <v>#N/A</v>
      </c>
      <c r="G270" s="51" t="e">
        <f>IF('64c'!G270&gt;0,'64c'!G270/$K$42,#N/A)</f>
        <v>#N/A</v>
      </c>
      <c r="H270" s="54"/>
    </row>
    <row r="271" spans="2:8">
      <c r="B271" s="50">
        <v>2460059.8212399413</v>
      </c>
      <c r="C271" s="57">
        <f t="shared" si="5"/>
        <v>0.20254348497837782</v>
      </c>
      <c r="D271" s="51">
        <f>IF('64c'!D271&gt;0,'64c'!D271/$K$42,#N/A)</f>
        <v>1.0004137071231214</v>
      </c>
      <c r="E271" s="51" t="e">
        <f>IF('64c'!E271&gt;0,'64c'!E271/$K$42,#N/A)</f>
        <v>#N/A</v>
      </c>
      <c r="F271" s="51" t="e">
        <f>IF('64c'!F271&gt;0,'64c'!F271/$K$42,#N/A)</f>
        <v>#N/A</v>
      </c>
      <c r="G271" s="51" t="e">
        <f>IF('64c'!G271&gt;0,'64c'!G271/$K$42,#N/A)</f>
        <v>#N/A</v>
      </c>
      <c r="H271" s="54"/>
    </row>
    <row r="272" spans="2:8">
      <c r="B272" s="50">
        <v>2460059.8235547235</v>
      </c>
      <c r="C272" s="57">
        <f t="shared" si="5"/>
        <v>0.20485826721414924</v>
      </c>
      <c r="D272" s="51">
        <f>IF('64c'!D272&gt;0,'64c'!D272/$K$42,#N/A)</f>
        <v>1.0044448412965832</v>
      </c>
      <c r="E272" s="51" t="e">
        <f>IF('64c'!E272&gt;0,'64c'!E272/$K$42,#N/A)</f>
        <v>#N/A</v>
      </c>
      <c r="F272" s="51" t="e">
        <f>IF('64c'!F272&gt;0,'64c'!F272/$K$42,#N/A)</f>
        <v>#N/A</v>
      </c>
      <c r="G272" s="51" t="e">
        <f>IF('64c'!G272&gt;0,'64c'!G272/$K$42,#N/A)</f>
        <v>#N/A</v>
      </c>
      <c r="H272" s="54"/>
    </row>
    <row r="273" spans="2:8">
      <c r="B273" s="50">
        <v>2460059.8258695062</v>
      </c>
      <c r="C273" s="57">
        <f t="shared" si="5"/>
        <v>0.20717304991558194</v>
      </c>
      <c r="D273" s="51">
        <f>IF('64c'!D273&gt;0,'64c'!D273/$K$42,#N/A)</f>
        <v>1.0005908080059303</v>
      </c>
      <c r="E273" s="51" t="e">
        <f>IF('64c'!E273&gt;0,'64c'!E273/$K$42,#N/A)</f>
        <v>#N/A</v>
      </c>
      <c r="F273" s="51" t="e">
        <f>IF('64c'!F273&gt;0,'64c'!F273/$K$42,#N/A)</f>
        <v>#N/A</v>
      </c>
      <c r="G273" s="51" t="e">
        <f>IF('64c'!G273&gt;0,'64c'!G273/$K$42,#N/A)</f>
        <v>#N/A</v>
      </c>
      <c r="H273" s="54"/>
    </row>
    <row r="274" spans="2:8">
      <c r="B274" s="50">
        <v>2460059.8281842885</v>
      </c>
      <c r="C274" s="57">
        <f t="shared" si="5"/>
        <v>0.20948783215135336</v>
      </c>
      <c r="D274" s="51">
        <f>IF('64c'!D274&gt;0,'64c'!D274/$K$42,#N/A)</f>
        <v>1.0015418828762046</v>
      </c>
      <c r="E274" s="51" t="e">
        <f>IF('64c'!E274&gt;0,'64c'!E274/$K$42,#N/A)</f>
        <v>#N/A</v>
      </c>
      <c r="F274" s="51" t="e">
        <f>IF('64c'!F274&gt;0,'64c'!F274/$K$42,#N/A)</f>
        <v>#N/A</v>
      </c>
      <c r="G274" s="51" t="e">
        <f>IF('64c'!G274&gt;0,'64c'!G274/$K$42,#N/A)</f>
        <v>#N/A</v>
      </c>
      <c r="H274" s="54"/>
    </row>
    <row r="275" spans="2:8">
      <c r="B275" s="50">
        <v>2460059.8304990712</v>
      </c>
      <c r="C275" s="57">
        <f t="shared" si="5"/>
        <v>0.21180261485278606</v>
      </c>
      <c r="D275" s="51">
        <f>IF('64c'!D275&gt;0,'64c'!D275/$K$42,#N/A)</f>
        <v>0.99754949794460535</v>
      </c>
      <c r="E275" s="51" t="e">
        <f>IF('64c'!E275&gt;0,'64c'!E275/$K$42,#N/A)</f>
        <v>#N/A</v>
      </c>
      <c r="F275" s="51" t="e">
        <f>IF('64c'!F275&gt;0,'64c'!F275/$K$42,#N/A)</f>
        <v>#N/A</v>
      </c>
      <c r="G275" s="51" t="e">
        <f>IF('64c'!G275&gt;0,'64c'!G275/$K$42,#N/A)</f>
        <v>#N/A</v>
      </c>
      <c r="H275" s="54"/>
    </row>
    <row r="276" spans="2:8">
      <c r="B276" s="50">
        <v>2460059.8328138534</v>
      </c>
      <c r="C276" s="57">
        <f t="shared" si="5"/>
        <v>0.21411739708855748</v>
      </c>
      <c r="D276" s="51">
        <f>IF('64c'!D276&gt;0,'64c'!D276/$K$42,#N/A)</f>
        <v>1.0015897297661567</v>
      </c>
      <c r="E276" s="51" t="e">
        <f>IF('64c'!E276&gt;0,'64c'!E276/$K$42,#N/A)</f>
        <v>#N/A</v>
      </c>
      <c r="F276" s="51" t="e">
        <f>IF('64c'!F276&gt;0,'64c'!F276/$K$42,#N/A)</f>
        <v>#N/A</v>
      </c>
      <c r="G276" s="51" t="e">
        <f>IF('64c'!G276&gt;0,'64c'!G276/$K$42,#N/A)</f>
        <v>#N/A</v>
      </c>
      <c r="H276" s="54"/>
    </row>
    <row r="277" spans="2:8">
      <c r="B277" s="50">
        <v>2460059.8351286361</v>
      </c>
      <c r="C277" s="57">
        <f t="shared" si="5"/>
        <v>0.21643217978999019</v>
      </c>
      <c r="D277" s="51">
        <f>IF('64c'!D277&gt;0,'64c'!D277/$K$42,#N/A)</f>
        <v>0.99654552193544033</v>
      </c>
      <c r="E277" s="51" t="e">
        <f>IF('64c'!E277&gt;0,'64c'!E277/$K$42,#N/A)</f>
        <v>#N/A</v>
      </c>
      <c r="F277" s="51" t="e">
        <f>IF('64c'!F277&gt;0,'64c'!F277/$K$42,#N/A)</f>
        <v>#N/A</v>
      </c>
      <c r="G277" s="51" t="e">
        <f>IF('64c'!G277&gt;0,'64c'!G277/$K$42,#N/A)</f>
        <v>#N/A</v>
      </c>
      <c r="H277" s="54"/>
    </row>
    <row r="278" spans="2:8">
      <c r="B278" s="50">
        <v>2460059.8374434183</v>
      </c>
      <c r="C278" s="57">
        <f t="shared" si="5"/>
        <v>0.2187469620257616</v>
      </c>
      <c r="D278" s="51">
        <f>IF('64c'!D278&gt;0,'64c'!D278/$K$42,#N/A)</f>
        <v>1.0035189702810161</v>
      </c>
      <c r="E278" s="51" t="e">
        <f>IF('64c'!E278&gt;0,'64c'!E278/$K$42,#N/A)</f>
        <v>#N/A</v>
      </c>
      <c r="F278" s="51" t="e">
        <f>IF('64c'!F278&gt;0,'64c'!F278/$K$42,#N/A)</f>
        <v>#N/A</v>
      </c>
      <c r="G278" s="51" t="e">
        <f>IF('64c'!G278&gt;0,'64c'!G278/$K$42,#N/A)</f>
        <v>#N/A</v>
      </c>
      <c r="H278" s="54"/>
    </row>
    <row r="279" spans="2:8">
      <c r="B279" s="50">
        <v>2460059.839758201</v>
      </c>
      <c r="C279" s="57">
        <f t="shared" si="5"/>
        <v>0.22106174472719431</v>
      </c>
      <c r="D279" s="51">
        <f>IF('64c'!D279&gt;0,'64c'!D279/$K$42,#N/A)</f>
        <v>0.99302736033425432</v>
      </c>
      <c r="E279" s="51" t="e">
        <f>IF('64c'!E279&gt;0,'64c'!E279/$K$42,#N/A)</f>
        <v>#N/A</v>
      </c>
      <c r="F279" s="51" t="e">
        <f>IF('64c'!F279&gt;0,'64c'!F279/$K$42,#N/A)</f>
        <v>#N/A</v>
      </c>
      <c r="G279" s="51" t="e">
        <f>IF('64c'!G279&gt;0,'64c'!G279/$K$42,#N/A)</f>
        <v>#N/A</v>
      </c>
      <c r="H279" s="54"/>
    </row>
    <row r="280" spans="2:8">
      <c r="B280" s="50">
        <v>2460059.8420729837</v>
      </c>
      <c r="C280" s="57">
        <f t="shared" si="5"/>
        <v>0.22337652742862701</v>
      </c>
      <c r="D280" s="51">
        <f>IF('64c'!D280&gt;0,'64c'!D280/$K$42,#N/A)</f>
        <v>0.99899353056135853</v>
      </c>
      <c r="E280" s="51" t="e">
        <f>IF('64c'!E280&gt;0,'64c'!E280/$K$42,#N/A)</f>
        <v>#N/A</v>
      </c>
      <c r="F280" s="51" t="e">
        <f>IF('64c'!F280&gt;0,'64c'!F280/$K$42,#N/A)</f>
        <v>#N/A</v>
      </c>
      <c r="G280" s="51" t="e">
        <f>IF('64c'!G280&gt;0,'64c'!G280/$K$42,#N/A)</f>
        <v>#N/A</v>
      </c>
      <c r="H280" s="54"/>
    </row>
    <row r="281" spans="2:8">
      <c r="B281" s="50">
        <v>2460059.844387766</v>
      </c>
      <c r="C281" s="57">
        <f t="shared" si="5"/>
        <v>0.22569130966439843</v>
      </c>
      <c r="D281" s="51">
        <f>IF('64c'!D281&gt;0,'64c'!D281/$K$42,#N/A)</f>
        <v>1.0039055192398409</v>
      </c>
      <c r="E281" s="51" t="e">
        <f>IF('64c'!E281&gt;0,'64c'!E281/$K$42,#N/A)</f>
        <v>#N/A</v>
      </c>
      <c r="F281" s="51" t="e">
        <f>IF('64c'!F281&gt;0,'64c'!F281/$K$42,#N/A)</f>
        <v>#N/A</v>
      </c>
      <c r="G281" s="51" t="e">
        <f>IF('64c'!G281&gt;0,'64c'!G281/$K$42,#N/A)</f>
        <v>#N/A</v>
      </c>
      <c r="H281" s="54"/>
    </row>
    <row r="282" spans="2:8">
      <c r="B282" s="50">
        <v>2460059.8467025487</v>
      </c>
      <c r="C282" s="57">
        <f t="shared" si="5"/>
        <v>0.22800609236583114</v>
      </c>
      <c r="D282" s="51">
        <f>IF('64c'!D282&gt;0,'64c'!D282/$K$42,#N/A)</f>
        <v>1.0034372936181684</v>
      </c>
      <c r="E282" s="51" t="e">
        <f>IF('64c'!E282&gt;0,'64c'!E282/$K$42,#N/A)</f>
        <v>#N/A</v>
      </c>
      <c r="F282" s="51" t="e">
        <f>IF('64c'!F282&gt;0,'64c'!F282/$K$42,#N/A)</f>
        <v>#N/A</v>
      </c>
      <c r="G282" s="51" t="e">
        <f>IF('64c'!G282&gt;0,'64c'!G282/$K$42,#N/A)</f>
        <v>#N/A</v>
      </c>
      <c r="H282" s="54"/>
    </row>
    <row r="283" spans="2:8">
      <c r="B283" s="50">
        <v>2460059.8490173309</v>
      </c>
      <c r="C283" s="57">
        <f t="shared" si="5"/>
        <v>0.23032087460160255</v>
      </c>
      <c r="D283" s="51">
        <f>IF('64c'!D283&gt;0,'64c'!D283/$K$42,#N/A)</f>
        <v>0.99962268346923633</v>
      </c>
      <c r="E283" s="51" t="e">
        <f>IF('64c'!E283&gt;0,'64c'!E283/$K$42,#N/A)</f>
        <v>#N/A</v>
      </c>
      <c r="F283" s="51" t="e">
        <f>IF('64c'!F283&gt;0,'64c'!F283/$K$42,#N/A)</f>
        <v>#N/A</v>
      </c>
      <c r="G283" s="51" t="e">
        <f>IF('64c'!G283&gt;0,'64c'!G283/$K$42,#N/A)</f>
        <v>#N/A</v>
      </c>
      <c r="H283" s="54"/>
    </row>
    <row r="284" spans="2:8">
      <c r="B284" s="50">
        <v>2460059.8513321131</v>
      </c>
      <c r="C284" s="57">
        <f t="shared" si="5"/>
        <v>0.23263565683737397</v>
      </c>
      <c r="D284" s="51">
        <f>IF('64c'!D284&gt;0,'64c'!D284/$K$42,#N/A)</f>
        <v>1.0013786643304805</v>
      </c>
      <c r="E284" s="51" t="e">
        <f>IF('64c'!E284&gt;0,'64c'!E284/$K$42,#N/A)</f>
        <v>#N/A</v>
      </c>
      <c r="F284" s="51" t="e">
        <f>IF('64c'!F284&gt;0,'64c'!F284/$K$42,#N/A)</f>
        <v>#N/A</v>
      </c>
      <c r="G284" s="51" t="e">
        <f>IF('64c'!G284&gt;0,'64c'!G284/$K$42,#N/A)</f>
        <v>#N/A</v>
      </c>
      <c r="H284" s="54"/>
    </row>
    <row r="285" spans="2:8">
      <c r="B285" s="50">
        <v>2460059.8536468958</v>
      </c>
      <c r="C285" s="57">
        <f t="shared" si="5"/>
        <v>0.23495043953880668</v>
      </c>
      <c r="D285" s="51">
        <f>IF('64c'!D285&gt;0,'64c'!D285/$K$42,#N/A)</f>
        <v>0.99814522541950257</v>
      </c>
      <c r="E285" s="51" t="e">
        <f>IF('64c'!E285&gt;0,'64c'!E285/$K$42,#N/A)</f>
        <v>#N/A</v>
      </c>
      <c r="F285" s="51" t="e">
        <f>IF('64c'!F285&gt;0,'64c'!F285/$K$42,#N/A)</f>
        <v>#N/A</v>
      </c>
      <c r="G285" s="51" t="e">
        <f>IF('64c'!G285&gt;0,'64c'!G285/$K$42,#N/A)</f>
        <v>#N/A</v>
      </c>
      <c r="H285" s="54"/>
    </row>
    <row r="286" spans="2:8">
      <c r="B286" s="50">
        <v>2460059.8559616781</v>
      </c>
      <c r="C286" s="57">
        <f t="shared" si="5"/>
        <v>0.23726522177457809</v>
      </c>
      <c r="D286" s="51">
        <f>IF('64c'!D286&gt;0,'64c'!D286/$K$42,#N/A)</f>
        <v>1.002504885773974</v>
      </c>
      <c r="E286" s="51" t="e">
        <f>IF('64c'!E286&gt;0,'64c'!E286/$K$42,#N/A)</f>
        <v>#N/A</v>
      </c>
      <c r="F286" s="51" t="e">
        <f>IF('64c'!F286&gt;0,'64c'!F286/$K$42,#N/A)</f>
        <v>#N/A</v>
      </c>
      <c r="G286" s="51" t="e">
        <f>IF('64c'!G286&gt;0,'64c'!G286/$K$42,#N/A)</f>
        <v>#N/A</v>
      </c>
      <c r="H286" s="54"/>
    </row>
    <row r="287" spans="2:8">
      <c r="B287" s="50">
        <v>2460059.8582764608</v>
      </c>
      <c r="C287" s="57">
        <f t="shared" si="5"/>
        <v>0.2395800044760108</v>
      </c>
      <c r="D287" s="51">
        <f>IF('64c'!D287&gt;0,'64c'!D287/$K$42,#N/A)</f>
        <v>1.0024903969270165</v>
      </c>
      <c r="E287" s="51" t="e">
        <f>IF('64c'!E287&gt;0,'64c'!E287/$K$42,#N/A)</f>
        <v>#N/A</v>
      </c>
      <c r="F287" s="51" t="e">
        <f>IF('64c'!F287&gt;0,'64c'!F287/$K$42,#N/A)</f>
        <v>#N/A</v>
      </c>
      <c r="G287" s="51" t="e">
        <f>IF('64c'!G287&gt;0,'64c'!G287/$K$42,#N/A)</f>
        <v>#N/A</v>
      </c>
      <c r="H287" s="54"/>
    </row>
    <row r="288" spans="2:8">
      <c r="B288" s="50">
        <v>2460059.860591243</v>
      </c>
      <c r="C288" s="57">
        <f t="shared" si="5"/>
        <v>0.24189478671178222</v>
      </c>
      <c r="D288" s="51">
        <f>IF('64c'!D288&gt;0,'64c'!D288/$K$42,#N/A)</f>
        <v>1.0001704966641956</v>
      </c>
      <c r="E288" s="51" t="e">
        <f>IF('64c'!E288&gt;0,'64c'!E288/$K$42,#N/A)</f>
        <v>#N/A</v>
      </c>
      <c r="F288" s="51" t="e">
        <f>IF('64c'!F288&gt;0,'64c'!F288/$K$42,#N/A)</f>
        <v>#N/A</v>
      </c>
      <c r="G288" s="51" t="e">
        <f>IF('64c'!G288&gt;0,'64c'!G288/$K$42,#N/A)</f>
        <v>#N/A</v>
      </c>
      <c r="H288" s="54"/>
    </row>
    <row r="289" spans="2:8">
      <c r="B289" s="50">
        <v>2460059.8629060257</v>
      </c>
      <c r="C289" s="57">
        <f t="shared" si="5"/>
        <v>0.24420956941321492</v>
      </c>
      <c r="D289" s="51">
        <f>IF('64c'!D289&gt;0,'64c'!D289/$K$42,#N/A)</f>
        <v>1.0013418693982075</v>
      </c>
      <c r="E289" s="51" t="e">
        <f>IF('64c'!E289&gt;0,'64c'!E289/$K$42,#N/A)</f>
        <v>#N/A</v>
      </c>
      <c r="F289" s="51" t="e">
        <f>IF('64c'!F289&gt;0,'64c'!F289/$K$42,#N/A)</f>
        <v>#N/A</v>
      </c>
      <c r="G289" s="51" t="e">
        <f>IF('64c'!G289&gt;0,'64c'!G289/$K$42,#N/A)</f>
        <v>#N/A</v>
      </c>
      <c r="H289" s="54"/>
    </row>
    <row r="290" spans="2:8">
      <c r="B290" s="50">
        <v>2460059.865220808</v>
      </c>
      <c r="C290" s="57">
        <f t="shared" si="5"/>
        <v>0.24652435164898634</v>
      </c>
      <c r="D290" s="51">
        <f>IF('64c'!D290&gt;0,'64c'!D290/$K$42,#N/A)</f>
        <v>0.99746505829233778</v>
      </c>
      <c r="E290" s="51" t="e">
        <f>IF('64c'!E290&gt;0,'64c'!E290/$K$42,#N/A)</f>
        <v>#N/A</v>
      </c>
      <c r="F290" s="51" t="e">
        <f>IF('64c'!F290&gt;0,'64c'!F290/$K$42,#N/A)</f>
        <v>#N/A</v>
      </c>
      <c r="G290" s="51" t="e">
        <f>IF('64c'!G290&gt;0,'64c'!G290/$K$42,#N/A)</f>
        <v>#N/A</v>
      </c>
      <c r="H290" s="54"/>
    </row>
    <row r="291" spans="2:8">
      <c r="B291" s="50">
        <v>2460059.8675355907</v>
      </c>
      <c r="C291" s="57">
        <f t="shared" si="5"/>
        <v>0.24883913435041904</v>
      </c>
      <c r="D291" s="51">
        <f>IF('64c'!D291&gt;0,'64c'!D291/$K$42,#N/A)</f>
        <v>0.99790821483927483</v>
      </c>
      <c r="E291" s="51" t="e">
        <f>IF('64c'!E291&gt;0,'64c'!E291/$K$42,#N/A)</f>
        <v>#N/A</v>
      </c>
      <c r="F291" s="51" t="e">
        <f>IF('64c'!F291&gt;0,'64c'!F291/$K$42,#N/A)</f>
        <v>#N/A</v>
      </c>
      <c r="G291" s="51" t="e">
        <f>IF('64c'!G291&gt;0,'64c'!G291/$K$42,#N/A)</f>
        <v>#N/A</v>
      </c>
      <c r="H291" s="54"/>
    </row>
    <row r="292" spans="2:8">
      <c r="B292" s="50">
        <v>2460059.8698503729</v>
      </c>
      <c r="C292" s="57">
        <f t="shared" si="5"/>
        <v>0.25115391658619046</v>
      </c>
      <c r="D292" s="51">
        <f>IF('64c'!D292&gt;0,'64c'!D292/$K$42,#N/A)</f>
        <v>1.002263966574567</v>
      </c>
      <c r="E292" s="51" t="e">
        <f>IF('64c'!E292&gt;0,'64c'!E292/$K$42,#N/A)</f>
        <v>#N/A</v>
      </c>
      <c r="F292" s="51" t="e">
        <f>IF('64c'!F292&gt;0,'64c'!F292/$K$42,#N/A)</f>
        <v>#N/A</v>
      </c>
      <c r="G292" s="51" t="e">
        <f>IF('64c'!G292&gt;0,'64c'!G292/$K$42,#N/A)</f>
        <v>#N/A</v>
      </c>
      <c r="H292" s="54"/>
    </row>
    <row r="293" spans="2:8">
      <c r="B293" s="50">
        <v>2460059.8721651551</v>
      </c>
      <c r="C293" s="57">
        <f t="shared" si="5"/>
        <v>0.25346869882196188</v>
      </c>
      <c r="D293" s="51">
        <f>IF('64c'!D293&gt;0,'64c'!D293/$K$42,#N/A)</f>
        <v>0.9962723229328122</v>
      </c>
      <c r="E293" s="51" t="e">
        <f>IF('64c'!E293&gt;0,'64c'!E293/$K$42,#N/A)</f>
        <v>#N/A</v>
      </c>
      <c r="F293" s="51" t="e">
        <f>IF('64c'!F293&gt;0,'64c'!F293/$K$42,#N/A)</f>
        <v>#N/A</v>
      </c>
      <c r="G293" s="51" t="e">
        <f>IF('64c'!G293&gt;0,'64c'!G293/$K$42,#N/A)</f>
        <v>#N/A</v>
      </c>
      <c r="H293" s="54"/>
    </row>
    <row r="294" spans="2:8">
      <c r="B294" s="50">
        <v>2460059.8744799378</v>
      </c>
      <c r="C294" s="57">
        <f t="shared" si="5"/>
        <v>0.25578348152339458</v>
      </c>
      <c r="D294" s="51">
        <f>IF('64c'!D294&gt;0,'64c'!D294/$K$42,#N/A)</f>
        <v>0.99905714670799917</v>
      </c>
      <c r="E294" s="51" t="e">
        <f>IF('64c'!E294&gt;0,'64c'!E294/$K$42,#N/A)</f>
        <v>#N/A</v>
      </c>
      <c r="F294" s="51" t="e">
        <f>IF('64c'!F294&gt;0,'64c'!F294/$K$42,#N/A)</f>
        <v>#N/A</v>
      </c>
      <c r="G294" s="51" t="e">
        <f>IF('64c'!G294&gt;0,'64c'!G294/$K$42,#N/A)</f>
        <v>#N/A</v>
      </c>
      <c r="H294" s="54"/>
    </row>
    <row r="295" spans="2:8">
      <c r="B295" s="50">
        <v>2460059.8767947201</v>
      </c>
      <c r="C295" s="57">
        <f t="shared" si="5"/>
        <v>0.258098263759166</v>
      </c>
      <c r="D295" s="51">
        <f>IF('64c'!D295&gt;0,'64c'!D295/$K$42,#N/A)</f>
        <v>0.9991917245097377</v>
      </c>
      <c r="E295" s="51" t="e">
        <f>IF('64c'!E295&gt;0,'64c'!E295/$K$42,#N/A)</f>
        <v>#N/A</v>
      </c>
      <c r="F295" s="51" t="e">
        <f>IF('64c'!F295&gt;0,'64c'!F295/$K$42,#N/A)</f>
        <v>#N/A</v>
      </c>
      <c r="G295" s="51" t="e">
        <f>IF('64c'!G295&gt;0,'64c'!G295/$K$42,#N/A)</f>
        <v>#N/A</v>
      </c>
      <c r="H295" s="54"/>
    </row>
    <row r="296" spans="2:8">
      <c r="B296" s="50">
        <v>2460059.8791095028</v>
      </c>
      <c r="C296" s="57">
        <f t="shared" si="5"/>
        <v>0.26041304646059871</v>
      </c>
      <c r="D296" s="51">
        <f>IF('64c'!D296&gt;0,'64c'!D296/$K$42,#N/A)</f>
        <v>0.99652948311880851</v>
      </c>
      <c r="E296" s="51" t="e">
        <f>IF('64c'!E296&gt;0,'64c'!E296/$K$42,#N/A)</f>
        <v>#N/A</v>
      </c>
      <c r="F296" s="51" t="e">
        <f>IF('64c'!F296&gt;0,'64c'!F296/$K$42,#N/A)</f>
        <v>#N/A</v>
      </c>
      <c r="G296" s="51" t="e">
        <f>IF('64c'!G296&gt;0,'64c'!G296/$K$42,#N/A)</f>
        <v>#N/A</v>
      </c>
      <c r="H296" s="54"/>
    </row>
    <row r="297" spans="2:8">
      <c r="B297" s="50">
        <v>2460059.881424285</v>
      </c>
      <c r="C297" s="57">
        <f t="shared" si="5"/>
        <v>0.26272782869637012</v>
      </c>
      <c r="D297" s="51">
        <f>IF('64c'!D297&gt;0,'64c'!D297/$K$42,#N/A)</f>
        <v>0.99694319024193001</v>
      </c>
      <c r="E297" s="51" t="e">
        <f>IF('64c'!E297&gt;0,'64c'!E297/$K$42,#N/A)</f>
        <v>#N/A</v>
      </c>
      <c r="F297" s="51" t="e">
        <f>IF('64c'!F297&gt;0,'64c'!F297/$K$42,#N/A)</f>
        <v>#N/A</v>
      </c>
      <c r="G297" s="51" t="e">
        <f>IF('64c'!G297&gt;0,'64c'!G297/$K$42,#N/A)</f>
        <v>#N/A</v>
      </c>
      <c r="H297" s="54"/>
    </row>
    <row r="298" spans="2:8">
      <c r="B298" s="50">
        <v>2460059.8837390672</v>
      </c>
      <c r="C298" s="57">
        <f t="shared" si="5"/>
        <v>0.26504261093214154</v>
      </c>
      <c r="D298" s="51">
        <f>IF('64c'!D298&gt;0,'64c'!D298/$K$42,#N/A)</f>
        <v>1.0078143405889883</v>
      </c>
      <c r="E298" s="51" t="e">
        <f>IF('64c'!E298&gt;0,'64c'!E298/$K$42,#N/A)</f>
        <v>#N/A</v>
      </c>
      <c r="F298" s="51" t="e">
        <f>IF('64c'!F298&gt;0,'64c'!F298/$K$42,#N/A)</f>
        <v>#N/A</v>
      </c>
      <c r="G298" s="51" t="e">
        <f>IF('64c'!G298&gt;0,'64c'!G298/$K$42,#N/A)</f>
        <v>#N/A</v>
      </c>
      <c r="H298" s="54"/>
    </row>
    <row r="299" spans="2:8">
      <c r="B299" s="50">
        <v>2460059.8860538499</v>
      </c>
      <c r="C299" s="57">
        <f t="shared" si="5"/>
        <v>0.26735739363357425</v>
      </c>
      <c r="D299" s="51">
        <f>IF('64c'!D299&gt;0,'64c'!D299/$K$42,#N/A)</f>
        <v>0.99574189635420174</v>
      </c>
      <c r="E299" s="51" t="e">
        <f>IF('64c'!E299&gt;0,'64c'!E299/$K$42,#N/A)</f>
        <v>#N/A</v>
      </c>
      <c r="F299" s="51" t="e">
        <f>IF('64c'!F299&gt;0,'64c'!F299/$K$42,#N/A)</f>
        <v>#N/A</v>
      </c>
      <c r="G299" s="51" t="e">
        <f>IF('64c'!G299&gt;0,'64c'!G299/$K$42,#N/A)</f>
        <v>#N/A</v>
      </c>
      <c r="H299" s="54"/>
    </row>
    <row r="300" spans="2:8">
      <c r="B300" s="50">
        <v>2460059.8883686322</v>
      </c>
      <c r="C300" s="57">
        <f t="shared" si="5"/>
        <v>0.26967217586934566</v>
      </c>
      <c r="D300" s="51">
        <f>IF('64c'!D300&gt;0,'64c'!D300/$K$42,#N/A)</f>
        <v>0.99882054046768642</v>
      </c>
      <c r="E300" s="51" t="e">
        <f>IF('64c'!E300&gt;0,'64c'!E300/$K$42,#N/A)</f>
        <v>#N/A</v>
      </c>
      <c r="F300" s="51" t="e">
        <f>IF('64c'!F300&gt;0,'64c'!F300/$K$42,#N/A)</f>
        <v>#N/A</v>
      </c>
      <c r="G300" s="51" t="e">
        <f>IF('64c'!G300&gt;0,'64c'!G300/$K$42,#N/A)</f>
        <v>#N/A</v>
      </c>
      <c r="H300" s="54"/>
    </row>
    <row r="301" spans="2:8">
      <c r="B301" s="50">
        <v>2460059.8906834144</v>
      </c>
      <c r="C301" s="57">
        <f t="shared" si="5"/>
        <v>0.27198695810511708</v>
      </c>
      <c r="D301" s="51">
        <f>IF('64c'!D301&gt;0,'64c'!D301/$K$42,#N/A)</f>
        <v>1.0012423343891097</v>
      </c>
      <c r="E301" s="51" t="e">
        <f>IF('64c'!E301&gt;0,'64c'!E301/$K$42,#N/A)</f>
        <v>#N/A</v>
      </c>
      <c r="F301" s="51" t="e">
        <f>IF('64c'!F301&gt;0,'64c'!F301/$K$42,#N/A)</f>
        <v>#N/A</v>
      </c>
      <c r="G301" s="51" t="e">
        <f>IF('64c'!G301&gt;0,'64c'!G301/$K$42,#N/A)</f>
        <v>#N/A</v>
      </c>
      <c r="H301" s="54"/>
    </row>
    <row r="302" spans="2:8">
      <c r="B302" s="50">
        <v>2460059.8929981971</v>
      </c>
      <c r="C302" s="57">
        <f t="shared" si="5"/>
        <v>0.27430174080654979</v>
      </c>
      <c r="D302" s="51">
        <f>IF('64c'!D302&gt;0,'64c'!D302/$K$42,#N/A)</f>
        <v>1.0047491744726733</v>
      </c>
      <c r="E302" s="51" t="e">
        <f>IF('64c'!E302&gt;0,'64c'!E302/$K$42,#N/A)</f>
        <v>#N/A</v>
      </c>
      <c r="F302" s="51" t="e">
        <f>IF('64c'!F302&gt;0,'64c'!F302/$K$42,#N/A)</f>
        <v>#N/A</v>
      </c>
      <c r="G302" s="51" t="e">
        <f>IF('64c'!G302&gt;0,'64c'!G302/$K$42,#N/A)</f>
        <v>#N/A</v>
      </c>
      <c r="H302" s="54"/>
    </row>
    <row r="303" spans="2:8">
      <c r="B303" s="50">
        <v>2460059.8953129794</v>
      </c>
      <c r="C303" s="57">
        <f t="shared" si="5"/>
        <v>0.27661652304232121</v>
      </c>
      <c r="D303" s="51">
        <f>IF('64c'!D303&gt;0,'64c'!D303/$K$42,#N/A)</f>
        <v>0.99889898241121367</v>
      </c>
      <c r="E303" s="51" t="e">
        <f>IF('64c'!E303&gt;0,'64c'!E303/$K$42,#N/A)</f>
        <v>#N/A</v>
      </c>
      <c r="F303" s="51" t="e">
        <f>IF('64c'!F303&gt;0,'64c'!F303/$K$42,#N/A)</f>
        <v>#N/A</v>
      </c>
      <c r="G303" s="51" t="e">
        <f>IF('64c'!G303&gt;0,'64c'!G303/$K$42,#N/A)</f>
        <v>#N/A</v>
      </c>
      <c r="H303" s="54"/>
    </row>
    <row r="304" spans="2:8">
      <c r="B304" s="50">
        <v>2460059.8976277616</v>
      </c>
      <c r="C304" s="57">
        <f t="shared" si="5"/>
        <v>0.27893130527809262</v>
      </c>
      <c r="D304" s="51">
        <f>IF('64c'!D304&gt;0,'64c'!D304/$K$42,#N/A)</f>
        <v>1.002597614394501</v>
      </c>
      <c r="E304" s="51" t="e">
        <f>IF('64c'!E304&gt;0,'64c'!E304/$K$42,#N/A)</f>
        <v>#N/A</v>
      </c>
      <c r="F304" s="51" t="e">
        <f>IF('64c'!F304&gt;0,'64c'!F304/$K$42,#N/A)</f>
        <v>#N/A</v>
      </c>
      <c r="G304" s="51" t="e">
        <f>IF('64c'!G304&gt;0,'64c'!G304/$K$42,#N/A)</f>
        <v>#N/A</v>
      </c>
      <c r="H304" s="54"/>
    </row>
    <row r="305" spans="2:8">
      <c r="B305" s="50">
        <v>2460059.8999425443</v>
      </c>
      <c r="C305" s="57">
        <f t="shared" si="5"/>
        <v>0.28124608797952533</v>
      </c>
      <c r="D305" s="51">
        <f>IF('64c'!D305&gt;0,'64c'!D305/$K$42,#N/A)</f>
        <v>0.99642731990026279</v>
      </c>
      <c r="E305" s="51" t="e">
        <f>IF('64c'!E305&gt;0,'64c'!E305/$K$42,#N/A)</f>
        <v>#N/A</v>
      </c>
      <c r="F305" s="51" t="e">
        <f>IF('64c'!F305&gt;0,'64c'!F305/$K$42,#N/A)</f>
        <v>#N/A</v>
      </c>
      <c r="G305" s="51" t="e">
        <f>IF('64c'!G305&gt;0,'64c'!G305/$K$42,#N/A)</f>
        <v>#N/A</v>
      </c>
      <c r="H305" s="54"/>
    </row>
    <row r="306" spans="2:8">
      <c r="B306" s="50">
        <v>2460059.9022573265</v>
      </c>
      <c r="C306" s="57">
        <f t="shared" si="5"/>
        <v>0.28356087021529675</v>
      </c>
      <c r="D306" s="51">
        <f>IF('64c'!D306&gt;0,'64c'!D306/$K$42,#N/A)</f>
        <v>0.99847766021969131</v>
      </c>
      <c r="E306" s="51" t="e">
        <f>IF('64c'!E306&gt;0,'64c'!E306/$K$42,#N/A)</f>
        <v>#N/A</v>
      </c>
      <c r="F306" s="51" t="e">
        <f>IF('64c'!F306&gt;0,'64c'!F306/$K$42,#N/A)</f>
        <v>#N/A</v>
      </c>
      <c r="G306" s="51" t="e">
        <f>IF('64c'!G306&gt;0,'64c'!G306/$K$42,#N/A)</f>
        <v>#N/A</v>
      </c>
      <c r="H306" s="54"/>
    </row>
    <row r="307" spans="2:8">
      <c r="B307" s="50">
        <v>2460059.9045721088</v>
      </c>
      <c r="C307" s="57">
        <f t="shared" si="5"/>
        <v>0.28587565245106816</v>
      </c>
      <c r="D307" s="51">
        <f>IF('64c'!D307&gt;0,'64c'!D307/$K$42,#N/A)</f>
        <v>1.0066948581440798</v>
      </c>
      <c r="E307" s="51" t="e">
        <f>IF('64c'!E307&gt;0,'64c'!E307/$K$42,#N/A)</f>
        <v>#N/A</v>
      </c>
      <c r="F307" s="51" t="e">
        <f>IF('64c'!F307&gt;0,'64c'!F307/$K$42,#N/A)</f>
        <v>#N/A</v>
      </c>
      <c r="G307" s="51" t="e">
        <f>IF('64c'!G307&gt;0,'64c'!G307/$K$42,#N/A)</f>
        <v>#N/A</v>
      </c>
      <c r="H307" s="54"/>
    </row>
    <row r="308" spans="2:8">
      <c r="B308" s="50">
        <v>2460059.9068868915</v>
      </c>
      <c r="C308" s="57">
        <f t="shared" si="5"/>
        <v>0.28819043515250087</v>
      </c>
      <c r="D308" s="51">
        <f>IF('64c'!D308&gt;0,'64c'!D308/$K$42,#N/A)</f>
        <v>0.99888779567356289</v>
      </c>
      <c r="E308" s="51" t="e">
        <f>IF('64c'!E308&gt;0,'64c'!E308/$K$42,#N/A)</f>
        <v>#N/A</v>
      </c>
      <c r="F308" s="51" t="e">
        <f>IF('64c'!F308&gt;0,'64c'!F308/$K$42,#N/A)</f>
        <v>#N/A</v>
      </c>
      <c r="G308" s="51" t="e">
        <f>IF('64c'!G308&gt;0,'64c'!G308/$K$42,#N/A)</f>
        <v>#N/A</v>
      </c>
      <c r="H308" s="54"/>
    </row>
    <row r="309" spans="2:8">
      <c r="B309" s="50">
        <v>2460059.9092016737</v>
      </c>
      <c r="C309" s="57">
        <f t="shared" si="5"/>
        <v>0.29050521738827229</v>
      </c>
      <c r="D309" s="51">
        <f>IF('64c'!D309&gt;0,'64c'!D309/$K$42,#N/A)</f>
        <v>1.0019811308039623</v>
      </c>
      <c r="E309" s="51" t="e">
        <f>IF('64c'!E309&gt;0,'64c'!E309/$K$42,#N/A)</f>
        <v>#N/A</v>
      </c>
      <c r="F309" s="51" t="e">
        <f>IF('64c'!F309&gt;0,'64c'!F309/$K$42,#N/A)</f>
        <v>#N/A</v>
      </c>
      <c r="G309" s="51" t="e">
        <f>IF('64c'!G309&gt;0,'64c'!G309/$K$42,#N/A)</f>
        <v>#N/A</v>
      </c>
      <c r="H309" s="54"/>
    </row>
    <row r="310" spans="2:8">
      <c r="B310" s="50">
        <v>2460059.9115164559</v>
      </c>
      <c r="C310" s="57">
        <f t="shared" si="5"/>
        <v>0.2928199996240437</v>
      </c>
      <c r="D310" s="51">
        <f>IF('64c'!D310&gt;0,'64c'!D310/$K$42,#N/A)</f>
        <v>0.99748729698766758</v>
      </c>
      <c r="E310" s="51" t="e">
        <f>IF('64c'!E310&gt;0,'64c'!E310/$K$42,#N/A)</f>
        <v>#N/A</v>
      </c>
      <c r="F310" s="51" t="e">
        <f>IF('64c'!F310&gt;0,'64c'!F310/$K$42,#N/A)</f>
        <v>#N/A</v>
      </c>
      <c r="G310" s="51" t="e">
        <f>IF('64c'!G310&gt;0,'64c'!G310/$K$42,#N/A)</f>
        <v>#N/A</v>
      </c>
      <c r="H310" s="54"/>
    </row>
    <row r="311" spans="2:8">
      <c r="B311" s="50">
        <v>2460059.9138312382</v>
      </c>
      <c r="C311" s="57">
        <f t="shared" si="5"/>
        <v>0.29513478185981512</v>
      </c>
      <c r="D311" s="51">
        <f>IF('64c'!D311&gt;0,'64c'!D311/$K$42,#N/A)</f>
        <v>1.0010975133095221</v>
      </c>
      <c r="E311" s="51" t="e">
        <f>IF('64c'!E311&gt;0,'64c'!E311/$K$42,#N/A)</f>
        <v>#N/A</v>
      </c>
      <c r="F311" s="51" t="e">
        <f>IF('64c'!F311&gt;0,'64c'!F311/$K$42,#N/A)</f>
        <v>#N/A</v>
      </c>
      <c r="G311" s="51" t="e">
        <f>IF('64c'!G311&gt;0,'64c'!G311/$K$42,#N/A)</f>
        <v>#N/A</v>
      </c>
      <c r="H311" s="54"/>
    </row>
    <row r="312" spans="2:8">
      <c r="B312" s="50">
        <v>2460059.9161460209</v>
      </c>
      <c r="C312" s="57">
        <f t="shared" si="5"/>
        <v>0.29744956456124783</v>
      </c>
      <c r="D312" s="51">
        <f>IF('64c'!D312&gt;0,'64c'!D312/$K$42,#N/A)</f>
        <v>0.99918929847024718</v>
      </c>
      <c r="E312" s="51" t="e">
        <f>IF('64c'!E312&gt;0,'64c'!E312/$K$42,#N/A)</f>
        <v>#N/A</v>
      </c>
      <c r="F312" s="51" t="e">
        <f>IF('64c'!F312&gt;0,'64c'!F312/$K$42,#N/A)</f>
        <v>#N/A</v>
      </c>
      <c r="G312" s="51" t="e">
        <f>IF('64c'!G312&gt;0,'64c'!G312/$K$42,#N/A)</f>
        <v>#N/A</v>
      </c>
      <c r="H312" s="54"/>
    </row>
    <row r="313" spans="2:8">
      <c r="B313" s="50">
        <v>2460059.9184608031</v>
      </c>
      <c r="C313" s="57">
        <f t="shared" si="5"/>
        <v>0.29976434679701924</v>
      </c>
      <c r="D313" s="51">
        <f>IF('64c'!D313&gt;0,'64c'!D313/$K$42,#N/A)</f>
        <v>0.99566460004043389</v>
      </c>
      <c r="E313" s="51" t="e">
        <f>IF('64c'!E313&gt;0,'64c'!E313/$K$42,#N/A)</f>
        <v>#N/A</v>
      </c>
      <c r="F313" s="51" t="e">
        <f>IF('64c'!F313&gt;0,'64c'!F313/$K$42,#N/A)</f>
        <v>#N/A</v>
      </c>
      <c r="G313" s="51" t="e">
        <f>IF('64c'!G313&gt;0,'64c'!G313/$K$42,#N/A)</f>
        <v>#N/A</v>
      </c>
      <c r="H313" s="54"/>
    </row>
    <row r="314" spans="2:8">
      <c r="B314" s="50">
        <v>2460059.9207755853</v>
      </c>
      <c r="C314" s="57">
        <f t="shared" si="5"/>
        <v>0.30207912903279066</v>
      </c>
      <c r="D314" s="51">
        <f>IF('64c'!D314&gt;0,'64c'!D314/$K$42,#N/A)</f>
        <v>0.99834921490666473</v>
      </c>
      <c r="E314" s="51" t="e">
        <f>IF('64c'!E314&gt;0,'64c'!E314/$K$42,#N/A)</f>
        <v>#N/A</v>
      </c>
      <c r="F314" s="51" t="e">
        <f>IF('64c'!F314&gt;0,'64c'!F314/$K$42,#N/A)</f>
        <v>#N/A</v>
      </c>
      <c r="G314" s="51" t="e">
        <f>IF('64c'!G314&gt;0,'64c'!G314/$K$42,#N/A)</f>
        <v>#N/A</v>
      </c>
      <c r="H314" s="54"/>
    </row>
    <row r="315" spans="2:8">
      <c r="B315" s="50">
        <v>2460059.9230903676</v>
      </c>
      <c r="C315" s="57">
        <f t="shared" si="5"/>
        <v>0.30439391126856208</v>
      </c>
      <c r="D315" s="51">
        <f>IF('64c'!D315&gt;0,'64c'!D315/$K$42,#N/A)</f>
        <v>0.99808902217130524</v>
      </c>
      <c r="E315" s="51" t="e">
        <f>IF('64c'!E315&gt;0,'64c'!E315/$K$42,#N/A)</f>
        <v>#N/A</v>
      </c>
      <c r="F315" s="51" t="e">
        <f>IF('64c'!F315&gt;0,'64c'!F315/$K$42,#N/A)</f>
        <v>#N/A</v>
      </c>
      <c r="G315" s="51" t="e">
        <f>IF('64c'!G315&gt;0,'64c'!G315/$K$42,#N/A)</f>
        <v>#N/A</v>
      </c>
      <c r="H315" s="54"/>
    </row>
    <row r="316" spans="2:8">
      <c r="B316" s="50">
        <v>2460059.9254051503</v>
      </c>
      <c r="C316" s="57">
        <f t="shared" si="5"/>
        <v>0.30670869396999478</v>
      </c>
      <c r="D316" s="51">
        <f>IF('64c'!D316&gt;0,'64c'!D316/$K$42,#N/A)</f>
        <v>1.0051181346451916</v>
      </c>
      <c r="E316" s="51" t="e">
        <f>IF('64c'!E316&gt;0,'64c'!E316/$K$42,#N/A)</f>
        <v>#N/A</v>
      </c>
      <c r="F316" s="51" t="e">
        <f>IF('64c'!F316&gt;0,'64c'!F316/$K$42,#N/A)</f>
        <v>#N/A</v>
      </c>
      <c r="G316" s="51" t="e">
        <f>IF('64c'!G316&gt;0,'64c'!G316/$K$42,#N/A)</f>
        <v>#N/A</v>
      </c>
      <c r="H316" s="54"/>
    </row>
    <row r="317" spans="2:8">
      <c r="B317" s="50">
        <v>2460059.9277199325</v>
      </c>
      <c r="C317" s="57">
        <f t="shared" si="5"/>
        <v>0.3090234762057662</v>
      </c>
      <c r="D317" s="51">
        <f>IF('64c'!D317&gt;0,'64c'!D317/$K$42,#N/A)</f>
        <v>1.0017185794190984</v>
      </c>
      <c r="E317" s="51" t="e">
        <f>IF('64c'!E317&gt;0,'64c'!E317/$K$42,#N/A)</f>
        <v>#N/A</v>
      </c>
      <c r="F317" s="51" t="e">
        <f>IF('64c'!F317&gt;0,'64c'!F317/$K$42,#N/A)</f>
        <v>#N/A</v>
      </c>
      <c r="G317" s="51" t="e">
        <f>IF('64c'!G317&gt;0,'64c'!G317/$K$42,#N/A)</f>
        <v>#N/A</v>
      </c>
      <c r="H317" s="54"/>
    </row>
    <row r="318" spans="2:8">
      <c r="B318" s="50">
        <v>2460059.9300347148</v>
      </c>
      <c r="C318" s="57">
        <f t="shared" si="5"/>
        <v>0.31133825844153762</v>
      </c>
      <c r="D318" s="51">
        <f>IF('64c'!D318&gt;0,'64c'!D318/$K$42,#N/A)</f>
        <v>0.99437307096165495</v>
      </c>
      <c r="E318" s="51" t="e">
        <f>IF('64c'!E318&gt;0,'64c'!E318/$K$42,#N/A)</f>
        <v>#N/A</v>
      </c>
      <c r="F318" s="51" t="e">
        <f>IF('64c'!F318&gt;0,'64c'!F318/$K$42,#N/A)</f>
        <v>#N/A</v>
      </c>
      <c r="G318" s="51" t="e">
        <f>IF('64c'!G318&gt;0,'64c'!G318/$K$42,#N/A)</f>
        <v>#N/A</v>
      </c>
      <c r="H318" s="54"/>
    </row>
    <row r="319" spans="2:8">
      <c r="B319" s="50">
        <v>2460059.932349497</v>
      </c>
      <c r="C319" s="57">
        <f t="shared" si="5"/>
        <v>0.31365304067730904</v>
      </c>
      <c r="D319" s="51">
        <f>IF('64c'!D319&gt;0,'64c'!D319/$K$42,#N/A)</f>
        <v>0.99801165846755158</v>
      </c>
      <c r="E319" s="51" t="e">
        <f>IF('64c'!E319&gt;0,'64c'!E319/$K$42,#N/A)</f>
        <v>#N/A</v>
      </c>
      <c r="F319" s="51" t="e">
        <f>IF('64c'!F319&gt;0,'64c'!F319/$K$42,#N/A)</f>
        <v>#N/A</v>
      </c>
      <c r="G319" s="51" t="e">
        <f>IF('64c'!G319&gt;0,'64c'!G319/$K$42,#N/A)</f>
        <v>#N/A</v>
      </c>
      <c r="H319" s="54"/>
    </row>
    <row r="320" spans="2:8">
      <c r="B320" s="50">
        <v>2460059.9346642792</v>
      </c>
      <c r="C320" s="57">
        <f t="shared" si="5"/>
        <v>0.31596782291308045</v>
      </c>
      <c r="D320" s="51">
        <f>IF('64c'!D320&gt;0,'64c'!D320/$K$42,#N/A)</f>
        <v>1.0025370981872093</v>
      </c>
      <c r="E320" s="51" t="e">
        <f>IF('64c'!E320&gt;0,'64c'!E320/$K$42,#N/A)</f>
        <v>#N/A</v>
      </c>
      <c r="F320" s="51" t="e">
        <f>IF('64c'!F320&gt;0,'64c'!F320/$K$42,#N/A)</f>
        <v>#N/A</v>
      </c>
      <c r="G320" s="51" t="e">
        <f>IF('64c'!G320&gt;0,'64c'!G320/$K$42,#N/A)</f>
        <v>#N/A</v>
      </c>
      <c r="H320" s="54"/>
    </row>
    <row r="321" spans="2:8">
      <c r="B321" s="50">
        <v>2460059.9369790615</v>
      </c>
      <c r="C321" s="57">
        <f t="shared" si="5"/>
        <v>0.31828260514885187</v>
      </c>
      <c r="D321" s="51">
        <f>IF('64c'!D321&gt;0,'64c'!D321/$K$42,#N/A)</f>
        <v>1.0000405687714804</v>
      </c>
      <c r="E321" s="51" t="e">
        <f>IF('64c'!E321&gt;0,'64c'!E321/$K$42,#N/A)</f>
        <v>#N/A</v>
      </c>
      <c r="F321" s="51" t="e">
        <f>IF('64c'!F321&gt;0,'64c'!F321/$K$42,#N/A)</f>
        <v>#N/A</v>
      </c>
      <c r="G321" s="51" t="e">
        <f>IF('64c'!G321&gt;0,'64c'!G321/$K$42,#N/A)</f>
        <v>#N/A</v>
      </c>
      <c r="H321" s="54"/>
    </row>
    <row r="322" spans="2:8">
      <c r="B322" s="50">
        <v>2460059.9392938442</v>
      </c>
      <c r="C322" s="57">
        <f t="shared" si="5"/>
        <v>0.32059738785028458</v>
      </c>
      <c r="D322" s="51">
        <f>IF('64c'!D322&gt;0,'64c'!D322/$K$42,#N/A)</f>
        <v>1.0024628344228046</v>
      </c>
      <c r="E322" s="51" t="e">
        <f>IF('64c'!E322&gt;0,'64c'!E322/$K$42,#N/A)</f>
        <v>#N/A</v>
      </c>
      <c r="F322" s="51" t="e">
        <f>IF('64c'!F322&gt;0,'64c'!F322/$K$42,#N/A)</f>
        <v>#N/A</v>
      </c>
      <c r="G322" s="51" t="e">
        <f>IF('64c'!G322&gt;0,'64c'!G322/$K$42,#N/A)</f>
        <v>#N/A</v>
      </c>
      <c r="H322" s="54"/>
    </row>
    <row r="323" spans="2:8">
      <c r="B323" s="50">
        <v>2460059.9416086264</v>
      </c>
      <c r="C323" s="57">
        <f t="shared" ref="C323:C347" si="6">B323-$K$30</f>
        <v>0.32291217008605599</v>
      </c>
      <c r="D323" s="51">
        <f>IF('64c'!D323&gt;0,'64c'!D323/$K$42,#N/A)</f>
        <v>0.99703349282296649</v>
      </c>
      <c r="E323" s="51" t="e">
        <f>IF('64c'!E323&gt;0,'64c'!E323/$K$42,#N/A)</f>
        <v>#N/A</v>
      </c>
      <c r="F323" s="51" t="e">
        <f>IF('64c'!F323&gt;0,'64c'!F323/$K$42,#N/A)</f>
        <v>#N/A</v>
      </c>
      <c r="G323" s="51" t="e">
        <f>IF('64c'!G323&gt;0,'64c'!G323/$K$42,#N/A)</f>
        <v>#N/A</v>
      </c>
      <c r="H323" s="54"/>
    </row>
    <row r="324" spans="2:8">
      <c r="B324" s="50">
        <v>2460059.9439234086</v>
      </c>
      <c r="C324" s="57">
        <f t="shared" si="6"/>
        <v>0.32522695232182741</v>
      </c>
      <c r="D324" s="51">
        <f>IF('64c'!D324&gt;0,'64c'!D324/$K$42,#N/A)</f>
        <v>0.99983475975470038</v>
      </c>
      <c r="E324" s="51" t="e">
        <f>IF('64c'!E324&gt;0,'64c'!E324/$K$42,#N/A)</f>
        <v>#N/A</v>
      </c>
      <c r="F324" s="51" t="e">
        <f>IF('64c'!F324&gt;0,'64c'!F324/$K$42,#N/A)</f>
        <v>#N/A</v>
      </c>
      <c r="G324" s="51" t="e">
        <f>IF('64c'!G324&gt;0,'64c'!G324/$K$42,#N/A)</f>
        <v>#N/A</v>
      </c>
      <c r="H324" s="54"/>
    </row>
    <row r="325" spans="2:8">
      <c r="B325" s="50">
        <v>2460059.9462381909</v>
      </c>
      <c r="C325" s="57">
        <f t="shared" si="6"/>
        <v>0.32754173455759883</v>
      </c>
      <c r="D325" s="51">
        <f>IF('64c'!D325&gt;0,'64c'!D325/$K$42,#N/A)</f>
        <v>0.99789736505155324</v>
      </c>
      <c r="E325" s="51" t="e">
        <f>IF('64c'!E325&gt;0,'64c'!E325/$K$42,#N/A)</f>
        <v>#N/A</v>
      </c>
      <c r="F325" s="51" t="e">
        <f>IF('64c'!F325&gt;0,'64c'!F325/$K$42,#N/A)</f>
        <v>#N/A</v>
      </c>
      <c r="G325" s="51" t="e">
        <f>IF('64c'!G325&gt;0,'64c'!G325/$K$42,#N/A)</f>
        <v>#N/A</v>
      </c>
      <c r="H325" s="54"/>
    </row>
    <row r="326" spans="2:8">
      <c r="B326" s="50">
        <v>2460059.9485529731</v>
      </c>
      <c r="C326" s="57">
        <f t="shared" si="6"/>
        <v>0.32985651679337025</v>
      </c>
      <c r="D326" s="51">
        <f>IF('64c'!D326&gt;0,'64c'!D326/$K$42,#N/A)</f>
        <v>0.99940656378462145</v>
      </c>
      <c r="E326" s="51" t="e">
        <f>IF('64c'!E326&gt;0,'64c'!E326/$K$42,#N/A)</f>
        <v>#N/A</v>
      </c>
      <c r="F326" s="51" t="e">
        <f>IF('64c'!F326&gt;0,'64c'!F326/$K$42,#N/A)</f>
        <v>#N/A</v>
      </c>
      <c r="G326" s="51" t="e">
        <f>IF('64c'!G326&gt;0,'64c'!G326/$K$42,#N/A)</f>
        <v>#N/A</v>
      </c>
      <c r="H326" s="54"/>
    </row>
    <row r="327" spans="2:8">
      <c r="B327" s="50">
        <v>2460059.9508677553</v>
      </c>
      <c r="C327" s="57">
        <f t="shared" si="6"/>
        <v>0.33217129902914166</v>
      </c>
      <c r="D327" s="51">
        <f>IF('64c'!D327&gt;0,'64c'!D327/$K$42,#N/A)</f>
        <v>0.99779014758406892</v>
      </c>
      <c r="E327" s="51" t="e">
        <f>IF('64c'!E327&gt;0,'64c'!E327/$K$42,#N/A)</f>
        <v>#N/A</v>
      </c>
      <c r="F327" s="51" t="e">
        <f>IF('64c'!F327&gt;0,'64c'!F327/$K$42,#N/A)</f>
        <v>#N/A</v>
      </c>
      <c r="G327" s="51" t="e">
        <f>IF('64c'!G327&gt;0,'64c'!G327/$K$42,#N/A)</f>
        <v>#N/A</v>
      </c>
      <c r="H327" s="54"/>
    </row>
    <row r="328" spans="2:8">
      <c r="B328" s="50">
        <v>2460059.9531825376</v>
      </c>
      <c r="C328" s="57">
        <f t="shared" si="6"/>
        <v>0.33448608126491308</v>
      </c>
      <c r="D328" s="51">
        <f>IF('64c'!D328&gt;0,'64c'!D328/$K$42,#N/A)</f>
        <v>1.0015828559876003</v>
      </c>
      <c r="E328" s="51" t="e">
        <f>IF('64c'!E328&gt;0,'64c'!E328/$K$42,#N/A)</f>
        <v>#N/A</v>
      </c>
      <c r="F328" s="51" t="e">
        <f>IF('64c'!F328&gt;0,'64c'!F328/$K$42,#N/A)</f>
        <v>#N/A</v>
      </c>
      <c r="G328" s="51" t="e">
        <f>IF('64c'!G328&gt;0,'64c'!G328/$K$42,#N/A)</f>
        <v>#N/A</v>
      </c>
      <c r="H328" s="54"/>
    </row>
    <row r="329" spans="2:8">
      <c r="B329" s="50">
        <v>2460059.9554973203</v>
      </c>
      <c r="C329" s="57">
        <f t="shared" si="6"/>
        <v>0.33680086396634579</v>
      </c>
      <c r="D329" s="51">
        <f>IF('64c'!D329&gt;0,'64c'!D329/$K$42,#N/A)</f>
        <v>1.0000464317002493</v>
      </c>
      <c r="E329" s="51" t="e">
        <f>IF('64c'!E329&gt;0,'64c'!E329/$K$42,#N/A)</f>
        <v>#N/A</v>
      </c>
      <c r="F329" s="51" t="e">
        <f>IF('64c'!F329&gt;0,'64c'!F329/$K$42,#N/A)</f>
        <v>#N/A</v>
      </c>
      <c r="G329" s="51" t="e">
        <f>IF('64c'!G329&gt;0,'64c'!G329/$K$42,#N/A)</f>
        <v>#N/A</v>
      </c>
      <c r="H329" s="54"/>
    </row>
    <row r="330" spans="2:8">
      <c r="B330" s="50">
        <v>2460059.9578121025</v>
      </c>
      <c r="C330" s="57">
        <f t="shared" si="6"/>
        <v>0.3391156462021172</v>
      </c>
      <c r="D330" s="51">
        <f>IF('64c'!D330&gt;0,'64c'!D330/$K$42,#N/A)</f>
        <v>0.99893207089426506</v>
      </c>
      <c r="E330" s="51" t="e">
        <f>IF('64c'!E330&gt;0,'64c'!E330/$K$42,#N/A)</f>
        <v>#N/A</v>
      </c>
      <c r="F330" s="51" t="e">
        <f>IF('64c'!F330&gt;0,'64c'!F330/$K$42,#N/A)</f>
        <v>#N/A</v>
      </c>
      <c r="G330" s="51" t="e">
        <f>IF('64c'!G330&gt;0,'64c'!G330/$K$42,#N/A)</f>
        <v>#N/A</v>
      </c>
      <c r="H330" s="54"/>
    </row>
    <row r="331" spans="2:8">
      <c r="B331" s="50">
        <v>2460059.9601268847</v>
      </c>
      <c r="C331" s="57">
        <f t="shared" si="6"/>
        <v>0.34143042843788862</v>
      </c>
      <c r="D331" s="51">
        <f>IF('64c'!D331&gt;0,'64c'!D331/$K$42,#N/A)</f>
        <v>0.99777208706786169</v>
      </c>
      <c r="E331" s="51" t="e">
        <f>IF('64c'!E331&gt;0,'64c'!E331/$K$42,#N/A)</f>
        <v>#N/A</v>
      </c>
      <c r="F331" s="51" t="e">
        <f>IF('64c'!F331&gt;0,'64c'!F331/$K$42,#N/A)</f>
        <v>#N/A</v>
      </c>
      <c r="G331" s="51" t="e">
        <f>IF('64c'!G331&gt;0,'64c'!G331/$K$42,#N/A)</f>
        <v>#N/A</v>
      </c>
      <c r="H331" s="54"/>
    </row>
    <row r="332" spans="2:8">
      <c r="B332" s="50">
        <v>2460059.962441667</v>
      </c>
      <c r="C332" s="57">
        <f t="shared" si="6"/>
        <v>0.34374521067366004</v>
      </c>
      <c r="D332" s="51">
        <f>IF('64c'!D332&gt;0,'64c'!D332/$K$42,#N/A)</f>
        <v>1.0016395309656985</v>
      </c>
      <c r="E332" s="51" t="e">
        <f>IF('64c'!E332&gt;0,'64c'!E332/$K$42,#N/A)</f>
        <v>#N/A</v>
      </c>
      <c r="F332" s="51" t="e">
        <f>IF('64c'!F332&gt;0,'64c'!F332/$K$42,#N/A)</f>
        <v>#N/A</v>
      </c>
      <c r="G332" s="51" t="e">
        <f>IF('64c'!G332&gt;0,'64c'!G332/$K$42,#N/A)</f>
        <v>#N/A</v>
      </c>
      <c r="H332" s="54"/>
    </row>
    <row r="333" spans="2:8">
      <c r="B333" s="50">
        <v>2460059.9647564492</v>
      </c>
      <c r="C333" s="57">
        <f t="shared" si="6"/>
        <v>0.34605999290943146</v>
      </c>
      <c r="D333" s="51">
        <f>IF('64c'!D333&gt;0,'64c'!D333/$K$42,#N/A)</f>
        <v>1.0022930790484532</v>
      </c>
      <c r="E333" s="51" t="e">
        <f>IF('64c'!E333&gt;0,'64c'!E333/$K$42,#N/A)</f>
        <v>#N/A</v>
      </c>
      <c r="F333" s="51" t="e">
        <f>IF('64c'!F333&gt;0,'64c'!F333/$K$42,#N/A)</f>
        <v>#N/A</v>
      </c>
      <c r="G333" s="51" t="e">
        <f>IF('64c'!G333&gt;0,'64c'!G333/$K$42,#N/A)</f>
        <v>#N/A</v>
      </c>
      <c r="H333" s="54"/>
    </row>
    <row r="334" spans="2:8">
      <c r="B334" s="50">
        <v>2460059.9670712315</v>
      </c>
      <c r="C334" s="57">
        <f t="shared" si="6"/>
        <v>0.34837477514520288</v>
      </c>
      <c r="D334" s="51">
        <f>IF('64c'!D334&gt;0,'64c'!D334/$K$42,#N/A)</f>
        <v>1.002594447065166</v>
      </c>
      <c r="E334" s="51" t="e">
        <f>IF('64c'!E334&gt;0,'64c'!E334/$K$42,#N/A)</f>
        <v>#N/A</v>
      </c>
      <c r="F334" s="51" t="e">
        <f>IF('64c'!F334&gt;0,'64c'!F334/$K$42,#N/A)</f>
        <v>#N/A</v>
      </c>
      <c r="G334" s="51" t="e">
        <f>IF('64c'!G334&gt;0,'64c'!G334/$K$42,#N/A)</f>
        <v>#N/A</v>
      </c>
      <c r="H334" s="54"/>
    </row>
    <row r="335" spans="2:8">
      <c r="B335" s="50">
        <v>2460059.9693860137</v>
      </c>
      <c r="C335" s="57">
        <f t="shared" si="6"/>
        <v>0.35068955738097429</v>
      </c>
      <c r="D335" s="51">
        <f>IF('64c'!D335&gt;0,'64c'!D335/$K$42,#N/A)</f>
        <v>1.0055193746209314</v>
      </c>
      <c r="E335" s="51" t="e">
        <f>IF('64c'!E335&gt;0,'64c'!E335/$K$42,#N/A)</f>
        <v>#N/A</v>
      </c>
      <c r="F335" s="51" t="e">
        <f>IF('64c'!F335&gt;0,'64c'!F335/$K$42,#N/A)</f>
        <v>#N/A</v>
      </c>
      <c r="G335" s="51" t="e">
        <f>IF('64c'!G335&gt;0,'64c'!G335/$K$42,#N/A)</f>
        <v>#N/A</v>
      </c>
      <c r="H335" s="54"/>
    </row>
    <row r="336" spans="2:8">
      <c r="B336" s="50">
        <v>2460059.9717007959</v>
      </c>
      <c r="C336" s="57">
        <f t="shared" si="6"/>
        <v>0.35300433961674571</v>
      </c>
      <c r="D336" s="51">
        <f>IF('64c'!D336&gt;0,'64c'!D336/$K$42,#N/A)</f>
        <v>0.99976817844868249</v>
      </c>
      <c r="E336" s="51" t="e">
        <f>IF('64c'!E336&gt;0,'64c'!E336/$K$42,#N/A)</f>
        <v>#N/A</v>
      </c>
      <c r="F336" s="51" t="e">
        <f>IF('64c'!F336&gt;0,'64c'!F336/$K$42,#N/A)</f>
        <v>#N/A</v>
      </c>
      <c r="G336" s="51" t="e">
        <f>IF('64c'!G336&gt;0,'64c'!G336/$K$42,#N/A)</f>
        <v>#N/A</v>
      </c>
      <c r="H336" s="54"/>
    </row>
    <row r="337" spans="2:8">
      <c r="B337" s="50">
        <v>2460059.9740155782</v>
      </c>
      <c r="C337" s="57">
        <f t="shared" si="6"/>
        <v>0.35531912185251713</v>
      </c>
      <c r="D337" s="51">
        <f>IF('64c'!D337&gt;0,'64c'!D337/$K$42,#N/A)</f>
        <v>0.9989887458723633</v>
      </c>
      <c r="E337" s="51" t="e">
        <f>IF('64c'!E337&gt;0,'64c'!E337/$K$42,#N/A)</f>
        <v>#N/A</v>
      </c>
      <c r="F337" s="51" t="e">
        <f>IF('64c'!F337&gt;0,'64c'!F337/$K$42,#N/A)</f>
        <v>#N/A</v>
      </c>
      <c r="G337" s="51" t="e">
        <f>IF('64c'!G337&gt;0,'64c'!G337/$K$42,#N/A)</f>
        <v>#N/A</v>
      </c>
      <c r="H337" s="54"/>
    </row>
    <row r="338" spans="2:8">
      <c r="B338" s="50">
        <v>2460059.9763303604</v>
      </c>
      <c r="C338" s="57">
        <f t="shared" si="6"/>
        <v>0.35763390408828855</v>
      </c>
      <c r="D338" s="51">
        <f>IF('64c'!D338&gt;0,'64c'!D338/$K$42,#N/A)</f>
        <v>1.0021497405485544</v>
      </c>
      <c r="E338" s="51" t="e">
        <f>IF('64c'!E338&gt;0,'64c'!E338/$K$42,#N/A)</f>
        <v>#N/A</v>
      </c>
      <c r="F338" s="51" t="e">
        <f>IF('64c'!F338&gt;0,'64c'!F338/$K$42,#N/A)</f>
        <v>#N/A</v>
      </c>
      <c r="G338" s="51" t="e">
        <f>IF('64c'!G338&gt;0,'64c'!G338/$K$42,#N/A)</f>
        <v>#N/A</v>
      </c>
      <c r="H338" s="54"/>
    </row>
    <row r="339" spans="2:8">
      <c r="B339" s="50">
        <v>2460059.9786451426</v>
      </c>
      <c r="C339" s="57">
        <f t="shared" si="6"/>
        <v>0.35994868632405996</v>
      </c>
      <c r="D339" s="51">
        <f>IF('64c'!D339&gt;0,'64c'!D339/$K$42,#N/A)</f>
        <v>1.0041755509131343</v>
      </c>
      <c r="E339" s="51" t="e">
        <f>IF('64c'!E339&gt;0,'64c'!E339/$K$42,#N/A)</f>
        <v>#N/A</v>
      </c>
      <c r="F339" s="51" t="e">
        <f>IF('64c'!F339&gt;0,'64c'!F339/$K$42,#N/A)</f>
        <v>#N/A</v>
      </c>
      <c r="G339" s="51" t="e">
        <f>IF('64c'!G339&gt;0,'64c'!G339/$K$42,#N/A)</f>
        <v>#N/A</v>
      </c>
      <c r="H339" s="54"/>
    </row>
    <row r="340" spans="2:8">
      <c r="B340" s="50">
        <v>2460059.9809599249</v>
      </c>
      <c r="C340" s="57">
        <f t="shared" si="6"/>
        <v>0.36226346855983138</v>
      </c>
      <c r="D340" s="51">
        <f>IF('64c'!D340&gt;0,'64c'!D340/$K$42,#N/A)</f>
        <v>0.99967895410741958</v>
      </c>
      <c r="E340" s="51" t="e">
        <f>IF('64c'!E340&gt;0,'64c'!E340/$K$42,#N/A)</f>
        <v>#N/A</v>
      </c>
      <c r="F340" s="51" t="e">
        <f>IF('64c'!F340&gt;0,'64c'!F340/$K$42,#N/A)</f>
        <v>#N/A</v>
      </c>
      <c r="G340" s="51" t="e">
        <f>IF('64c'!G340&gt;0,'64c'!G340/$K$42,#N/A)</f>
        <v>#N/A</v>
      </c>
      <c r="H340" s="54"/>
    </row>
    <row r="341" spans="2:8">
      <c r="B341" s="50">
        <v>2460059.9832747071</v>
      </c>
      <c r="C341" s="57">
        <f t="shared" si="6"/>
        <v>0.3645782507956028</v>
      </c>
      <c r="D341" s="51">
        <f>IF('64c'!D341&gt;0,'64c'!D341/$K$42,#N/A)</f>
        <v>1.0006100815418828</v>
      </c>
      <c r="E341" s="51" t="e">
        <f>IF('64c'!E341&gt;0,'64c'!E341/$K$42,#N/A)</f>
        <v>#N/A</v>
      </c>
      <c r="F341" s="51" t="e">
        <f>IF('64c'!F341&gt;0,'64c'!F341/$K$42,#N/A)</f>
        <v>#N/A</v>
      </c>
      <c r="G341" s="51" t="e">
        <f>IF('64c'!G341&gt;0,'64c'!G341/$K$42,#N/A)</f>
        <v>#N/A</v>
      </c>
      <c r="H341" s="54"/>
    </row>
    <row r="342" spans="2:8">
      <c r="B342" s="50">
        <v>2460059.9855894893</v>
      </c>
      <c r="C342" s="57">
        <f t="shared" si="6"/>
        <v>0.36689303303137422</v>
      </c>
      <c r="D342" s="51">
        <f>IF('64c'!D342&gt;0,'64c'!D342/$K$42,#N/A)</f>
        <v>1.0042047981669924</v>
      </c>
      <c r="E342" s="51" t="e">
        <f>IF('64c'!E342&gt;0,'64c'!E342/$K$42,#N/A)</f>
        <v>#N/A</v>
      </c>
      <c r="F342" s="51" t="e">
        <f>IF('64c'!F342&gt;0,'64c'!F342/$K$42,#N/A)</f>
        <v>#N/A</v>
      </c>
      <c r="G342" s="51" t="e">
        <f>IF('64c'!G342&gt;0,'64c'!G342/$K$42,#N/A)</f>
        <v>#N/A</v>
      </c>
      <c r="H342" s="54"/>
    </row>
    <row r="343" spans="2:8">
      <c r="B343" s="50">
        <v>2460059.9879042716</v>
      </c>
      <c r="C343" s="57">
        <f t="shared" si="6"/>
        <v>0.36920781526714563</v>
      </c>
      <c r="D343" s="51">
        <f>IF('64c'!D343&gt;0,'64c'!D343/$K$42,#N/A)</f>
        <v>1.0035145225419502</v>
      </c>
      <c r="E343" s="51" t="e">
        <f>IF('64c'!E343&gt;0,'64c'!E343/$K$42,#N/A)</f>
        <v>#N/A</v>
      </c>
      <c r="F343" s="51" t="e">
        <f>IF('64c'!F343&gt;0,'64c'!F343/$K$42,#N/A)</f>
        <v>#N/A</v>
      </c>
      <c r="G343" s="51" t="e">
        <f>IF('64c'!G343&gt;0,'64c'!G343/$K$42,#N/A)</f>
        <v>#N/A</v>
      </c>
      <c r="H343" s="54"/>
    </row>
    <row r="344" spans="2:8">
      <c r="B344" s="50">
        <v>2460059.9902190538</v>
      </c>
      <c r="C344" s="57">
        <f t="shared" si="6"/>
        <v>0.37152259750291705</v>
      </c>
      <c r="D344" s="51">
        <f>IF('64c'!D344&gt;0,'64c'!D344/$K$42,#N/A)</f>
        <v>1.0037193880989286</v>
      </c>
      <c r="E344" s="51" t="e">
        <f>IF('64c'!E344&gt;0,'64c'!E344/$K$42,#N/A)</f>
        <v>#N/A</v>
      </c>
      <c r="F344" s="51" t="e">
        <f>IF('64c'!F344&gt;0,'64c'!F344/$K$42,#N/A)</f>
        <v>#N/A</v>
      </c>
      <c r="G344" s="51" t="e">
        <f>IF('64c'!G344&gt;0,'64c'!G344/$K$42,#N/A)</f>
        <v>#N/A</v>
      </c>
      <c r="H344" s="54"/>
    </row>
    <row r="345" spans="2:8">
      <c r="B345" s="50">
        <v>2460059.992533836</v>
      </c>
      <c r="C345" s="57">
        <f t="shared" si="6"/>
        <v>0.37383737973868847</v>
      </c>
      <c r="D345" s="51">
        <f>IF('64c'!D345&gt;0,'64c'!D345/$K$42,#N/A)</f>
        <v>0.99440231821551306</v>
      </c>
      <c r="E345" s="51" t="e">
        <f>IF('64c'!E345&gt;0,'64c'!E345/$K$42,#N/A)</f>
        <v>#N/A</v>
      </c>
      <c r="F345" s="51" t="e">
        <f>IF('64c'!F345&gt;0,'64c'!F345/$K$42,#N/A)</f>
        <v>#N/A</v>
      </c>
      <c r="G345" s="51" t="e">
        <f>IF('64c'!G345&gt;0,'64c'!G345/$K$42,#N/A)</f>
        <v>#N/A</v>
      </c>
      <c r="H345" s="54"/>
    </row>
    <row r="346" spans="2:8">
      <c r="B346" s="50">
        <v>2460059.9948486183</v>
      </c>
      <c r="C346" s="57">
        <f t="shared" si="6"/>
        <v>0.37615216197445989</v>
      </c>
      <c r="D346" s="51">
        <f>IF('64c'!D346&gt;0,'64c'!D346/$K$42,#N/A)</f>
        <v>1.0083727340117259</v>
      </c>
      <c r="E346" s="51" t="e">
        <f>IF('64c'!E346&gt;0,'64c'!E346/$K$42,#N/A)</f>
        <v>#N/A</v>
      </c>
      <c r="F346" s="51" t="e">
        <f>IF('64c'!F346&gt;0,'64c'!F346/$K$42,#N/A)</f>
        <v>#N/A</v>
      </c>
      <c r="G346" s="51" t="e">
        <f>IF('64c'!G346&gt;0,'64c'!G346/$K$42,#N/A)</f>
        <v>#N/A</v>
      </c>
      <c r="H346" s="54"/>
    </row>
    <row r="347" spans="2:8">
      <c r="B347" s="50">
        <v>2460059.9971634005</v>
      </c>
      <c r="C347" s="57">
        <f t="shared" si="6"/>
        <v>0.3784669442102313</v>
      </c>
      <c r="D347" s="51">
        <f>IF('64c'!D347&gt;0,'64c'!D347/$K$42,#N/A)</f>
        <v>1.0008535615607521</v>
      </c>
      <c r="E347" s="51" t="e">
        <f>IF('64c'!E347&gt;0,'64c'!E347/$K$42,#N/A)</f>
        <v>#N/A</v>
      </c>
      <c r="F347" s="51" t="e">
        <f>IF('64c'!F347&gt;0,'64c'!F347/$K$42,#N/A)</f>
        <v>#N/A</v>
      </c>
      <c r="G347" s="51" t="e">
        <f>IF('64c'!G347&gt;0,'64c'!G347/$K$42,#N/A)</f>
        <v>#N/A</v>
      </c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3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0559-92D0-481E-8E27-6C04F2AB104F}">
  <sheetPr>
    <tabColor theme="3" tint="9.9978637043366805E-2"/>
  </sheetPr>
  <dimension ref="A1:Z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2460142.2016753843</v>
      </c>
      <c r="C3" s="57">
        <f t="shared" ref="C3:C66" si="1">B3-$K$30</f>
        <v>-0.39698527473956347</v>
      </c>
      <c r="D3" s="51">
        <f>IF('67c'!D3&gt;0,'67c'!D3/$K$42,#N/A)</f>
        <v>1.0025307885021097</v>
      </c>
      <c r="E3" s="51" t="e">
        <f>IF('67c'!E3&gt;0,'67c'!E3/$K$42,#N/A)</f>
        <v>#N/A</v>
      </c>
      <c r="F3" s="51" t="e">
        <f>IF('67c'!F3&gt;0,'67c'!F3/$K$42,#N/A)</f>
        <v>#N/A</v>
      </c>
      <c r="G3" s="51" t="e">
        <f>IF('67c'!G3&gt;0,'67c'!G3/$K$42,#N/A)</f>
        <v>#N/A</v>
      </c>
      <c r="H3" s="55"/>
    </row>
    <row r="4" spans="1:9">
      <c r="B4" s="50">
        <v>2460142.2039901675</v>
      </c>
      <c r="C4" s="57">
        <f t="shared" si="1"/>
        <v>-0.39467049157246947</v>
      </c>
      <c r="D4" s="51">
        <f>IF('67c'!D4&gt;0,'67c'!D4/$K$42,#N/A)</f>
        <v>1.0069738264767933</v>
      </c>
      <c r="E4" s="51" t="e">
        <f>IF('67c'!E4&gt;0,'67c'!E4/$K$42,#N/A)</f>
        <v>#N/A</v>
      </c>
      <c r="F4" s="51" t="e">
        <f>IF('67c'!F4&gt;0,'67c'!F4/$K$42,#N/A)</f>
        <v>#N/A</v>
      </c>
      <c r="G4" s="51" t="e">
        <f>IF('67c'!G4&gt;0,'67c'!G4/$K$42,#N/A)</f>
        <v>#N/A</v>
      </c>
      <c r="H4" s="55"/>
    </row>
    <row r="5" spans="1:9">
      <c r="B5" s="50">
        <v>2460142.2063049506</v>
      </c>
      <c r="C5" s="57">
        <f t="shared" si="1"/>
        <v>-0.39235570840537548</v>
      </c>
      <c r="D5" s="51">
        <f>IF('67c'!D5&gt;0,'67c'!D5/$K$42,#N/A)</f>
        <v>1.0023343222573839</v>
      </c>
      <c r="E5" s="51" t="e">
        <f>IF('67c'!E5&gt;0,'67c'!E5/$K$42,#N/A)</f>
        <v>#N/A</v>
      </c>
      <c r="F5" s="51" t="e">
        <f>IF('67c'!F5&gt;0,'67c'!F5/$K$42,#N/A)</f>
        <v>#N/A</v>
      </c>
      <c r="G5" s="51" t="e">
        <f>IF('67c'!G5&gt;0,'67c'!G5/$K$42,#N/A)</f>
        <v>#N/A</v>
      </c>
      <c r="H5" s="55"/>
    </row>
    <row r="6" spans="1:9">
      <c r="B6" s="50">
        <v>2460142.2086197338</v>
      </c>
      <c r="C6" s="57">
        <f t="shared" si="1"/>
        <v>-0.39004092523828149</v>
      </c>
      <c r="D6" s="51">
        <f>IF('67c'!D6&gt;0,'67c'!D6/$K$42,#N/A)</f>
        <v>0.99760713343881857</v>
      </c>
      <c r="E6" s="51" t="e">
        <f>IF('67c'!E6&gt;0,'67c'!E6/$K$42,#N/A)</f>
        <v>#N/A</v>
      </c>
      <c r="F6" s="51" t="e">
        <f>IF('67c'!F6&gt;0,'67c'!F6/$K$42,#N/A)</f>
        <v>#N/A</v>
      </c>
      <c r="G6" s="51" t="e">
        <f>IF('67c'!G6&gt;0,'67c'!G6/$K$42,#N/A)</f>
        <v>#N/A</v>
      </c>
      <c r="H6" s="55"/>
    </row>
    <row r="7" spans="1:9">
      <c r="B7" s="50">
        <v>2460142.210934517</v>
      </c>
      <c r="C7" s="57">
        <f t="shared" si="1"/>
        <v>-0.3877261420711875</v>
      </c>
      <c r="D7" s="51">
        <f>IF('67c'!D7&gt;0,'67c'!D7/$K$42,#N/A)</f>
        <v>0.99526991033755274</v>
      </c>
      <c r="E7" s="51" t="e">
        <f>IF('67c'!E7&gt;0,'67c'!E7/$K$42,#N/A)</f>
        <v>#N/A</v>
      </c>
      <c r="F7" s="51" t="e">
        <f>IF('67c'!F7&gt;0,'67c'!F7/$K$42,#N/A)</f>
        <v>#N/A</v>
      </c>
      <c r="G7" s="51" t="e">
        <f>IF('67c'!G7&gt;0,'67c'!G7/$K$42,#N/A)</f>
        <v>#N/A</v>
      </c>
      <c r="H7" s="55"/>
    </row>
    <row r="8" spans="1:9">
      <c r="B8" s="50">
        <v>2460142.2132493001</v>
      </c>
      <c r="C8" s="57">
        <f t="shared" si="1"/>
        <v>-0.3854113589040935</v>
      </c>
      <c r="D8" s="51">
        <f>IF('67c'!D8&gt;0,'67c'!D8/$K$42,#N/A)</f>
        <v>1.0029411260548524</v>
      </c>
      <c r="E8" s="51" t="e">
        <f>IF('67c'!E8&gt;0,'67c'!E8/$K$42,#N/A)</f>
        <v>#N/A</v>
      </c>
      <c r="F8" s="51" t="e">
        <f>IF('67c'!F8&gt;0,'67c'!F8/$K$42,#N/A)</f>
        <v>#N/A</v>
      </c>
      <c r="G8" s="51" t="e">
        <f>IF('67c'!G8&gt;0,'67c'!G8/$K$42,#N/A)</f>
        <v>#N/A</v>
      </c>
      <c r="H8" s="55"/>
    </row>
    <row r="9" spans="1:9">
      <c r="B9" s="50">
        <v>2460142.2155640833</v>
      </c>
      <c r="C9" s="57">
        <f t="shared" si="1"/>
        <v>-0.38309657573699951</v>
      </c>
      <c r="D9" s="51">
        <f>IF('67c'!D9&gt;0,'67c'!D9/$K$42,#N/A)</f>
        <v>0.99990796413502114</v>
      </c>
      <c r="E9" s="51" t="e">
        <f>IF('67c'!E9&gt;0,'67c'!E9/$K$42,#N/A)</f>
        <v>#N/A</v>
      </c>
      <c r="F9" s="51" t="e">
        <f>IF('67c'!F9&gt;0,'67c'!F9/$K$42,#N/A)</f>
        <v>#N/A</v>
      </c>
      <c r="G9" s="51" t="e">
        <f>IF('67c'!G9&gt;0,'67c'!G9/$K$42,#N/A)</f>
        <v>#N/A</v>
      </c>
      <c r="H9" s="55"/>
    </row>
    <row r="10" spans="1:9">
      <c r="B10" s="50">
        <v>2460142.2178788665</v>
      </c>
      <c r="C10" s="57">
        <f t="shared" si="1"/>
        <v>-0.38078179256990552</v>
      </c>
      <c r="D10" s="51">
        <f>IF('67c'!D10&gt;0,'67c'!D10/$K$42,#N/A)</f>
        <v>0.99522066191983127</v>
      </c>
      <c r="E10" s="51" t="e">
        <f>IF('67c'!E10&gt;0,'67c'!E10/$K$42,#N/A)</f>
        <v>#N/A</v>
      </c>
      <c r="F10" s="51" t="e">
        <f>IF('67c'!F10&gt;0,'67c'!F10/$K$42,#N/A)</f>
        <v>#N/A</v>
      </c>
      <c r="G10" s="51" t="e">
        <f>IF('67c'!G10&gt;0,'67c'!G10/$K$42,#N/A)</f>
        <v>#N/A</v>
      </c>
      <c r="H10" s="55"/>
    </row>
    <row r="11" spans="1:9">
      <c r="B11" s="50">
        <v>2460142.2201936496</v>
      </c>
      <c r="C11" s="57">
        <f t="shared" si="1"/>
        <v>-0.37846700940281153</v>
      </c>
      <c r="D11" s="51">
        <f>IF('67c'!D11&gt;0,'67c'!D11/$K$42,#N/A)</f>
        <v>1.0023116429324894</v>
      </c>
      <c r="E11" s="51" t="e">
        <f>IF('67c'!E11&gt;0,'67c'!E11/$K$42,#N/A)</f>
        <v>#N/A</v>
      </c>
      <c r="F11" s="51" t="e">
        <f>IF('67c'!F11&gt;0,'67c'!F11/$K$42,#N/A)</f>
        <v>#N/A</v>
      </c>
      <c r="G11" s="51" t="e">
        <f>IF('67c'!G11&gt;0,'67c'!G11/$K$42,#N/A)</f>
        <v>#N/A</v>
      </c>
      <c r="H11" s="55"/>
    </row>
    <row r="12" spans="1:9">
      <c r="B12" s="50">
        <v>2460142.2225084323</v>
      </c>
      <c r="C12" s="57">
        <f t="shared" si="1"/>
        <v>-0.37615222670137882</v>
      </c>
      <c r="D12" s="51">
        <f>IF('67c'!D12&gt;0,'67c'!D12/$K$42,#N/A)</f>
        <v>1.0060232067510548</v>
      </c>
      <c r="E12" s="51" t="e">
        <f>IF('67c'!E12&gt;0,'67c'!E12/$K$42,#N/A)</f>
        <v>#N/A</v>
      </c>
      <c r="F12" s="51" t="e">
        <f>IF('67c'!F12&gt;0,'67c'!F12/$K$42,#N/A)</f>
        <v>#N/A</v>
      </c>
      <c r="G12" s="51" t="e">
        <f>IF('67c'!G12&gt;0,'67c'!G12/$K$42,#N/A)</f>
        <v>#N/A</v>
      </c>
      <c r="H12" s="55"/>
    </row>
    <row r="13" spans="1:9">
      <c r="B13" s="50">
        <v>2460142.2248232155</v>
      </c>
      <c r="C13" s="57">
        <f t="shared" si="1"/>
        <v>-0.37383744353428483</v>
      </c>
      <c r="D13" s="51">
        <f>IF('67c'!D13&gt;0,'67c'!D13/$K$42,#N/A)</f>
        <v>1.0026321202531645</v>
      </c>
      <c r="E13" s="51" t="e">
        <f>IF('67c'!E13&gt;0,'67c'!E13/$K$42,#N/A)</f>
        <v>#N/A</v>
      </c>
      <c r="F13" s="51" t="e">
        <f>IF('67c'!F13&gt;0,'67c'!F13/$K$42,#N/A)</f>
        <v>#N/A</v>
      </c>
      <c r="G13" s="51" t="e">
        <f>IF('67c'!G13&gt;0,'67c'!G13/$K$42,#N/A)</f>
        <v>#N/A</v>
      </c>
      <c r="H13" s="55"/>
    </row>
    <row r="14" spans="1:9">
      <c r="B14" s="50">
        <v>2460142.2271379987</v>
      </c>
      <c r="C14" s="57">
        <f t="shared" si="1"/>
        <v>-0.37152266036719084</v>
      </c>
      <c r="D14" s="51">
        <f>IF('67c'!D14&gt;0,'67c'!D14/$K$42,#N/A)</f>
        <v>0.99867701740506332</v>
      </c>
      <c r="E14" s="51" t="e">
        <f>IF('67c'!E14&gt;0,'67c'!E14/$K$42,#N/A)</f>
        <v>#N/A</v>
      </c>
      <c r="F14" s="51" t="e">
        <f>IF('67c'!F14&gt;0,'67c'!F14/$K$42,#N/A)</f>
        <v>#N/A</v>
      </c>
      <c r="G14" s="51" t="e">
        <f>IF('67c'!G14&gt;0,'67c'!G14/$K$42,#N/A)</f>
        <v>#N/A</v>
      </c>
      <c r="H14" s="55"/>
    </row>
    <row r="15" spans="1:9">
      <c r="B15" s="50">
        <v>2460142.2294527818</v>
      </c>
      <c r="C15" s="57">
        <f t="shared" si="1"/>
        <v>-0.36920787720009685</v>
      </c>
      <c r="D15" s="51">
        <f>IF('67c'!D15&gt;0,'67c'!D15/$K$42,#N/A)</f>
        <v>1.0002349683544305</v>
      </c>
      <c r="E15" s="51" t="e">
        <f>IF('67c'!E15&gt;0,'67c'!E15/$K$42,#N/A)</f>
        <v>#N/A</v>
      </c>
      <c r="F15" s="51" t="e">
        <f>IF('67c'!F15&gt;0,'67c'!F15/$K$42,#N/A)</f>
        <v>#N/A</v>
      </c>
      <c r="G15" s="51" t="e">
        <f>IF('67c'!G15&gt;0,'67c'!G15/$K$42,#N/A)</f>
        <v>#N/A</v>
      </c>
      <c r="H15" s="55"/>
    </row>
    <row r="16" spans="1:9">
      <c r="B16" s="50">
        <v>2460142.231767565</v>
      </c>
      <c r="C16" s="57">
        <f t="shared" si="1"/>
        <v>-0.36689309403300285</v>
      </c>
      <c r="D16" s="51">
        <f>IF('67c'!D16&gt;0,'67c'!D16/$K$42,#N/A)</f>
        <v>0.99857924578059076</v>
      </c>
      <c r="E16" s="51" t="e">
        <f>IF('67c'!E16&gt;0,'67c'!E16/$K$42,#N/A)</f>
        <v>#N/A</v>
      </c>
      <c r="F16" s="51" t="e">
        <f>IF('67c'!F16&gt;0,'67c'!F16/$K$42,#N/A)</f>
        <v>#N/A</v>
      </c>
      <c r="G16" s="51" t="e">
        <f>IF('67c'!G16&gt;0,'67c'!G16/$K$42,#N/A)</f>
        <v>#N/A</v>
      </c>
      <c r="H16" s="55"/>
    </row>
    <row r="17" spans="2:26">
      <c r="B17" s="50">
        <v>2460142.2340823482</v>
      </c>
      <c r="C17" s="57">
        <f t="shared" si="1"/>
        <v>-0.36457831086590886</v>
      </c>
      <c r="D17" s="51">
        <f>IF('67c'!D17&gt;0,'67c'!D17/$K$42,#N/A)</f>
        <v>1.0060328322784811</v>
      </c>
      <c r="E17" s="51" t="e">
        <f>IF('67c'!E17&gt;0,'67c'!E17/$K$42,#N/A)</f>
        <v>#N/A</v>
      </c>
      <c r="F17" s="51" t="e">
        <f>IF('67c'!F17&gt;0,'67c'!F17/$K$42,#N/A)</f>
        <v>#N/A</v>
      </c>
      <c r="G17" s="51" t="e">
        <f>IF('67c'!G17&gt;0,'67c'!G17/$K$42,#N/A)</f>
        <v>#N/A</v>
      </c>
      <c r="H17" s="55"/>
    </row>
    <row r="18" spans="2:26">
      <c r="B18" s="50">
        <v>2460142.2363971313</v>
      </c>
      <c r="C18" s="57">
        <f t="shared" si="1"/>
        <v>-0.36226352769881487</v>
      </c>
      <c r="D18" s="51">
        <f>IF('67c'!D18&gt;0,'67c'!D18/$K$42,#N/A)</f>
        <v>1.0013034018987343</v>
      </c>
      <c r="E18" s="51" t="e">
        <f>IF('67c'!E18&gt;0,'67c'!E18/$K$42,#N/A)</f>
        <v>#N/A</v>
      </c>
      <c r="F18" s="51" t="e">
        <f>IF('67c'!F18&gt;0,'67c'!F18/$K$42,#N/A)</f>
        <v>#N/A</v>
      </c>
      <c r="G18" s="51" t="e">
        <f>IF('67c'!G18&gt;0,'67c'!G18/$K$42,#N/A)</f>
        <v>#N/A</v>
      </c>
      <c r="H18" s="55"/>
    </row>
    <row r="19" spans="2:26">
      <c r="B19" s="50">
        <v>2460142.2387119145</v>
      </c>
      <c r="C19" s="57">
        <f t="shared" si="1"/>
        <v>-0.35994874453172088</v>
      </c>
      <c r="D19" s="51">
        <f>IF('67c'!D19&gt;0,'67c'!D19/$K$42,#N/A)</f>
        <v>1.0009442246835443</v>
      </c>
      <c r="E19" s="51" t="e">
        <f>IF('67c'!E19&gt;0,'67c'!E19/$K$42,#N/A)</f>
        <v>#N/A</v>
      </c>
      <c r="F19" s="51" t="e">
        <f>IF('67c'!F19&gt;0,'67c'!F19/$K$42,#N/A)</f>
        <v>#N/A</v>
      </c>
      <c r="G19" s="51" t="e">
        <f>IF('67c'!G19&gt;0,'67c'!G19/$K$42,#N/A)</f>
        <v>#N/A</v>
      </c>
      <c r="H19" s="55"/>
    </row>
    <row r="20" spans="2:26">
      <c r="B20" s="50">
        <v>2460142.2410266977</v>
      </c>
      <c r="C20" s="57">
        <f t="shared" si="1"/>
        <v>-0.35763396136462688</v>
      </c>
      <c r="D20" s="51">
        <f>IF('67c'!D20&gt;0,'67c'!D20/$K$42,#N/A)</f>
        <v>1.0017830959915612</v>
      </c>
      <c r="E20" s="51" t="e">
        <f>IF('67c'!E20&gt;0,'67c'!E20/$K$42,#N/A)</f>
        <v>#N/A</v>
      </c>
      <c r="F20" s="51" t="e">
        <f>IF('67c'!F20&gt;0,'67c'!F20/$K$42,#N/A)</f>
        <v>#N/A</v>
      </c>
      <c r="G20" s="51" t="e">
        <f>IF('67c'!G20&gt;0,'67c'!G20/$K$42,#N/A)</f>
        <v>#N/A</v>
      </c>
      <c r="H20" s="55"/>
    </row>
    <row r="21" spans="2:26">
      <c r="B21" s="50">
        <v>2460142.2433414808</v>
      </c>
      <c r="C21" s="57">
        <f t="shared" si="1"/>
        <v>-0.35531917819753289</v>
      </c>
      <c r="D21" s="51">
        <f>IF('67c'!D21&gt;0,'67c'!D21/$K$42,#N/A)</f>
        <v>1.0002342431434599</v>
      </c>
      <c r="E21" s="51" t="e">
        <f>IF('67c'!E21&gt;0,'67c'!E21/$K$42,#N/A)</f>
        <v>#N/A</v>
      </c>
      <c r="F21" s="51" t="e">
        <f>IF('67c'!F21&gt;0,'67c'!F21/$K$42,#N/A)</f>
        <v>#N/A</v>
      </c>
      <c r="G21" s="51" t="e">
        <f>IF('67c'!G21&gt;0,'67c'!G21/$K$42,#N/A)</f>
        <v>#N/A</v>
      </c>
      <c r="H21" s="55"/>
    </row>
    <row r="22" spans="2:26">
      <c r="B22" s="50">
        <v>2460142.2456562635</v>
      </c>
      <c r="C22" s="57">
        <f t="shared" si="1"/>
        <v>-0.35300439549610019</v>
      </c>
      <c r="D22" s="51">
        <f>IF('67c'!D22&gt;0,'67c'!D22/$K$42,#N/A)</f>
        <v>1.0088632647679325</v>
      </c>
      <c r="E22" s="51" t="e">
        <f>IF('67c'!E22&gt;0,'67c'!E22/$K$42,#N/A)</f>
        <v>#N/A</v>
      </c>
      <c r="F22" s="51" t="e">
        <f>IF('67c'!F22&gt;0,'67c'!F22/$K$42,#N/A)</f>
        <v>#N/A</v>
      </c>
      <c r="G22" s="51" t="e">
        <f>IF('67c'!G22&gt;0,'67c'!G22/$K$42,#N/A)</f>
        <v>#N/A</v>
      </c>
      <c r="H22" s="55"/>
    </row>
    <row r="23" spans="2:26">
      <c r="B23" s="50">
        <v>2460142.2479710467</v>
      </c>
      <c r="C23" s="57">
        <f t="shared" si="1"/>
        <v>-0.3506896123290062</v>
      </c>
      <c r="D23" s="51">
        <f>IF('67c'!D23&gt;0,'67c'!D23/$K$42,#N/A)</f>
        <v>0.99852716244725748</v>
      </c>
      <c r="E23" s="51" t="e">
        <f>IF('67c'!E23&gt;0,'67c'!E23/$K$42,#N/A)</f>
        <v>#N/A</v>
      </c>
      <c r="F23" s="51" t="e">
        <f>IF('67c'!F23&gt;0,'67c'!F23/$K$42,#N/A)</f>
        <v>#N/A</v>
      </c>
      <c r="G23" s="51" t="e">
        <f>IF('67c'!G23&gt;0,'67c'!G23/$K$42,#N/A)</f>
        <v>#N/A</v>
      </c>
      <c r="H23" s="55"/>
    </row>
    <row r="24" spans="2:26">
      <c r="B24" s="50">
        <v>2460142.2502858299</v>
      </c>
      <c r="C24" s="57">
        <f t="shared" si="1"/>
        <v>-0.3483748291619122</v>
      </c>
      <c r="D24" s="51">
        <f>IF('67c'!D24&gt;0,'67c'!D24/$K$42,#N/A)</f>
        <v>0.99859763976793259</v>
      </c>
      <c r="E24" s="51" t="e">
        <f>IF('67c'!E24&gt;0,'67c'!E24/$K$42,#N/A)</f>
        <v>#N/A</v>
      </c>
      <c r="F24" s="51" t="e">
        <f>IF('67c'!F24&gt;0,'67c'!F24/$K$42,#N/A)</f>
        <v>#N/A</v>
      </c>
      <c r="G24" s="51" t="e">
        <f>IF('67c'!G24&gt;0,'67c'!G24/$K$42,#N/A)</f>
        <v>#N/A</v>
      </c>
      <c r="H24" s="55"/>
    </row>
    <row r="25" spans="2:26">
      <c r="B25" s="50">
        <v>2460142.2526006131</v>
      </c>
      <c r="C25" s="57">
        <f t="shared" si="1"/>
        <v>-0.34606004599481821</v>
      </c>
      <c r="D25" s="51">
        <f>IF('67c'!D25&gt;0,'67c'!D25/$K$42,#N/A)</f>
        <v>1.0026246044303797</v>
      </c>
      <c r="E25" s="51" t="e">
        <f>IF('67c'!E25&gt;0,'67c'!E25/$K$42,#N/A)</f>
        <v>#N/A</v>
      </c>
      <c r="F25" s="51" t="e">
        <f>IF('67c'!F25&gt;0,'67c'!F25/$K$42,#N/A)</f>
        <v>#N/A</v>
      </c>
      <c r="G25" s="51" t="e">
        <f>IF('67c'!G25&gt;0,'67c'!G25/$K$42,#N/A)</f>
        <v>#N/A</v>
      </c>
      <c r="H25" s="55"/>
    </row>
    <row r="26" spans="2:26">
      <c r="B26" s="50">
        <v>2460142.2549153962</v>
      </c>
      <c r="C26" s="57">
        <f t="shared" si="1"/>
        <v>-0.34374526282772422</v>
      </c>
      <c r="D26" s="51">
        <f>IF('67c'!D26&gt;0,'67c'!D26/$K$42,#N/A)</f>
        <v>1.0074941323839661</v>
      </c>
      <c r="E26" s="51" t="e">
        <f>IF('67c'!E26&gt;0,'67c'!E26/$K$42,#N/A)</f>
        <v>#N/A</v>
      </c>
      <c r="F26" s="51" t="e">
        <f>IF('67c'!F26&gt;0,'67c'!F26/$K$42,#N/A)</f>
        <v>#N/A</v>
      </c>
      <c r="G26" s="51" t="e">
        <f>IF('67c'!G26&gt;0,'67c'!G26/$K$42,#N/A)</f>
        <v>#N/A</v>
      </c>
      <c r="H26" s="55"/>
    </row>
    <row r="27" spans="2:26">
      <c r="B27" s="50">
        <v>2460142.2572301794</v>
      </c>
      <c r="C27" s="57">
        <f t="shared" si="1"/>
        <v>-0.34143047966063023</v>
      </c>
      <c r="D27" s="51">
        <f>IF('67c'!D27&gt;0,'67c'!D27/$K$42,#N/A)</f>
        <v>1.0013061049578058</v>
      </c>
      <c r="E27" s="51" t="e">
        <f>IF('67c'!E27&gt;0,'67c'!E27/$K$42,#N/A)</f>
        <v>#N/A</v>
      </c>
      <c r="F27" s="51" t="e">
        <f>IF('67c'!F27&gt;0,'67c'!F27/$K$42,#N/A)</f>
        <v>#N/A</v>
      </c>
      <c r="G27" s="51" t="e">
        <f>IF('67c'!G27&gt;0,'67c'!G27/$K$42,#N/A)</f>
        <v>#N/A</v>
      </c>
      <c r="H27" s="55"/>
    </row>
    <row r="28" spans="2:26">
      <c r="B28" s="50">
        <v>2460142.2595449621</v>
      </c>
      <c r="C28" s="57">
        <f t="shared" si="1"/>
        <v>-0.33911569695919752</v>
      </c>
      <c r="D28" s="51">
        <f>IF('67c'!D28&gt;0,'67c'!D28/$K$42,#N/A)</f>
        <v>0.99470549841772149</v>
      </c>
      <c r="E28" s="51" t="e">
        <f>IF('67c'!E28&gt;0,'67c'!E28/$K$42,#N/A)</f>
        <v>#N/A</v>
      </c>
      <c r="F28" s="51" t="e">
        <f>IF('67c'!F28&gt;0,'67c'!F28/$K$42,#N/A)</f>
        <v>#N/A</v>
      </c>
      <c r="G28" s="51" t="e">
        <f>IF('67c'!G28&gt;0,'67c'!G28/$K$42,#N/A)</f>
        <v>#N/A</v>
      </c>
      <c r="H28" s="55"/>
    </row>
    <row r="29" spans="2:26">
      <c r="B29" s="50">
        <v>2460142.2618597453</v>
      </c>
      <c r="C29" s="57">
        <f t="shared" si="1"/>
        <v>-0.33680091379210353</v>
      </c>
      <c r="D29" s="51">
        <f>IF('67c'!D29&gt;0,'67c'!D29/$K$42,#N/A)</f>
        <v>1.0068314873417723</v>
      </c>
      <c r="E29" s="51" t="e">
        <f>IF('67c'!E29&gt;0,'67c'!E29/$K$42,#N/A)</f>
        <v>#N/A</v>
      </c>
      <c r="F29" s="51" t="e">
        <f>IF('67c'!F29&gt;0,'67c'!F29/$K$42,#N/A)</f>
        <v>#N/A</v>
      </c>
      <c r="G29" s="51" t="e">
        <f>IF('67c'!G29&gt;0,'67c'!G29/$K$42,#N/A)</f>
        <v>#N/A</v>
      </c>
      <c r="H29" s="55"/>
    </row>
    <row r="30" spans="2:26">
      <c r="B30" s="50">
        <v>2460142.2641745284</v>
      </c>
      <c r="C30" s="57">
        <f t="shared" si="1"/>
        <v>-0.33448613062500954</v>
      </c>
      <c r="D30" s="51">
        <f>IF('67c'!D30&gt;0,'67c'!D30/$K$42,#N/A)</f>
        <v>0.99685555116033764</v>
      </c>
      <c r="E30" s="51" t="e">
        <f>IF('67c'!E30&gt;0,'67c'!E30/$K$42,#N/A)</f>
        <v>#N/A</v>
      </c>
      <c r="F30" s="51" t="e">
        <f>IF('67c'!F30&gt;0,'67c'!F30/$K$42,#N/A)</f>
        <v>#N/A</v>
      </c>
      <c r="G30" s="51" t="e">
        <f>IF('67c'!G30&gt;0,'67c'!G30/$K$42,#N/A)</f>
        <v>#N/A</v>
      </c>
      <c r="H30" s="55"/>
      <c r="J30" s="36" t="s">
        <v>72</v>
      </c>
      <c r="K30" s="59">
        <f>I175</f>
        <v>2460142.598660659</v>
      </c>
      <c r="L30" s="96">
        <f>K30-'Planet c'!$G$228</f>
        <v>45123.598660659045</v>
      </c>
      <c r="M30" s="80">
        <f>((M34+M31)/2 + (M33+M32)/2)/2</f>
        <v>2460718.61625</v>
      </c>
      <c r="N30" s="81"/>
      <c r="O30" s="81"/>
      <c r="P30" s="81"/>
      <c r="R30" s="80">
        <f>((R34+R31)/2 + (R33+R32)/2)/2</f>
        <v>2460736.6349999998</v>
      </c>
      <c r="S30" s="81"/>
      <c r="T30" s="81"/>
      <c r="U30" s="81"/>
      <c r="W30" s="80">
        <f>((W34+W31)/2 + (W33+W32)/2)/2</f>
        <v>2460695.5350000001</v>
      </c>
      <c r="X30" s="81"/>
      <c r="Y30" s="81"/>
      <c r="Z30" s="81"/>
    </row>
    <row r="31" spans="2:26">
      <c r="B31" s="50">
        <v>2460142.2664893116</v>
      </c>
      <c r="C31" s="57">
        <f t="shared" si="1"/>
        <v>-0.33217134745791554</v>
      </c>
      <c r="D31" s="51">
        <f>IF('67c'!D31&gt;0,'67c'!D31/$K$42,#N/A)</f>
        <v>0.99921064082278477</v>
      </c>
      <c r="E31" s="51" t="e">
        <f>IF('67c'!E31&gt;0,'67c'!E31/$K$42,#N/A)</f>
        <v>#N/A</v>
      </c>
      <c r="F31" s="51" t="e">
        <f>IF('67c'!F31&gt;0,'67c'!F31/$K$42,#N/A)</f>
        <v>#N/A</v>
      </c>
      <c r="G31" s="51" t="e">
        <f>IF('67c'!G31&gt;0,'67c'!G31/$K$42,#N/A)</f>
        <v>#N/A</v>
      </c>
      <c r="H31" s="55"/>
      <c r="J31" s="36" t="s">
        <v>37</v>
      </c>
      <c r="K31" s="58">
        <f>INDEX(B:B,MATCH(J31,A:A,0))</f>
        <v>2460142.4609310823</v>
      </c>
      <c r="M31" s="80">
        <f>N31+O31</f>
        <v>2460718.4649999999</v>
      </c>
      <c r="N31" s="81">
        <v>0.46500000000000002</v>
      </c>
      <c r="O31" s="81">
        <v>2460718</v>
      </c>
      <c r="P31" s="81"/>
      <c r="R31" s="80">
        <f>S31+T31</f>
        <v>2460736.58</v>
      </c>
      <c r="S31" s="81">
        <v>0.57999999999999996</v>
      </c>
      <c r="T31" s="81">
        <v>2460736</v>
      </c>
      <c r="U31" s="81"/>
      <c r="W31" s="80">
        <f>X31+Y31</f>
        <v>2460695.4750000001</v>
      </c>
      <c r="X31" s="81">
        <v>0.47499999999999998</v>
      </c>
      <c r="Y31" s="81">
        <v>2460695</v>
      </c>
      <c r="Z31" s="81"/>
    </row>
    <row r="32" spans="2:26">
      <c r="B32" s="50">
        <v>2460142.2688040948</v>
      </c>
      <c r="C32" s="57">
        <f t="shared" si="1"/>
        <v>-0.32985656429082155</v>
      </c>
      <c r="D32" s="51">
        <f>IF('67c'!D32&gt;0,'67c'!D32/$K$42,#N/A)</f>
        <v>0.99486023206751051</v>
      </c>
      <c r="E32" s="51" t="e">
        <f>IF('67c'!E32&gt;0,'67c'!E32/$K$42,#N/A)</f>
        <v>#N/A</v>
      </c>
      <c r="F32" s="51" t="e">
        <f>IF('67c'!F32&gt;0,'67c'!F32/$K$42,#N/A)</f>
        <v>#N/A</v>
      </c>
      <c r="G32" s="51" t="e">
        <f>IF('67c'!G32&gt;0,'67c'!G32/$K$42,#N/A)</f>
        <v>#N/A</v>
      </c>
      <c r="H32" s="55"/>
      <c r="J32" s="36" t="s">
        <v>38</v>
      </c>
      <c r="K32" s="58">
        <f>INDEX(B:B,MATCH(J32,A:A,0))</f>
        <v>2460142.4910232597</v>
      </c>
      <c r="M32" s="80">
        <f t="shared" ref="M32:M34" si="2">N32+O32</f>
        <v>2460718.5299999998</v>
      </c>
      <c r="N32" s="81">
        <v>0.53</v>
      </c>
      <c r="O32" s="81">
        <v>2460718</v>
      </c>
      <c r="P32" s="81"/>
      <c r="R32" s="80">
        <f t="shared" ref="R32:R34" si="3">S32+T32</f>
        <v>2460736.59</v>
      </c>
      <c r="S32" s="81">
        <v>0.59</v>
      </c>
      <c r="T32" s="81">
        <v>2460736</v>
      </c>
      <c r="U32" s="81"/>
      <c r="W32" s="80">
        <f t="shared" ref="W32:W34" si="4">X32+Y32</f>
        <v>2460695.4849999999</v>
      </c>
      <c r="X32" s="81">
        <v>0.48499999999999999</v>
      </c>
      <c r="Y32" s="81">
        <v>2460695</v>
      </c>
      <c r="Z32" s="81"/>
    </row>
    <row r="33" spans="2:26">
      <c r="B33" s="50">
        <v>2460142.2711188779</v>
      </c>
      <c r="C33" s="57">
        <f t="shared" si="1"/>
        <v>-0.32754178112372756</v>
      </c>
      <c r="D33" s="51">
        <f>IF('67c'!D33&gt;0,'67c'!D33/$K$42,#N/A)</f>
        <v>0.99649367088607599</v>
      </c>
      <c r="E33" s="51" t="e">
        <f>IF('67c'!E33&gt;0,'67c'!E33/$K$42,#N/A)</f>
        <v>#N/A</v>
      </c>
      <c r="F33" s="51" t="e">
        <f>IF('67c'!F33&gt;0,'67c'!F33/$K$42,#N/A)</f>
        <v>#N/A</v>
      </c>
      <c r="G33" s="51" t="e">
        <f>IF('67c'!G33&gt;0,'67c'!G33/$K$42,#N/A)</f>
        <v>#N/A</v>
      </c>
      <c r="H33" s="55"/>
      <c r="J33" s="36" t="s">
        <v>39</v>
      </c>
      <c r="K33" s="58">
        <f>INDEX(B:B,MATCH(J33,A:A,0))</f>
        <v>2460142.7062980528</v>
      </c>
      <c r="M33" s="80">
        <f t="shared" si="2"/>
        <v>2460718.7250000001</v>
      </c>
      <c r="N33" s="81">
        <v>0.72499999999999998</v>
      </c>
      <c r="O33" s="81">
        <v>2460718</v>
      </c>
      <c r="P33" s="81"/>
      <c r="R33" s="80">
        <f t="shared" si="3"/>
        <v>2460736.6800000002</v>
      </c>
      <c r="S33" s="81">
        <v>0.68</v>
      </c>
      <c r="T33" s="81">
        <v>2460736</v>
      </c>
      <c r="U33" s="81"/>
      <c r="W33" s="80">
        <f t="shared" si="4"/>
        <v>2460695.585</v>
      </c>
      <c r="X33" s="81">
        <v>0.58499999999999996</v>
      </c>
      <c r="Y33" s="81">
        <v>2460695</v>
      </c>
      <c r="Z33" s="81"/>
    </row>
    <row r="34" spans="2:26">
      <c r="B34" s="50">
        <v>2460142.2734336606</v>
      </c>
      <c r="C34" s="57">
        <f t="shared" si="1"/>
        <v>-0.32522699842229486</v>
      </c>
      <c r="D34" s="51">
        <f>IF('67c'!D34&gt;0,'67c'!D34/$K$42,#N/A)</f>
        <v>0.99822376054852324</v>
      </c>
      <c r="E34" s="51" t="e">
        <f>IF('67c'!E34&gt;0,'67c'!E34/$K$42,#N/A)</f>
        <v>#N/A</v>
      </c>
      <c r="F34" s="51" t="e">
        <f>IF('67c'!F34&gt;0,'67c'!F34/$K$42,#N/A)</f>
        <v>#N/A</v>
      </c>
      <c r="G34" s="51" t="e">
        <f>IF('67c'!G34&gt;0,'67c'!G34/$K$42,#N/A)</f>
        <v>#N/A</v>
      </c>
      <c r="H34" s="55"/>
      <c r="J34" s="36" t="s">
        <v>71</v>
      </c>
      <c r="K34" s="58">
        <f>INDEX(B:B,MATCH(J34,A:A,0))</f>
        <v>2460142.7363902261</v>
      </c>
      <c r="M34" s="80">
        <f t="shared" si="2"/>
        <v>2460718.7450000001</v>
      </c>
      <c r="N34" s="81">
        <v>0.745</v>
      </c>
      <c r="O34" s="81">
        <v>2460718</v>
      </c>
      <c r="P34" s="81"/>
      <c r="R34" s="80">
        <f t="shared" si="3"/>
        <v>2460736.69</v>
      </c>
      <c r="S34" s="81">
        <v>0.69</v>
      </c>
      <c r="T34" s="81">
        <v>2460736</v>
      </c>
      <c r="U34" s="81"/>
      <c r="W34" s="80">
        <f t="shared" si="4"/>
        <v>2460695.5950000002</v>
      </c>
      <c r="X34" s="81">
        <v>0.59499999999999997</v>
      </c>
      <c r="Y34" s="81">
        <v>2460695</v>
      </c>
      <c r="Z34" s="81"/>
    </row>
    <row r="35" spans="2:26">
      <c r="B35" s="50">
        <v>2460142.2757484438</v>
      </c>
      <c r="C35" s="57">
        <f t="shared" si="1"/>
        <v>-0.32291221525520086</v>
      </c>
      <c r="D35" s="51">
        <f>IF('67c'!D35&gt;0,'67c'!D35/$K$42,#N/A)</f>
        <v>0.99842662183544317</v>
      </c>
      <c r="E35" s="51" t="e">
        <f>IF('67c'!E35&gt;0,'67c'!E35/$K$42,#N/A)</f>
        <v>#N/A</v>
      </c>
      <c r="F35" s="51" t="e">
        <f>IF('67c'!F35&gt;0,'67c'!F35/$K$42,#N/A)</f>
        <v>#N/A</v>
      </c>
      <c r="G35" s="51" t="e">
        <f>IF('67c'!G35&gt;0,'67c'!G35/$K$42,#N/A)</f>
        <v>#N/A</v>
      </c>
      <c r="H35" s="55"/>
      <c r="J35" s="38"/>
      <c r="K35" s="39"/>
      <c r="M35" s="81"/>
      <c r="N35" s="81"/>
      <c r="O35" s="81"/>
      <c r="P35" s="81"/>
      <c r="R35" s="81"/>
      <c r="S35" s="81"/>
      <c r="T35" s="81"/>
      <c r="U35" s="81"/>
      <c r="W35" s="81"/>
      <c r="X35" s="81"/>
      <c r="Y35" s="81"/>
      <c r="Z35" s="81"/>
    </row>
    <row r="36" spans="2:26">
      <c r="B36" s="50">
        <v>2460142.278063227</v>
      </c>
      <c r="C36" s="57">
        <f t="shared" si="1"/>
        <v>-0.32059743208810687</v>
      </c>
      <c r="D36" s="51">
        <f>IF('67c'!D36&gt;0,'67c'!D36/$K$42,#N/A)</f>
        <v>0.99580854430379739</v>
      </c>
      <c r="E36" s="51" t="e">
        <f>IF('67c'!E36&gt;0,'67c'!E36/$K$42,#N/A)</f>
        <v>#N/A</v>
      </c>
      <c r="F36" s="51" t="e">
        <f>IF('67c'!F36&gt;0,'67c'!F36/$K$42,#N/A)</f>
        <v>#N/A</v>
      </c>
      <c r="G36" s="51" t="e">
        <f>IF('67c'!G36&gt;0,'67c'!G36/$K$42,#N/A)</f>
        <v>#N/A</v>
      </c>
      <c r="H36" s="55"/>
      <c r="J36" s="36" t="s">
        <v>76</v>
      </c>
      <c r="K36" s="37">
        <f>K32-K31</f>
        <v>3.0092177446931601E-2</v>
      </c>
      <c r="M36" s="81">
        <f>M32-M31</f>
        <v>6.4999999944120646E-2</v>
      </c>
      <c r="N36" s="81"/>
      <c r="O36" s="81"/>
      <c r="P36" s="81"/>
      <c r="R36" s="81">
        <f>R32-R31</f>
        <v>9.9999997764825821E-3</v>
      </c>
      <c r="S36" s="81"/>
      <c r="T36" s="81"/>
      <c r="U36" s="81"/>
      <c r="W36" s="81">
        <f>W32-W31</f>
        <v>9.9999997764825821E-3</v>
      </c>
      <c r="X36" s="81"/>
      <c r="Y36" s="81"/>
      <c r="Z36" s="81"/>
    </row>
    <row r="37" spans="2:26">
      <c r="B37" s="50">
        <v>2460142.2803780101</v>
      </c>
      <c r="C37" s="57">
        <f t="shared" si="1"/>
        <v>-0.31828264892101288</v>
      </c>
      <c r="D37" s="51">
        <f>IF('67c'!D37&gt;0,'67c'!D37/$K$42,#N/A)</f>
        <v>0.99369633438818561</v>
      </c>
      <c r="E37" s="51" t="e">
        <f>IF('67c'!E37&gt;0,'67c'!E37/$K$42,#N/A)</f>
        <v>#N/A</v>
      </c>
      <c r="F37" s="51" t="e">
        <f>IF('67c'!F37&gt;0,'67c'!F37/$K$42,#N/A)</f>
        <v>#N/A</v>
      </c>
      <c r="G37" s="51" t="e">
        <f>IF('67c'!G37&gt;0,'67c'!G37/$K$42,#N/A)</f>
        <v>#N/A</v>
      </c>
      <c r="H37" s="55"/>
      <c r="J37" s="36" t="s">
        <v>66</v>
      </c>
      <c r="K37" s="37">
        <f>K33-K32</f>
        <v>0.21527479309588671</v>
      </c>
      <c r="M37" s="81">
        <f>M33-M32</f>
        <v>0.19500000029802322</v>
      </c>
      <c r="N37" s="81"/>
      <c r="O37" s="81"/>
      <c r="P37" s="81"/>
      <c r="R37" s="81">
        <f>R33-R32</f>
        <v>9.0000000316649675E-2</v>
      </c>
      <c r="S37" s="81"/>
      <c r="T37" s="81"/>
      <c r="U37" s="81"/>
      <c r="W37" s="81">
        <f>W33-W32</f>
        <v>0.10000000009313226</v>
      </c>
      <c r="X37" s="81"/>
      <c r="Y37" s="81"/>
      <c r="Z37" s="81"/>
    </row>
    <row r="38" spans="2:26">
      <c r="B38" s="50">
        <v>2460142.2826927933</v>
      </c>
      <c r="C38" s="57">
        <f t="shared" si="1"/>
        <v>-0.31596786575391889</v>
      </c>
      <c r="D38" s="51">
        <f>IF('67c'!D38&gt;0,'67c'!D38/$K$42,#N/A)</f>
        <v>1.0062000922995782</v>
      </c>
      <c r="E38" s="51" t="e">
        <f>IF('67c'!E38&gt;0,'67c'!E38/$K$42,#N/A)</f>
        <v>#N/A</v>
      </c>
      <c r="F38" s="51" t="e">
        <f>IF('67c'!F38&gt;0,'67c'!F38/$K$42,#N/A)</f>
        <v>#N/A</v>
      </c>
      <c r="G38" s="51" t="e">
        <f>IF('67c'!G38&gt;0,'67c'!G38/$K$42,#N/A)</f>
        <v>#N/A</v>
      </c>
      <c r="H38" s="55"/>
      <c r="J38" s="36" t="s">
        <v>77</v>
      </c>
      <c r="K38" s="37">
        <f>K34-K33</f>
        <v>3.0092173255980015E-2</v>
      </c>
      <c r="M38" s="81">
        <f>M34-M33</f>
        <v>2.0000000018626451E-2</v>
      </c>
      <c r="N38" s="81"/>
      <c r="O38" s="81"/>
      <c r="P38" s="81"/>
      <c r="R38" s="81">
        <f>R34-R33</f>
        <v>9.9999997764825821E-3</v>
      </c>
      <c r="S38" s="81"/>
      <c r="T38" s="81"/>
      <c r="U38" s="81"/>
      <c r="W38" s="81">
        <f>W34-W33</f>
        <v>1.0000000242143869E-2</v>
      </c>
      <c r="X38" s="81"/>
      <c r="Y38" s="81"/>
      <c r="Z38" s="81"/>
    </row>
    <row r="39" spans="2:26">
      <c r="B39" s="50">
        <v>2460142.285007576</v>
      </c>
      <c r="C39" s="57">
        <f t="shared" si="1"/>
        <v>-0.31365308305248618</v>
      </c>
      <c r="D39" s="51">
        <f>IF('67c'!D39&gt;0,'67c'!D39/$K$42,#N/A)</f>
        <v>1.0011259229957807</v>
      </c>
      <c r="E39" s="51" t="e">
        <f>IF('67c'!E39&gt;0,'67c'!E39/$K$42,#N/A)</f>
        <v>#N/A</v>
      </c>
      <c r="F39" s="51" t="e">
        <f>IF('67c'!F39&gt;0,'67c'!F39/$K$42,#N/A)</f>
        <v>#N/A</v>
      </c>
      <c r="G39" s="51" t="e">
        <f>IF('67c'!G39&gt;0,'67c'!G39/$K$42,#N/A)</f>
        <v>#N/A</v>
      </c>
      <c r="H39" s="55"/>
      <c r="J39" s="36" t="s">
        <v>65</v>
      </c>
      <c r="K39" s="37">
        <f>K34-K31</f>
        <v>0.27545914379879832</v>
      </c>
      <c r="M39" s="81">
        <f>M34-M31</f>
        <v>0.28000000026077032</v>
      </c>
      <c r="N39" s="81"/>
      <c r="O39" s="81"/>
      <c r="P39" s="81"/>
      <c r="R39" s="81">
        <f>R34-R31</f>
        <v>0.10999999986961484</v>
      </c>
      <c r="S39" s="81"/>
      <c r="T39" s="81"/>
      <c r="U39" s="81"/>
      <c r="W39" s="81">
        <f>W34-W31</f>
        <v>0.12000000011175871</v>
      </c>
      <c r="X39" s="81"/>
      <c r="Y39" s="81"/>
      <c r="Z39" s="81"/>
    </row>
    <row r="40" spans="2:26">
      <c r="B40" s="50">
        <v>2460142.2873223592</v>
      </c>
      <c r="C40" s="57">
        <f t="shared" si="1"/>
        <v>-0.31133829988539219</v>
      </c>
      <c r="D40" s="51">
        <f>IF('67c'!D40&gt;0,'67c'!D40/$K$42,#N/A)</f>
        <v>0.99663185654008446</v>
      </c>
      <c r="E40" s="51" t="e">
        <f>IF('67c'!E40&gt;0,'67c'!E40/$K$42,#N/A)</f>
        <v>#N/A</v>
      </c>
      <c r="F40" s="51" t="e">
        <f>IF('67c'!F40&gt;0,'67c'!F40/$K$42,#N/A)</f>
        <v>#N/A</v>
      </c>
      <c r="G40" s="51" t="e">
        <f>IF('67c'!G40&gt;0,'67c'!G40/$K$42,#N/A)</f>
        <v>#N/A</v>
      </c>
      <c r="H40" s="55"/>
      <c r="J40" s="38"/>
      <c r="K40" s="39"/>
      <c r="M40" s="81"/>
      <c r="N40" s="81"/>
      <c r="O40" s="81"/>
      <c r="P40" s="81"/>
      <c r="R40" s="81"/>
      <c r="S40" s="81"/>
      <c r="T40" s="81"/>
      <c r="U40" s="81"/>
      <c r="W40" s="81"/>
      <c r="X40" s="81"/>
      <c r="Y40" s="81"/>
      <c r="Z40" s="81"/>
    </row>
    <row r="41" spans="2:26">
      <c r="B41" s="50">
        <v>2460142.2896371423</v>
      </c>
      <c r="C41" s="57">
        <f t="shared" si="1"/>
        <v>-0.3090235167182982</v>
      </c>
      <c r="D41" s="51">
        <f>IF('67c'!D41&gt;0,'67c'!D41/$K$42,#N/A)</f>
        <v>0.99862394514767938</v>
      </c>
      <c r="E41" s="51" t="e">
        <f>IF('67c'!E41&gt;0,'67c'!E41/$K$42,#N/A)</f>
        <v>#N/A</v>
      </c>
      <c r="F41" s="51" t="e">
        <f>IF('67c'!F41&gt;0,'67c'!F41/$K$42,#N/A)</f>
        <v>#N/A</v>
      </c>
      <c r="G41" s="51" t="e">
        <f>IF('67c'!G41&gt;0,'67c'!G41/$K$42,#N/A)</f>
        <v>#N/A</v>
      </c>
      <c r="H41" s="55"/>
      <c r="J41" s="36" t="s">
        <v>75</v>
      </c>
      <c r="K41" s="89">
        <v>1498.2</v>
      </c>
      <c r="M41" s="81">
        <v>952.5</v>
      </c>
      <c r="N41" s="81"/>
      <c r="O41" s="81"/>
      <c r="P41" s="81"/>
      <c r="R41" s="81">
        <v>959</v>
      </c>
      <c r="S41" s="81"/>
      <c r="T41" s="81"/>
      <c r="U41" s="81"/>
      <c r="W41" s="81">
        <v>1191</v>
      </c>
      <c r="X41" s="81"/>
      <c r="Y41" s="81"/>
      <c r="Z41" s="81"/>
    </row>
    <row r="42" spans="2:26">
      <c r="B42" s="50">
        <v>2460142.2919519255</v>
      </c>
      <c r="C42" s="57">
        <f t="shared" si="1"/>
        <v>-0.3067087335512042</v>
      </c>
      <c r="D42" s="51">
        <f>IF('67c'!D42&gt;0,'67c'!D42/$K$42,#N/A)</f>
        <v>1.001332937763713</v>
      </c>
      <c r="E42" s="51" t="e">
        <f>IF('67c'!E42&gt;0,'67c'!E42/$K$42,#N/A)</f>
        <v>#N/A</v>
      </c>
      <c r="F42" s="51" t="e">
        <f>IF('67c'!F42&gt;0,'67c'!F42/$K$42,#N/A)</f>
        <v>#N/A</v>
      </c>
      <c r="G42" s="51" t="e">
        <f>IF('67c'!G42&gt;0,'67c'!G42/$K$42,#N/A)</f>
        <v>#N/A</v>
      </c>
      <c r="H42" s="55"/>
      <c r="J42" s="36" t="s">
        <v>74</v>
      </c>
      <c r="K42" s="90">
        <v>1516.8</v>
      </c>
      <c r="M42" s="81">
        <v>965</v>
      </c>
      <c r="N42" s="81"/>
      <c r="O42" s="81"/>
      <c r="P42" s="81"/>
      <c r="R42" s="81">
        <v>967</v>
      </c>
      <c r="S42" s="81"/>
      <c r="T42" s="81"/>
      <c r="U42" s="81"/>
      <c r="W42" s="81">
        <v>1200</v>
      </c>
      <c r="X42" s="81"/>
      <c r="Y42" s="81"/>
      <c r="Z42" s="81"/>
    </row>
    <row r="43" spans="2:26">
      <c r="B43" s="50">
        <v>2460142.2942667082</v>
      </c>
      <c r="C43" s="57">
        <f t="shared" si="1"/>
        <v>-0.3043939508497715</v>
      </c>
      <c r="D43" s="51">
        <f>IF('67c'!D43&gt;0,'67c'!D43/$K$42,#N/A)</f>
        <v>1.0049605089662448</v>
      </c>
      <c r="E43" s="51" t="e">
        <f>IF('67c'!E43&gt;0,'67c'!E43/$K$42,#N/A)</f>
        <v>#N/A</v>
      </c>
      <c r="F43" s="51" t="e">
        <f>IF('67c'!F43&gt;0,'67c'!F43/$K$42,#N/A)</f>
        <v>#N/A</v>
      </c>
      <c r="G43" s="51" t="e">
        <f>IF('67c'!G43&gt;0,'67c'!G43/$K$42,#N/A)</f>
        <v>#N/A</v>
      </c>
      <c r="H43" s="55"/>
      <c r="J43" s="36" t="s">
        <v>73</v>
      </c>
      <c r="K43" s="40">
        <f>1-K41/K42</f>
        <v>1.2262658227848E-2</v>
      </c>
      <c r="M43" s="82">
        <f>1-M41/M42</f>
        <v>1.2953367875647714E-2</v>
      </c>
      <c r="N43" s="81"/>
      <c r="O43" s="81"/>
      <c r="P43" s="81"/>
      <c r="R43" s="82">
        <f>1-R41/R42</f>
        <v>8.2730093071354815E-3</v>
      </c>
      <c r="S43" s="81"/>
      <c r="T43" s="81"/>
      <c r="U43" s="81"/>
      <c r="W43" s="82">
        <f>1-W41/W42</f>
        <v>7.4999999999999512E-3</v>
      </c>
      <c r="X43" s="81"/>
      <c r="Y43" s="81"/>
      <c r="Z43" s="81"/>
    </row>
    <row r="44" spans="2:26">
      <c r="B44" s="50">
        <v>2460142.2965814914</v>
      </c>
      <c r="C44" s="57">
        <f t="shared" si="1"/>
        <v>-0.30207916768267751</v>
      </c>
      <c r="D44" s="51">
        <f>IF('67c'!D44&gt;0,'67c'!D44/$K$42,#N/A)</f>
        <v>1.0013796809071731</v>
      </c>
      <c r="E44" s="51" t="e">
        <f>IF('67c'!E44&gt;0,'67c'!E44/$K$42,#N/A)</f>
        <v>#N/A</v>
      </c>
      <c r="F44" s="51" t="e">
        <f>IF('67c'!F44&gt;0,'67c'!F44/$K$42,#N/A)</f>
        <v>#N/A</v>
      </c>
      <c r="G44" s="51" t="e">
        <f>IF('67c'!G44&gt;0,'67c'!G44/$K$42,#N/A)</f>
        <v>#N/A</v>
      </c>
      <c r="H44" s="55"/>
      <c r="M44" s="81"/>
      <c r="N44" s="81" t="s">
        <v>102</v>
      </c>
      <c r="O44" s="81"/>
      <c r="P44" s="81"/>
      <c r="R44" s="81"/>
      <c r="S44" s="81" t="s">
        <v>109</v>
      </c>
      <c r="T44" s="81"/>
      <c r="U44" s="81"/>
      <c r="W44" s="81"/>
      <c r="X44" s="81" t="s">
        <v>109</v>
      </c>
      <c r="Y44" s="81"/>
      <c r="Z44" s="81"/>
    </row>
    <row r="45" spans="2:26">
      <c r="B45" s="50">
        <v>2460142.2988962745</v>
      </c>
      <c r="C45" s="57">
        <f t="shared" si="1"/>
        <v>-0.29976438451558352</v>
      </c>
      <c r="D45" s="51">
        <f>IF('67c'!D45&gt;0,'67c'!D45/$K$42,#N/A)</f>
        <v>0.99814589926160335</v>
      </c>
      <c r="E45" s="51" t="e">
        <f>IF('67c'!E45&gt;0,'67c'!E45/$K$42,#N/A)</f>
        <v>#N/A</v>
      </c>
      <c r="F45" s="51" t="e">
        <f>IF('67c'!F45&gt;0,'67c'!F45/$K$42,#N/A)</f>
        <v>#N/A</v>
      </c>
      <c r="G45" s="51" t="e">
        <f>IF('67c'!G45&gt;0,'67c'!G45/$K$42,#N/A)</f>
        <v>#N/A</v>
      </c>
      <c r="H45" s="55"/>
      <c r="M45" s="81"/>
      <c r="N45" s="81" t="s">
        <v>101</v>
      </c>
      <c r="O45" s="81"/>
      <c r="P45" s="81"/>
      <c r="R45" s="81"/>
      <c r="S45" s="81" t="s">
        <v>101</v>
      </c>
      <c r="T45" s="81"/>
      <c r="U45" s="81"/>
      <c r="W45" s="81"/>
      <c r="X45" s="81" t="s">
        <v>103</v>
      </c>
      <c r="Y45" s="81"/>
      <c r="Z45" s="81"/>
    </row>
    <row r="46" spans="2:26">
      <c r="B46" s="50">
        <v>2460142.3012110577</v>
      </c>
      <c r="C46" s="57">
        <f t="shared" si="1"/>
        <v>-0.29744960134848952</v>
      </c>
      <c r="D46" s="51">
        <f>IF('67c'!D46&gt;0,'67c'!D46/$K$42,#N/A)</f>
        <v>0.99822784810126586</v>
      </c>
      <c r="E46" s="51" t="e">
        <f>IF('67c'!E46&gt;0,'67c'!E46/$K$42,#N/A)</f>
        <v>#N/A</v>
      </c>
      <c r="F46" s="51" t="e">
        <f>IF('67c'!F46&gt;0,'67c'!F46/$K$42,#N/A)</f>
        <v>#N/A</v>
      </c>
      <c r="G46" s="51" t="e">
        <f>IF('67c'!G46&gt;0,'67c'!G46/$K$42,#N/A)</f>
        <v>#N/A</v>
      </c>
      <c r="H46" s="55"/>
    </row>
    <row r="47" spans="2:26">
      <c r="B47" s="50">
        <v>2460142.3035258404</v>
      </c>
      <c r="C47" s="57">
        <f t="shared" si="1"/>
        <v>-0.29513481864705682</v>
      </c>
      <c r="D47" s="51">
        <f>IF('67c'!D47&gt;0,'67c'!D47/$K$42,#N/A)</f>
        <v>0.99788706487341772</v>
      </c>
      <c r="E47" s="51" t="e">
        <f>IF('67c'!E47&gt;0,'67c'!E47/$K$42,#N/A)</f>
        <v>#N/A</v>
      </c>
      <c r="F47" s="51" t="e">
        <f>IF('67c'!F47&gt;0,'67c'!F47/$K$42,#N/A)</f>
        <v>#N/A</v>
      </c>
      <c r="G47" s="51" t="e">
        <f>IF('67c'!G47&gt;0,'67c'!G47/$K$42,#N/A)</f>
        <v>#N/A</v>
      </c>
      <c r="H47" s="55"/>
    </row>
    <row r="48" spans="2:26">
      <c r="B48" s="50">
        <v>2460142.3058406236</v>
      </c>
      <c r="C48" s="57">
        <f t="shared" si="1"/>
        <v>-0.29282003547996283</v>
      </c>
      <c r="D48" s="51">
        <f>IF('67c'!D48&gt;0,'67c'!D48/$K$42,#N/A)</f>
        <v>1.0018591112869197</v>
      </c>
      <c r="E48" s="51" t="e">
        <f>IF('67c'!E48&gt;0,'67c'!E48/$K$42,#N/A)</f>
        <v>#N/A</v>
      </c>
      <c r="F48" s="51" t="e">
        <f>IF('67c'!F48&gt;0,'67c'!F48/$K$42,#N/A)</f>
        <v>#N/A</v>
      </c>
      <c r="G48" s="51" t="e">
        <f>IF('67c'!G48&gt;0,'67c'!G48/$K$42,#N/A)</f>
        <v>#N/A</v>
      </c>
      <c r="H48" s="55"/>
      <c r="V48" s="24" t="s">
        <v>108</v>
      </c>
    </row>
    <row r="49" spans="2:22">
      <c r="B49" s="50">
        <v>2460142.3081554067</v>
      </c>
      <c r="C49" s="57">
        <f t="shared" si="1"/>
        <v>-0.29050525231286883</v>
      </c>
      <c r="D49" s="51">
        <f>IF('67c'!D49&gt;0,'67c'!D49/$K$42,#N/A)</f>
        <v>1.0045393591772154</v>
      </c>
      <c r="E49" s="51" t="e">
        <f>IF('67c'!E49&gt;0,'67c'!E49/$K$42,#N/A)</f>
        <v>#N/A</v>
      </c>
      <c r="F49" s="51" t="e">
        <f>IF('67c'!F49&gt;0,'67c'!F49/$K$42,#N/A)</f>
        <v>#N/A</v>
      </c>
      <c r="G49" s="51" t="e">
        <f>IF('67c'!G49&gt;0,'67c'!G49/$K$42,#N/A)</f>
        <v>#N/A</v>
      </c>
      <c r="H49" s="55"/>
      <c r="P49" s="81" t="s">
        <v>104</v>
      </c>
      <c r="Q49" s="83">
        <v>0.98970000000000002</v>
      </c>
      <c r="V49" s="79">
        <f>R30-W30</f>
        <v>41.099999999627471</v>
      </c>
    </row>
    <row r="50" spans="2:22">
      <c r="B50" s="50">
        <v>2460142.3104701899</v>
      </c>
      <c r="C50" s="57">
        <f t="shared" si="1"/>
        <v>-0.28819046914577484</v>
      </c>
      <c r="D50" s="51">
        <f>IF('67c'!D50&gt;0,'67c'!D50/$K$42,#N/A)</f>
        <v>1.0025144382911393</v>
      </c>
      <c r="E50" s="51" t="e">
        <f>IF('67c'!E50&gt;0,'67c'!E50/$K$42,#N/A)</f>
        <v>#N/A</v>
      </c>
      <c r="F50" s="51" t="e">
        <f>IF('67c'!F50&gt;0,'67c'!F50/$K$42,#N/A)</f>
        <v>#N/A</v>
      </c>
      <c r="G50" s="51" t="e">
        <f>IF('67c'!G50&gt;0,'67c'!G50/$K$42,#N/A)</f>
        <v>#N/A</v>
      </c>
      <c r="H50" s="55"/>
      <c r="P50" s="81" t="s">
        <v>105</v>
      </c>
      <c r="Q50" s="84">
        <f>1.29/0.79</f>
        <v>1.6329113924050633</v>
      </c>
    </row>
    <row r="51" spans="2:22">
      <c r="B51" s="50">
        <v>2460142.3127849726</v>
      </c>
      <c r="C51" s="57">
        <f t="shared" si="1"/>
        <v>-0.28587568644434214</v>
      </c>
      <c r="D51" s="51">
        <f>IF('67c'!D51&gt;0,'67c'!D51/$K$42,#N/A)</f>
        <v>1.0027503296413502</v>
      </c>
      <c r="E51" s="51" t="e">
        <f>IF('67c'!E51&gt;0,'67c'!E51/$K$42,#N/A)</f>
        <v>#N/A</v>
      </c>
      <c r="F51" s="51" t="e">
        <f>IF('67c'!F51&gt;0,'67c'!F51/$K$42,#N/A)</f>
        <v>#N/A</v>
      </c>
      <c r="G51" s="51" t="e">
        <f>IF('67c'!G51&gt;0,'67c'!G51/$K$42,#N/A)</f>
        <v>#N/A</v>
      </c>
      <c r="H51" s="55"/>
      <c r="P51" s="81" t="s">
        <v>106</v>
      </c>
      <c r="Q51" s="84">
        <f>SQRT(Q50)</f>
        <v>1.2778542140655418</v>
      </c>
    </row>
    <row r="52" spans="2:22">
      <c r="B52" s="50">
        <v>2460142.3150997558</v>
      </c>
      <c r="C52" s="57">
        <f t="shared" si="1"/>
        <v>-0.28356090327724814</v>
      </c>
      <c r="D52" s="51">
        <f>IF('67c'!D52&gt;0,'67c'!D52/$K$42,#N/A)</f>
        <v>0.99701107594936711</v>
      </c>
      <c r="E52" s="51" t="e">
        <f>IF('67c'!E52&gt;0,'67c'!E52/$K$42,#N/A)</f>
        <v>#N/A</v>
      </c>
      <c r="F52" s="51" t="e">
        <f>IF('67c'!F52&gt;0,'67c'!F52/$K$42,#N/A)</f>
        <v>#N/A</v>
      </c>
      <c r="G52" s="51" t="e">
        <f>IF('67c'!G52&gt;0,'67c'!G52/$K$42,#N/A)</f>
        <v>#N/A</v>
      </c>
      <c r="H52" s="55"/>
      <c r="P52" s="81" t="s">
        <v>107</v>
      </c>
      <c r="Q52" s="84">
        <f>Q49/Q51</f>
        <v>0.77450149563715243</v>
      </c>
    </row>
    <row r="53" spans="2:22">
      <c r="B53" s="50">
        <v>2460142.3174145389</v>
      </c>
      <c r="C53" s="57">
        <f t="shared" si="1"/>
        <v>-0.28124612011015415</v>
      </c>
      <c r="D53" s="51">
        <f>IF('67c'!D53&gt;0,'67c'!D53/$K$42,#N/A)</f>
        <v>0.99753052478902959</v>
      </c>
      <c r="E53" s="51" t="e">
        <f>IF('67c'!E53&gt;0,'67c'!E53/$K$42,#N/A)</f>
        <v>#N/A</v>
      </c>
      <c r="F53" s="51" t="e">
        <f>IF('67c'!F53&gt;0,'67c'!F53/$K$42,#N/A)</f>
        <v>#N/A</v>
      </c>
      <c r="G53" s="51" t="e">
        <f>IF('67c'!G53&gt;0,'67c'!G53/$K$42,#N/A)</f>
        <v>#N/A</v>
      </c>
      <c r="H53" s="55"/>
    </row>
    <row r="54" spans="2:22">
      <c r="B54" s="50">
        <v>2460142.3197293216</v>
      </c>
      <c r="C54" s="57">
        <f t="shared" si="1"/>
        <v>-0.27893133740872145</v>
      </c>
      <c r="D54" s="51">
        <f>IF('67c'!D54&gt;0,'67c'!D54/$K$42,#N/A)</f>
        <v>1.0025982331223628</v>
      </c>
      <c r="E54" s="51" t="e">
        <f>IF('67c'!E54&gt;0,'67c'!E54/$K$42,#N/A)</f>
        <v>#N/A</v>
      </c>
      <c r="F54" s="51" t="e">
        <f>IF('67c'!F54&gt;0,'67c'!F54/$K$42,#N/A)</f>
        <v>#N/A</v>
      </c>
      <c r="G54" s="51" t="e">
        <f>IF('67c'!G54&gt;0,'67c'!G54/$K$42,#N/A)</f>
        <v>#N/A</v>
      </c>
      <c r="H54" s="55"/>
    </row>
    <row r="55" spans="2:22">
      <c r="B55" s="50">
        <v>2460142.3220441048</v>
      </c>
      <c r="C55" s="57">
        <f t="shared" si="1"/>
        <v>-0.27661655424162745</v>
      </c>
      <c r="D55" s="51">
        <f>IF('67c'!D55&gt;0,'67c'!D55/$K$42,#N/A)</f>
        <v>1.0021191983122364</v>
      </c>
      <c r="E55" s="51" t="e">
        <f>IF('67c'!E55&gt;0,'67c'!E55/$K$42,#N/A)</f>
        <v>#N/A</v>
      </c>
      <c r="F55" s="51" t="e">
        <f>IF('67c'!F55&gt;0,'67c'!F55/$K$42,#N/A)</f>
        <v>#N/A</v>
      </c>
      <c r="G55" s="51" t="e">
        <f>IF('67c'!G55&gt;0,'67c'!G55/$K$42,#N/A)</f>
        <v>#N/A</v>
      </c>
      <c r="H55" s="55"/>
    </row>
    <row r="56" spans="2:22">
      <c r="B56" s="50">
        <v>2460142.324358888</v>
      </c>
      <c r="C56" s="57">
        <f t="shared" si="1"/>
        <v>-0.27430177107453346</v>
      </c>
      <c r="D56" s="51">
        <f>IF('67c'!D56&gt;0,'67c'!D56/$K$42,#N/A)</f>
        <v>0.99446921149789036</v>
      </c>
      <c r="E56" s="51" t="e">
        <f>IF('67c'!E56&gt;0,'67c'!E56/$K$42,#N/A)</f>
        <v>#N/A</v>
      </c>
      <c r="F56" s="51" t="e">
        <f>IF('67c'!F56&gt;0,'67c'!F56/$K$42,#N/A)</f>
        <v>#N/A</v>
      </c>
      <c r="G56" s="51" t="e">
        <f>IF('67c'!G56&gt;0,'67c'!G56/$K$42,#N/A)</f>
        <v>#N/A</v>
      </c>
      <c r="H56" s="55"/>
    </row>
    <row r="57" spans="2:22">
      <c r="B57" s="50">
        <v>2460142.3266736707</v>
      </c>
      <c r="C57" s="57">
        <f t="shared" si="1"/>
        <v>-0.27198698837310076</v>
      </c>
      <c r="D57" s="51">
        <f>IF('67c'!D57&gt;0,'67c'!D57/$K$42,#N/A)</f>
        <v>0.99930452267932501</v>
      </c>
      <c r="E57" s="51" t="e">
        <f>IF('67c'!E57&gt;0,'67c'!E57/$K$42,#N/A)</f>
        <v>#N/A</v>
      </c>
      <c r="F57" s="51" t="e">
        <f>IF('67c'!F57&gt;0,'67c'!F57/$K$42,#N/A)</f>
        <v>#N/A</v>
      </c>
      <c r="G57" s="51" t="e">
        <f>IF('67c'!G57&gt;0,'67c'!G57/$K$42,#N/A)</f>
        <v>#N/A</v>
      </c>
      <c r="H57" s="55"/>
    </row>
    <row r="58" spans="2:22">
      <c r="B58" s="50">
        <v>2460142.3289884538</v>
      </c>
      <c r="C58" s="57">
        <f t="shared" si="1"/>
        <v>-0.26967220520600677</v>
      </c>
      <c r="D58" s="51">
        <f>IF('67c'!D58&gt;0,'67c'!D58/$K$42,#N/A)</f>
        <v>0.99853256856540085</v>
      </c>
      <c r="E58" s="51" t="e">
        <f>IF('67c'!E58&gt;0,'67c'!E58/$K$42,#N/A)</f>
        <v>#N/A</v>
      </c>
      <c r="F58" s="51" t="e">
        <f>IF('67c'!F58&gt;0,'67c'!F58/$K$42,#N/A)</f>
        <v>#N/A</v>
      </c>
      <c r="G58" s="51" t="e">
        <f>IF('67c'!G58&gt;0,'67c'!G58/$K$42,#N/A)</f>
        <v>#N/A</v>
      </c>
      <c r="H58" s="55"/>
    </row>
    <row r="59" spans="2:22">
      <c r="B59" s="50">
        <v>2460142.331303237</v>
      </c>
      <c r="C59" s="57">
        <f t="shared" si="1"/>
        <v>-0.26735742203891277</v>
      </c>
      <c r="D59" s="51">
        <f>IF('67c'!D59&gt;0,'67c'!D59/$K$42,#N/A)</f>
        <v>0.99369435654008442</v>
      </c>
      <c r="E59" s="51" t="e">
        <f>IF('67c'!E59&gt;0,'67c'!E59/$K$42,#N/A)</f>
        <v>#N/A</v>
      </c>
      <c r="F59" s="51" t="e">
        <f>IF('67c'!F59&gt;0,'67c'!F59/$K$42,#N/A)</f>
        <v>#N/A</v>
      </c>
      <c r="G59" s="51" t="e">
        <f>IF('67c'!G59&gt;0,'67c'!G59/$K$42,#N/A)</f>
        <v>#N/A</v>
      </c>
      <c r="H59" s="55"/>
    </row>
    <row r="60" spans="2:22">
      <c r="B60" s="50">
        <v>2460142.3336180202</v>
      </c>
      <c r="C60" s="57">
        <f t="shared" si="1"/>
        <v>-0.26504263887181878</v>
      </c>
      <c r="D60" s="51">
        <f>IF('67c'!D60&gt;0,'67c'!D60/$K$42,#N/A)</f>
        <v>1.0033225210970464</v>
      </c>
      <c r="E60" s="51" t="e">
        <f>IF('67c'!E60&gt;0,'67c'!E60/$K$42,#N/A)</f>
        <v>#N/A</v>
      </c>
      <c r="F60" s="51" t="e">
        <f>IF('67c'!F60&gt;0,'67c'!F60/$K$42,#N/A)</f>
        <v>#N/A</v>
      </c>
      <c r="G60" s="51" t="e">
        <f>IF('67c'!G60&gt;0,'67c'!G60/$K$42,#N/A)</f>
        <v>#N/A</v>
      </c>
      <c r="H60" s="55"/>
    </row>
    <row r="61" spans="2:22">
      <c r="B61" s="50">
        <v>2460142.3359328029</v>
      </c>
      <c r="C61" s="57">
        <f t="shared" si="1"/>
        <v>-0.26272785617038608</v>
      </c>
      <c r="D61" s="51">
        <f>IF('67c'!D61&gt;0,'67c'!D61/$K$42,#N/A)</f>
        <v>1.0043088739451478</v>
      </c>
      <c r="E61" s="51" t="e">
        <f>IF('67c'!E61&gt;0,'67c'!E61/$K$42,#N/A)</f>
        <v>#N/A</v>
      </c>
      <c r="F61" s="51" t="e">
        <f>IF('67c'!F61&gt;0,'67c'!F61/$K$42,#N/A)</f>
        <v>#N/A</v>
      </c>
      <c r="G61" s="51" t="e">
        <f>IF('67c'!G61&gt;0,'67c'!G61/$K$42,#N/A)</f>
        <v>#N/A</v>
      </c>
      <c r="H61" s="55"/>
    </row>
    <row r="62" spans="2:22">
      <c r="B62" s="50">
        <v>2460142.338247586</v>
      </c>
      <c r="C62" s="57">
        <f t="shared" si="1"/>
        <v>-0.26041307300329208</v>
      </c>
      <c r="D62" s="51">
        <f>IF('67c'!D62&gt;0,'67c'!D62/$K$42,#N/A)</f>
        <v>0.99970193829113929</v>
      </c>
      <c r="E62" s="51" t="e">
        <f>IF('67c'!E62&gt;0,'67c'!E62/$K$42,#N/A)</f>
        <v>#N/A</v>
      </c>
      <c r="F62" s="51" t="e">
        <f>IF('67c'!F62&gt;0,'67c'!F62/$K$42,#N/A)</f>
        <v>#N/A</v>
      </c>
      <c r="G62" s="51" t="e">
        <f>IF('67c'!G62&gt;0,'67c'!G62/$K$42,#N/A)</f>
        <v>#N/A</v>
      </c>
      <c r="H62" s="55"/>
    </row>
    <row r="63" spans="2:22">
      <c r="B63" s="50">
        <v>2460142.3405623692</v>
      </c>
      <c r="C63" s="57">
        <f t="shared" si="1"/>
        <v>-0.25809828983619809</v>
      </c>
      <c r="D63" s="51">
        <f>IF('67c'!D63&gt;0,'67c'!D63/$K$42,#N/A)</f>
        <v>1.001526569092827</v>
      </c>
      <c r="E63" s="51" t="e">
        <f>IF('67c'!E63&gt;0,'67c'!E63/$K$42,#N/A)</f>
        <v>#N/A</v>
      </c>
      <c r="F63" s="51" t="e">
        <f>IF('67c'!F63&gt;0,'67c'!F63/$K$42,#N/A)</f>
        <v>#N/A</v>
      </c>
      <c r="G63" s="51" t="e">
        <f>IF('67c'!G63&gt;0,'67c'!G63/$K$42,#N/A)</f>
        <v>#N/A</v>
      </c>
      <c r="H63" s="55"/>
    </row>
    <row r="64" spans="2:22">
      <c r="B64" s="50">
        <v>2460142.3428771519</v>
      </c>
      <c r="C64" s="57">
        <f t="shared" si="1"/>
        <v>-0.25578350713476539</v>
      </c>
      <c r="D64" s="51">
        <f>IF('67c'!D64&gt;0,'67c'!D64/$K$42,#N/A)</f>
        <v>0.99924380274261604</v>
      </c>
      <c r="E64" s="51" t="e">
        <f>IF('67c'!E64&gt;0,'67c'!E64/$K$42,#N/A)</f>
        <v>#N/A</v>
      </c>
      <c r="F64" s="51" t="e">
        <f>IF('67c'!F64&gt;0,'67c'!F64/$K$42,#N/A)</f>
        <v>#N/A</v>
      </c>
      <c r="G64" s="51" t="e">
        <f>IF('67c'!G64&gt;0,'67c'!G64/$K$42,#N/A)</f>
        <v>#N/A</v>
      </c>
      <c r="H64" s="55"/>
    </row>
    <row r="65" spans="2:8">
      <c r="B65" s="50">
        <v>2460142.3451919351</v>
      </c>
      <c r="C65" s="57">
        <f t="shared" si="1"/>
        <v>-0.25346872396767139</v>
      </c>
      <c r="D65" s="51">
        <f>IF('67c'!D65&gt;0,'67c'!D65/$K$42,#N/A)</f>
        <v>0.99441745780590718</v>
      </c>
      <c r="E65" s="51" t="e">
        <f>IF('67c'!E65&gt;0,'67c'!E65/$K$42,#N/A)</f>
        <v>#N/A</v>
      </c>
      <c r="F65" s="51" t="e">
        <f>IF('67c'!F65&gt;0,'67c'!F65/$K$42,#N/A)</f>
        <v>#N/A</v>
      </c>
      <c r="G65" s="51" t="e">
        <f>IF('67c'!G65&gt;0,'67c'!G65/$K$42,#N/A)</f>
        <v>#N/A</v>
      </c>
      <c r="H65" s="55"/>
    </row>
    <row r="66" spans="2:8">
      <c r="B66" s="50">
        <v>2460142.3475067182</v>
      </c>
      <c r="C66" s="57">
        <f t="shared" si="1"/>
        <v>-0.2511539408005774</v>
      </c>
      <c r="D66" s="51">
        <f>IF('67c'!D66&gt;0,'67c'!D66/$K$42,#N/A)</f>
        <v>1.0002525712025316</v>
      </c>
      <c r="E66" s="51" t="e">
        <f>IF('67c'!E66&gt;0,'67c'!E66/$K$42,#N/A)</f>
        <v>#N/A</v>
      </c>
      <c r="F66" s="51" t="e">
        <f>IF('67c'!F66&gt;0,'67c'!F66/$K$42,#N/A)</f>
        <v>#N/A</v>
      </c>
      <c r="G66" s="51" t="e">
        <f>IF('67c'!G66&gt;0,'67c'!G66/$K$42,#N/A)</f>
        <v>#N/A</v>
      </c>
      <c r="H66" s="55"/>
    </row>
    <row r="67" spans="2:8">
      <c r="B67" s="50">
        <v>2460142.3498215009</v>
      </c>
      <c r="C67" s="57">
        <f t="shared" ref="C67:C130" si="5">B67-$K$30</f>
        <v>-0.2488391580991447</v>
      </c>
      <c r="D67" s="51">
        <f>IF('67c'!D67&gt;0,'67c'!D67/$K$42,#N/A)</f>
        <v>0.99887895569620255</v>
      </c>
      <c r="E67" s="51" t="e">
        <f>IF('67c'!E67&gt;0,'67c'!E67/$K$42,#N/A)</f>
        <v>#N/A</v>
      </c>
      <c r="F67" s="51" t="e">
        <f>IF('67c'!F67&gt;0,'67c'!F67/$K$42,#N/A)</f>
        <v>#N/A</v>
      </c>
      <c r="G67" s="51" t="e">
        <f>IF('67c'!G67&gt;0,'67c'!G67/$K$42,#N/A)</f>
        <v>#N/A</v>
      </c>
      <c r="H67" s="55"/>
    </row>
    <row r="68" spans="2:8">
      <c r="B68" s="50">
        <v>2460142.3521362841</v>
      </c>
      <c r="C68" s="57">
        <f t="shared" si="5"/>
        <v>-0.2465243749320507</v>
      </c>
      <c r="D68" s="51">
        <f>IF('67c'!D68&gt;0,'67c'!D68/$K$42,#N/A)</f>
        <v>1.0039773866033757</v>
      </c>
      <c r="E68" s="51" t="e">
        <f>IF('67c'!E68&gt;0,'67c'!E68/$K$42,#N/A)</f>
        <v>#N/A</v>
      </c>
      <c r="F68" s="51" t="e">
        <f>IF('67c'!F68&gt;0,'67c'!F68/$K$42,#N/A)</f>
        <v>#N/A</v>
      </c>
      <c r="G68" s="51" t="e">
        <f>IF('67c'!G68&gt;0,'67c'!G68/$K$42,#N/A)</f>
        <v>#N/A</v>
      </c>
      <c r="H68" s="55"/>
    </row>
    <row r="69" spans="2:8">
      <c r="B69" s="50">
        <v>2460142.3544510668</v>
      </c>
      <c r="C69" s="57">
        <f t="shared" si="5"/>
        <v>-0.244209592230618</v>
      </c>
      <c r="D69" s="51">
        <f>IF('67c'!D69&gt;0,'67c'!D69/$K$42,#N/A)</f>
        <v>1.0003924709915613</v>
      </c>
      <c r="E69" s="51" t="e">
        <f>IF('67c'!E69&gt;0,'67c'!E69/$K$42,#N/A)</f>
        <v>#N/A</v>
      </c>
      <c r="F69" s="51" t="e">
        <f>IF('67c'!F69&gt;0,'67c'!F69/$K$42,#N/A)</f>
        <v>#N/A</v>
      </c>
      <c r="G69" s="51" t="e">
        <f>IF('67c'!G69&gt;0,'67c'!G69/$K$42,#N/A)</f>
        <v>#N/A</v>
      </c>
      <c r="H69" s="55"/>
    </row>
    <row r="70" spans="2:8">
      <c r="B70" s="50">
        <v>2460142.35676585</v>
      </c>
      <c r="C70" s="57">
        <f t="shared" si="5"/>
        <v>-0.24189480906352401</v>
      </c>
      <c r="D70" s="51">
        <f>IF('67c'!D70&gt;0,'67c'!D70/$K$42,#N/A)</f>
        <v>0.99709243143459914</v>
      </c>
      <c r="E70" s="51" t="e">
        <f>IF('67c'!E70&gt;0,'67c'!E70/$K$42,#N/A)</f>
        <v>#N/A</v>
      </c>
      <c r="F70" s="51" t="e">
        <f>IF('67c'!F70&gt;0,'67c'!F70/$K$42,#N/A)</f>
        <v>#N/A</v>
      </c>
      <c r="G70" s="51" t="e">
        <f>IF('67c'!G70&gt;0,'67c'!G70/$K$42,#N/A)</f>
        <v>#N/A</v>
      </c>
      <c r="H70" s="55"/>
    </row>
    <row r="71" spans="2:8">
      <c r="B71" s="50">
        <v>2460142.3590806331</v>
      </c>
      <c r="C71" s="57">
        <f t="shared" si="5"/>
        <v>-0.23958002589643002</v>
      </c>
      <c r="D71" s="51">
        <f>IF('67c'!D71&gt;0,'67c'!D71/$K$42,#N/A)</f>
        <v>1.003823510021097</v>
      </c>
      <c r="E71" s="51" t="e">
        <f>IF('67c'!E71&gt;0,'67c'!E71/$K$42,#N/A)</f>
        <v>#N/A</v>
      </c>
      <c r="F71" s="51" t="e">
        <f>IF('67c'!F71&gt;0,'67c'!F71/$K$42,#N/A)</f>
        <v>#N/A</v>
      </c>
      <c r="G71" s="51" t="e">
        <f>IF('67c'!G71&gt;0,'67c'!G71/$K$42,#N/A)</f>
        <v>#N/A</v>
      </c>
      <c r="H71" s="55"/>
    </row>
    <row r="72" spans="2:8">
      <c r="B72" s="50">
        <v>2460142.3613954158</v>
      </c>
      <c r="C72" s="57">
        <f t="shared" si="5"/>
        <v>-0.23726524319499731</v>
      </c>
      <c r="D72" s="51">
        <f>IF('67c'!D72&gt;0,'67c'!D72/$K$42,#N/A)</f>
        <v>0.99315519514767936</v>
      </c>
      <c r="E72" s="51" t="e">
        <f>IF('67c'!E72&gt;0,'67c'!E72/$K$42,#N/A)</f>
        <v>#N/A</v>
      </c>
      <c r="F72" s="51" t="e">
        <f>IF('67c'!F72&gt;0,'67c'!F72/$K$42,#N/A)</f>
        <v>#N/A</v>
      </c>
      <c r="G72" s="51" t="e">
        <f>IF('67c'!G72&gt;0,'67c'!G72/$K$42,#N/A)</f>
        <v>#N/A</v>
      </c>
      <c r="H72" s="55"/>
    </row>
    <row r="73" spans="2:8">
      <c r="B73" s="50">
        <v>2460142.363710199</v>
      </c>
      <c r="C73" s="57">
        <f t="shared" si="5"/>
        <v>-0.23495046002790332</v>
      </c>
      <c r="D73" s="51">
        <f>IF('67c'!D73&gt;0,'67c'!D73/$K$42,#N/A)</f>
        <v>0.99760456223628691</v>
      </c>
      <c r="E73" s="51" t="e">
        <f>IF('67c'!E73&gt;0,'67c'!E73/$K$42,#N/A)</f>
        <v>#N/A</v>
      </c>
      <c r="F73" s="51" t="e">
        <f>IF('67c'!F73&gt;0,'67c'!F73/$K$42,#N/A)</f>
        <v>#N/A</v>
      </c>
      <c r="G73" s="51" t="e">
        <f>IF('67c'!G73&gt;0,'67c'!G73/$K$42,#N/A)</f>
        <v>#N/A</v>
      </c>
      <c r="H73" s="55"/>
    </row>
    <row r="74" spans="2:8">
      <c r="B74" s="50">
        <v>2460142.3660249822</v>
      </c>
      <c r="C74" s="57">
        <f t="shared" si="5"/>
        <v>-0.23263567686080933</v>
      </c>
      <c r="D74" s="51">
        <f>IF('67c'!D74&gt;0,'67c'!D74/$K$42,#N/A)</f>
        <v>1.0012523074894515</v>
      </c>
      <c r="E74" s="51" t="e">
        <f>IF('67c'!E74&gt;0,'67c'!E74/$K$42,#N/A)</f>
        <v>#N/A</v>
      </c>
      <c r="F74" s="51" t="e">
        <f>IF('67c'!F74&gt;0,'67c'!F74/$K$42,#N/A)</f>
        <v>#N/A</v>
      </c>
      <c r="G74" s="51" t="e">
        <f>IF('67c'!G74&gt;0,'67c'!G74/$K$42,#N/A)</f>
        <v>#N/A</v>
      </c>
      <c r="H74" s="55"/>
    </row>
    <row r="75" spans="2:8">
      <c r="B75" s="50">
        <v>2460142.3683397649</v>
      </c>
      <c r="C75" s="57">
        <f t="shared" si="5"/>
        <v>-0.23032089415937662</v>
      </c>
      <c r="D75" s="51">
        <f>IF('67c'!D75&gt;0,'67c'!D75/$K$42,#N/A)</f>
        <v>0.99620899261603379</v>
      </c>
      <c r="E75" s="51" t="e">
        <f>IF('67c'!E75&gt;0,'67c'!E75/$K$42,#N/A)</f>
        <v>#N/A</v>
      </c>
      <c r="F75" s="51" t="e">
        <f>IF('67c'!F75&gt;0,'67c'!F75/$K$42,#N/A)</f>
        <v>#N/A</v>
      </c>
      <c r="G75" s="51" t="e">
        <f>IF('67c'!G75&gt;0,'67c'!G75/$K$42,#N/A)</f>
        <v>#N/A</v>
      </c>
      <c r="H75" s="55"/>
    </row>
    <row r="76" spans="2:8">
      <c r="B76" s="50">
        <v>2460142.3706545481</v>
      </c>
      <c r="C76" s="57">
        <f t="shared" si="5"/>
        <v>-0.22800611099228263</v>
      </c>
      <c r="D76" s="51">
        <f>IF('67c'!D76&gt;0,'67c'!D76/$K$42,#N/A)</f>
        <v>0.99292438027426166</v>
      </c>
      <c r="E76" s="51" t="e">
        <f>IF('67c'!E76&gt;0,'67c'!E76/$K$42,#N/A)</f>
        <v>#N/A</v>
      </c>
      <c r="F76" s="51" t="e">
        <f>IF('67c'!F76&gt;0,'67c'!F76/$K$42,#N/A)</f>
        <v>#N/A</v>
      </c>
      <c r="G76" s="51" t="e">
        <f>IF('67c'!G76&gt;0,'67c'!G76/$K$42,#N/A)</f>
        <v>#N/A</v>
      </c>
      <c r="H76" s="55"/>
    </row>
    <row r="77" spans="2:8">
      <c r="B77" s="50">
        <v>2460142.3729693308</v>
      </c>
      <c r="C77" s="57">
        <f t="shared" si="5"/>
        <v>-0.22569132829084992</v>
      </c>
      <c r="D77" s="51">
        <f>IF('67c'!D77&gt;0,'67c'!D77/$K$42,#N/A)</f>
        <v>1.001867220464135</v>
      </c>
      <c r="E77" s="51" t="e">
        <f>IF('67c'!E77&gt;0,'67c'!E77/$K$42,#N/A)</f>
        <v>#N/A</v>
      </c>
      <c r="F77" s="51" t="e">
        <f>IF('67c'!F77&gt;0,'67c'!F77/$K$42,#N/A)</f>
        <v>#N/A</v>
      </c>
      <c r="G77" s="51" t="e">
        <f>IF('67c'!G77&gt;0,'67c'!G77/$K$42,#N/A)</f>
        <v>#N/A</v>
      </c>
      <c r="H77" s="55"/>
    </row>
    <row r="78" spans="2:8">
      <c r="B78" s="50">
        <v>2460142.3752841139</v>
      </c>
      <c r="C78" s="57">
        <f t="shared" si="5"/>
        <v>-0.22337654512375593</v>
      </c>
      <c r="D78" s="51">
        <f>IF('67c'!D78&gt;0,'67c'!D78/$K$42,#N/A)</f>
        <v>0.99995391613924056</v>
      </c>
      <c r="E78" s="51" t="e">
        <f>IF('67c'!E78&gt;0,'67c'!E78/$K$42,#N/A)</f>
        <v>#N/A</v>
      </c>
      <c r="F78" s="51" t="e">
        <f>IF('67c'!F78&gt;0,'67c'!F78/$K$42,#N/A)</f>
        <v>#N/A</v>
      </c>
      <c r="G78" s="51" t="e">
        <f>IF('67c'!G78&gt;0,'67c'!G78/$K$42,#N/A)</f>
        <v>#N/A</v>
      </c>
      <c r="H78" s="55"/>
    </row>
    <row r="79" spans="2:8">
      <c r="B79" s="50">
        <v>2460142.3775988971</v>
      </c>
      <c r="C79" s="57">
        <f t="shared" si="5"/>
        <v>-0.22106176195666194</v>
      </c>
      <c r="D79" s="51">
        <f>IF('67c'!D79&gt;0,'67c'!D79/$K$42,#N/A)</f>
        <v>1.0067250791139242</v>
      </c>
      <c r="E79" s="51" t="e">
        <f>IF('67c'!E79&gt;0,'67c'!E79/$K$42,#N/A)</f>
        <v>#N/A</v>
      </c>
      <c r="F79" s="51" t="e">
        <f>IF('67c'!F79&gt;0,'67c'!F79/$K$42,#N/A)</f>
        <v>#N/A</v>
      </c>
      <c r="G79" s="51" t="e">
        <f>IF('67c'!G79&gt;0,'67c'!G79/$K$42,#N/A)</f>
        <v>#N/A</v>
      </c>
      <c r="H79" s="55"/>
    </row>
    <row r="80" spans="2:8">
      <c r="B80" s="50">
        <v>2460142.3799136798</v>
      </c>
      <c r="C80" s="57">
        <f t="shared" si="5"/>
        <v>-0.21874697925522923</v>
      </c>
      <c r="D80" s="51">
        <f>IF('67c'!D80&gt;0,'67c'!D80/$K$42,#N/A)</f>
        <v>0.99523028744725739</v>
      </c>
      <c r="E80" s="51" t="e">
        <f>IF('67c'!E80&gt;0,'67c'!E80/$K$42,#N/A)</f>
        <v>#N/A</v>
      </c>
      <c r="F80" s="51" t="e">
        <f>IF('67c'!F80&gt;0,'67c'!F80/$K$42,#N/A)</f>
        <v>#N/A</v>
      </c>
      <c r="G80" s="51" t="e">
        <f>IF('67c'!G80&gt;0,'67c'!G80/$K$42,#N/A)</f>
        <v>#N/A</v>
      </c>
      <c r="H80" s="55"/>
    </row>
    <row r="81" spans="2:8">
      <c r="B81" s="50">
        <v>2460142.382228463</v>
      </c>
      <c r="C81" s="57">
        <f t="shared" si="5"/>
        <v>-0.21643219608813524</v>
      </c>
      <c r="D81" s="51">
        <f>IF('67c'!D81&gt;0,'67c'!D81/$K$42,#N/A)</f>
        <v>0.99656335706751054</v>
      </c>
      <c r="E81" s="51" t="e">
        <f>IF('67c'!E81&gt;0,'67c'!E81/$K$42,#N/A)</f>
        <v>#N/A</v>
      </c>
      <c r="F81" s="51" t="e">
        <f>IF('67c'!F81&gt;0,'67c'!F81/$K$42,#N/A)</f>
        <v>#N/A</v>
      </c>
      <c r="G81" s="51" t="e">
        <f>IF('67c'!G81&gt;0,'67c'!G81/$K$42,#N/A)</f>
        <v>#N/A</v>
      </c>
      <c r="H81" s="55"/>
    </row>
    <row r="82" spans="2:8">
      <c r="B82" s="50">
        <v>2460142.3845432457</v>
      </c>
      <c r="C82" s="57">
        <f t="shared" si="5"/>
        <v>-0.21411741338670254</v>
      </c>
      <c r="D82" s="51">
        <f>IF('67c'!D82&gt;0,'67c'!D82/$K$42,#N/A)</f>
        <v>1.0015677083333332</v>
      </c>
      <c r="E82" s="51" t="e">
        <f>IF('67c'!E82&gt;0,'67c'!E82/$K$42,#N/A)</f>
        <v>#N/A</v>
      </c>
      <c r="F82" s="51" t="e">
        <f>IF('67c'!F82&gt;0,'67c'!F82/$K$42,#N/A)</f>
        <v>#N/A</v>
      </c>
      <c r="G82" s="51" t="e">
        <f>IF('67c'!G82&gt;0,'67c'!G82/$K$42,#N/A)</f>
        <v>#N/A</v>
      </c>
      <c r="H82" s="55"/>
    </row>
    <row r="83" spans="2:8">
      <c r="B83" s="50">
        <v>2460142.3868580288</v>
      </c>
      <c r="C83" s="57">
        <f t="shared" si="5"/>
        <v>-0.21180263021960855</v>
      </c>
      <c r="D83" s="51">
        <f>IF('67c'!D83&gt;0,'67c'!D83/$K$42,#N/A)</f>
        <v>1.0001573048523207</v>
      </c>
      <c r="E83" s="51" t="e">
        <f>IF('67c'!E83&gt;0,'67c'!E83/$K$42,#N/A)</f>
        <v>#N/A</v>
      </c>
      <c r="F83" s="51" t="e">
        <f>IF('67c'!F83&gt;0,'67c'!F83/$K$42,#N/A)</f>
        <v>#N/A</v>
      </c>
      <c r="G83" s="51" t="e">
        <f>IF('67c'!G83&gt;0,'67c'!G83/$K$42,#N/A)</f>
        <v>#N/A</v>
      </c>
      <c r="H83" s="55"/>
    </row>
    <row r="84" spans="2:8">
      <c r="B84" s="50">
        <v>2460142.3891728115</v>
      </c>
      <c r="C84" s="57">
        <f t="shared" si="5"/>
        <v>-0.20948784751817584</v>
      </c>
      <c r="D84" s="51">
        <f>IF('67c'!D84&gt;0,'67c'!D84/$K$42,#N/A)</f>
        <v>1.001997099156118</v>
      </c>
      <c r="E84" s="51" t="e">
        <f>IF('67c'!E84&gt;0,'67c'!E84/$K$42,#N/A)</f>
        <v>#N/A</v>
      </c>
      <c r="F84" s="51" t="e">
        <f>IF('67c'!F84&gt;0,'67c'!F84/$K$42,#N/A)</f>
        <v>#N/A</v>
      </c>
      <c r="G84" s="51" t="e">
        <f>IF('67c'!G84&gt;0,'67c'!G84/$K$42,#N/A)</f>
        <v>#N/A</v>
      </c>
      <c r="H84" s="55"/>
    </row>
    <row r="85" spans="2:8">
      <c r="B85" s="50">
        <v>2460142.3914875947</v>
      </c>
      <c r="C85" s="57">
        <f t="shared" si="5"/>
        <v>-0.20717306435108185</v>
      </c>
      <c r="D85" s="51">
        <f>IF('67c'!D85&gt;0,'67c'!D85/$K$42,#N/A)</f>
        <v>1.0059067114978903</v>
      </c>
      <c r="E85" s="51" t="e">
        <f>IF('67c'!E85&gt;0,'67c'!E85/$K$42,#N/A)</f>
        <v>#N/A</v>
      </c>
      <c r="F85" s="51" t="e">
        <f>IF('67c'!F85&gt;0,'67c'!F85/$K$42,#N/A)</f>
        <v>#N/A</v>
      </c>
      <c r="G85" s="51" t="e">
        <f>IF('67c'!G85&gt;0,'67c'!G85/$K$42,#N/A)</f>
        <v>#N/A</v>
      </c>
      <c r="H85" s="55"/>
    </row>
    <row r="86" spans="2:8">
      <c r="B86" s="50">
        <v>2460142.3938023774</v>
      </c>
      <c r="C86" s="57">
        <f t="shared" si="5"/>
        <v>-0.20485828164964914</v>
      </c>
      <c r="D86" s="51">
        <f>IF('67c'!D86&gt;0,'67c'!D86/$K$42,#N/A)</f>
        <v>1.0017765031645569</v>
      </c>
      <c r="E86" s="51" t="e">
        <f>IF('67c'!E86&gt;0,'67c'!E86/$K$42,#N/A)</f>
        <v>#N/A</v>
      </c>
      <c r="F86" s="51" t="e">
        <f>IF('67c'!F86&gt;0,'67c'!F86/$K$42,#N/A)</f>
        <v>#N/A</v>
      </c>
      <c r="G86" s="51" t="e">
        <f>IF('67c'!G86&gt;0,'67c'!G86/$K$42,#N/A)</f>
        <v>#N/A</v>
      </c>
      <c r="H86" s="55"/>
    </row>
    <row r="87" spans="2:8">
      <c r="B87" s="50">
        <v>2460142.3961171606</v>
      </c>
      <c r="C87" s="57">
        <f t="shared" si="5"/>
        <v>-0.20254349848255515</v>
      </c>
      <c r="D87" s="51">
        <f>IF('67c'!D87&gt;0,'67c'!D87/$K$42,#N/A)</f>
        <v>0.99281454377637135</v>
      </c>
      <c r="E87" s="51" t="e">
        <f>IF('67c'!E87&gt;0,'67c'!E87/$K$42,#N/A)</f>
        <v>#N/A</v>
      </c>
      <c r="F87" s="51" t="e">
        <f>IF('67c'!F87&gt;0,'67c'!F87/$K$42,#N/A)</f>
        <v>#N/A</v>
      </c>
      <c r="G87" s="51" t="e">
        <f>IF('67c'!G87&gt;0,'67c'!G87/$K$42,#N/A)</f>
        <v>#N/A</v>
      </c>
      <c r="H87" s="55"/>
    </row>
    <row r="88" spans="2:8">
      <c r="B88" s="50">
        <v>2460142.3984319437</v>
      </c>
      <c r="C88" s="57">
        <f t="shared" si="5"/>
        <v>-0.20022871531546116</v>
      </c>
      <c r="D88" s="51">
        <f>IF('67c'!D88&gt;0,'67c'!D88/$K$42,#N/A)</f>
        <v>1.0027149920886076</v>
      </c>
      <c r="E88" s="51" t="e">
        <f>IF('67c'!E88&gt;0,'67c'!E88/$K$42,#N/A)</f>
        <v>#N/A</v>
      </c>
      <c r="F88" s="51" t="e">
        <f>IF('67c'!F88&gt;0,'67c'!F88/$K$42,#N/A)</f>
        <v>#N/A</v>
      </c>
      <c r="G88" s="51" t="e">
        <f>IF('67c'!G88&gt;0,'67c'!G88/$K$42,#N/A)</f>
        <v>#N/A</v>
      </c>
      <c r="H88" s="55"/>
    </row>
    <row r="89" spans="2:8">
      <c r="B89" s="50">
        <v>2460142.4007467264</v>
      </c>
      <c r="C89" s="57">
        <f t="shared" si="5"/>
        <v>-0.19791393261402845</v>
      </c>
      <c r="D89" s="51">
        <f>IF('67c'!D89&gt;0,'67c'!D89/$K$42,#N/A)</f>
        <v>1.0029285337552742</v>
      </c>
      <c r="E89" s="51" t="e">
        <f>IF('67c'!E89&gt;0,'67c'!E89/$K$42,#N/A)</f>
        <v>#N/A</v>
      </c>
      <c r="F89" s="51" t="e">
        <f>IF('67c'!F89&gt;0,'67c'!F89/$K$42,#N/A)</f>
        <v>#N/A</v>
      </c>
      <c r="G89" s="51" t="e">
        <f>IF('67c'!G89&gt;0,'67c'!G89/$K$42,#N/A)</f>
        <v>#N/A</v>
      </c>
      <c r="H89" s="55"/>
    </row>
    <row r="90" spans="2:8">
      <c r="B90" s="50">
        <v>2460142.4030615096</v>
      </c>
      <c r="C90" s="57">
        <f t="shared" si="5"/>
        <v>-0.19559914944693446</v>
      </c>
      <c r="D90" s="51">
        <f>IF('67c'!D90&gt;0,'67c'!D90/$K$42,#N/A)</f>
        <v>0.99708208069620252</v>
      </c>
      <c r="E90" s="51" t="e">
        <f>IF('67c'!E90&gt;0,'67c'!E90/$K$42,#N/A)</f>
        <v>#N/A</v>
      </c>
      <c r="F90" s="51" t="e">
        <f>IF('67c'!F90&gt;0,'67c'!F90/$K$42,#N/A)</f>
        <v>#N/A</v>
      </c>
      <c r="G90" s="51" t="e">
        <f>IF('67c'!G90&gt;0,'67c'!G90/$K$42,#N/A)</f>
        <v>#N/A</v>
      </c>
      <c r="H90" s="55"/>
    </row>
    <row r="91" spans="2:8">
      <c r="B91" s="50">
        <v>2460142.4053762923</v>
      </c>
      <c r="C91" s="57">
        <f t="shared" si="5"/>
        <v>-0.19328436674550176</v>
      </c>
      <c r="D91" s="51">
        <f>IF('67c'!D91&gt;0,'67c'!D91/$K$42,#N/A)</f>
        <v>1.0011448444092828</v>
      </c>
      <c r="E91" s="51" t="e">
        <f>IF('67c'!E91&gt;0,'67c'!E91/$K$42,#N/A)</f>
        <v>#N/A</v>
      </c>
      <c r="F91" s="51" t="e">
        <f>IF('67c'!F91&gt;0,'67c'!F91/$K$42,#N/A)</f>
        <v>#N/A</v>
      </c>
      <c r="G91" s="51" t="e">
        <f>IF('67c'!G91&gt;0,'67c'!G91/$K$42,#N/A)</f>
        <v>#N/A</v>
      </c>
      <c r="H91" s="55"/>
    </row>
    <row r="92" spans="2:8">
      <c r="B92" s="50">
        <v>2460142.4076910755</v>
      </c>
      <c r="C92" s="57">
        <f t="shared" si="5"/>
        <v>-0.19096958357840776</v>
      </c>
      <c r="D92" s="51">
        <f>IF('67c'!D92&gt;0,'67c'!D92/$K$42,#N/A)</f>
        <v>0.99927610759493679</v>
      </c>
      <c r="E92" s="51" t="e">
        <f>IF('67c'!E92&gt;0,'67c'!E92/$K$42,#N/A)</f>
        <v>#N/A</v>
      </c>
      <c r="F92" s="51" t="e">
        <f>IF('67c'!F92&gt;0,'67c'!F92/$K$42,#N/A)</f>
        <v>#N/A</v>
      </c>
      <c r="G92" s="51" t="e">
        <f>IF('67c'!G92&gt;0,'67c'!G92/$K$42,#N/A)</f>
        <v>#N/A</v>
      </c>
      <c r="H92" s="55"/>
    </row>
    <row r="93" spans="2:8">
      <c r="B93" s="50">
        <v>2460142.4100058582</v>
      </c>
      <c r="C93" s="57">
        <f t="shared" si="5"/>
        <v>-0.18865480087697506</v>
      </c>
      <c r="D93" s="51">
        <f>IF('67c'!D93&gt;0,'67c'!D93/$K$42,#N/A)</f>
        <v>1.003463937236287</v>
      </c>
      <c r="E93" s="51" t="e">
        <f>IF('67c'!E93&gt;0,'67c'!E93/$K$42,#N/A)</f>
        <v>#N/A</v>
      </c>
      <c r="F93" s="51" t="e">
        <f>IF('67c'!F93&gt;0,'67c'!F93/$K$42,#N/A)</f>
        <v>#N/A</v>
      </c>
      <c r="G93" s="51" t="e">
        <f>IF('67c'!G93&gt;0,'67c'!G93/$K$42,#N/A)</f>
        <v>#N/A</v>
      </c>
      <c r="H93" s="55"/>
    </row>
    <row r="94" spans="2:8">
      <c r="B94" s="50">
        <v>2460142.4123206413</v>
      </c>
      <c r="C94" s="57">
        <f t="shared" si="5"/>
        <v>-0.18634001770988107</v>
      </c>
      <c r="D94" s="51">
        <f>IF('67c'!D94&gt;0,'67c'!D94/$K$42,#N/A)</f>
        <v>0.9960230748945148</v>
      </c>
      <c r="E94" s="51" t="e">
        <f>IF('67c'!E94&gt;0,'67c'!E94/$K$42,#N/A)</f>
        <v>#N/A</v>
      </c>
      <c r="F94" s="51" t="e">
        <f>IF('67c'!F94&gt;0,'67c'!F94/$K$42,#N/A)</f>
        <v>#N/A</v>
      </c>
      <c r="G94" s="51" t="e">
        <f>IF('67c'!G94&gt;0,'67c'!G94/$K$42,#N/A)</f>
        <v>#N/A</v>
      </c>
      <c r="H94" s="55"/>
    </row>
    <row r="95" spans="2:8">
      <c r="B95" s="50">
        <v>2460142.414635424</v>
      </c>
      <c r="C95" s="57">
        <f t="shared" si="5"/>
        <v>-0.18402523500844836</v>
      </c>
      <c r="D95" s="51">
        <f>IF('67c'!D95&gt;0,'67c'!D95/$K$42,#N/A)</f>
        <v>1.0033754614978905</v>
      </c>
      <c r="E95" s="51" t="e">
        <f>IF('67c'!E95&gt;0,'67c'!E95/$K$42,#N/A)</f>
        <v>#N/A</v>
      </c>
      <c r="F95" s="51" t="e">
        <f>IF('67c'!F95&gt;0,'67c'!F95/$K$42,#N/A)</f>
        <v>#N/A</v>
      </c>
      <c r="G95" s="51" t="e">
        <f>IF('67c'!G95&gt;0,'67c'!G95/$K$42,#N/A)</f>
        <v>#N/A</v>
      </c>
      <c r="H95" s="55"/>
    </row>
    <row r="96" spans="2:8">
      <c r="B96" s="50">
        <v>2460142.4169502072</v>
      </c>
      <c r="C96" s="57">
        <f t="shared" si="5"/>
        <v>-0.18171045184135437</v>
      </c>
      <c r="D96" s="51">
        <f>IF('67c'!D96&gt;0,'67c'!D96/$K$42,#N/A)</f>
        <v>1.0056670622362869</v>
      </c>
      <c r="E96" s="51" t="e">
        <f>IF('67c'!E96&gt;0,'67c'!E96/$K$42,#N/A)</f>
        <v>#N/A</v>
      </c>
      <c r="F96" s="51" t="e">
        <f>IF('67c'!F96&gt;0,'67c'!F96/$K$42,#N/A)</f>
        <v>#N/A</v>
      </c>
      <c r="G96" s="51" t="e">
        <f>IF('67c'!G96&gt;0,'67c'!G96/$K$42,#N/A)</f>
        <v>#N/A</v>
      </c>
      <c r="H96" s="55"/>
    </row>
    <row r="97" spans="2:8">
      <c r="B97" s="50">
        <v>2460142.4192649899</v>
      </c>
      <c r="C97" s="57">
        <f t="shared" si="5"/>
        <v>-0.17939566913992167</v>
      </c>
      <c r="D97" s="51">
        <f>IF('67c'!D97&gt;0,'67c'!D97/$K$42,#N/A)</f>
        <v>1.0034603771097048</v>
      </c>
      <c r="E97" s="51" t="e">
        <f>IF('67c'!E97&gt;0,'67c'!E97/$K$42,#N/A)</f>
        <v>#N/A</v>
      </c>
      <c r="F97" s="51" t="e">
        <f>IF('67c'!F97&gt;0,'67c'!F97/$K$42,#N/A)</f>
        <v>#N/A</v>
      </c>
      <c r="G97" s="51" t="e">
        <f>IF('67c'!G97&gt;0,'67c'!G97/$K$42,#N/A)</f>
        <v>#N/A</v>
      </c>
      <c r="H97" s="55"/>
    </row>
    <row r="98" spans="2:8">
      <c r="B98" s="50">
        <v>2460142.4215797731</v>
      </c>
      <c r="C98" s="57">
        <f t="shared" si="5"/>
        <v>-0.17708088597282767</v>
      </c>
      <c r="D98" s="51">
        <f>IF('67c'!D98&gt;0,'67c'!D98/$K$42,#N/A)</f>
        <v>1.0026308016877639</v>
      </c>
      <c r="E98" s="51" t="e">
        <f>IF('67c'!E98&gt;0,'67c'!E98/$K$42,#N/A)</f>
        <v>#N/A</v>
      </c>
      <c r="F98" s="51" t="e">
        <f>IF('67c'!F98&gt;0,'67c'!F98/$K$42,#N/A)</f>
        <v>#N/A</v>
      </c>
      <c r="G98" s="51" t="e">
        <f>IF('67c'!G98&gt;0,'67c'!G98/$K$42,#N/A)</f>
        <v>#N/A</v>
      </c>
      <c r="H98" s="55"/>
    </row>
    <row r="99" spans="2:8">
      <c r="B99" s="50">
        <v>2460142.4238945558</v>
      </c>
      <c r="C99" s="57">
        <f t="shared" si="5"/>
        <v>-0.17476610327139497</v>
      </c>
      <c r="D99" s="51">
        <f>IF('67c'!D99&gt;0,'67c'!D99/$K$42,#N/A)</f>
        <v>0.99356632383966248</v>
      </c>
      <c r="E99" s="51" t="e">
        <f>IF('67c'!E99&gt;0,'67c'!E99/$K$42,#N/A)</f>
        <v>#N/A</v>
      </c>
      <c r="F99" s="51" t="e">
        <f>IF('67c'!F99&gt;0,'67c'!F99/$K$42,#N/A)</f>
        <v>#N/A</v>
      </c>
      <c r="G99" s="51" t="e">
        <f>IF('67c'!G99&gt;0,'67c'!G99/$K$42,#N/A)</f>
        <v>#N/A</v>
      </c>
      <c r="H99" s="55"/>
    </row>
    <row r="100" spans="2:8">
      <c r="B100" s="50">
        <v>2460142.4262093385</v>
      </c>
      <c r="C100" s="57">
        <f t="shared" si="5"/>
        <v>-0.17245132056996226</v>
      </c>
      <c r="D100" s="51">
        <f>IF('67c'!D100&gt;0,'67c'!D100/$K$42,#N/A)</f>
        <v>1.0006497231012659</v>
      </c>
      <c r="E100" s="51" t="e">
        <f>IF('67c'!E100&gt;0,'67c'!E100/$K$42,#N/A)</f>
        <v>#N/A</v>
      </c>
      <c r="F100" s="51" t="e">
        <f>IF('67c'!F100&gt;0,'67c'!F100/$K$42,#N/A)</f>
        <v>#N/A</v>
      </c>
      <c r="G100" s="51" t="e">
        <f>IF('67c'!G100&gt;0,'67c'!G100/$K$42,#N/A)</f>
        <v>#N/A</v>
      </c>
      <c r="H100" s="55"/>
    </row>
    <row r="101" spans="2:8">
      <c r="B101" s="50">
        <v>2460142.4285241216</v>
      </c>
      <c r="C101" s="57">
        <f t="shared" si="5"/>
        <v>-0.17013653740286827</v>
      </c>
      <c r="D101" s="51">
        <f>IF('67c'!D101&gt;0,'67c'!D101/$K$42,#N/A)</f>
        <v>1.0017925896624473</v>
      </c>
      <c r="E101" s="51" t="e">
        <f>IF('67c'!E101&gt;0,'67c'!E101/$K$42,#N/A)</f>
        <v>#N/A</v>
      </c>
      <c r="F101" s="51" t="e">
        <f>IF('67c'!F101&gt;0,'67c'!F101/$K$42,#N/A)</f>
        <v>#N/A</v>
      </c>
      <c r="G101" s="51" t="e">
        <f>IF('67c'!G101&gt;0,'67c'!G101/$K$42,#N/A)</f>
        <v>#N/A</v>
      </c>
      <c r="H101" s="55"/>
    </row>
    <row r="102" spans="2:8">
      <c r="B102" s="50">
        <v>2460142.4308389043</v>
      </c>
      <c r="C102" s="57">
        <f t="shared" si="5"/>
        <v>-0.16782175470143557</v>
      </c>
      <c r="D102" s="51">
        <f>IF('67c'!D102&gt;0,'67c'!D102/$K$42,#N/A)</f>
        <v>1.001528085443038</v>
      </c>
      <c r="E102" s="51" t="e">
        <f>IF('67c'!E102&gt;0,'67c'!E102/$K$42,#N/A)</f>
        <v>#N/A</v>
      </c>
      <c r="F102" s="51" t="e">
        <f>IF('67c'!F102&gt;0,'67c'!F102/$K$42,#N/A)</f>
        <v>#N/A</v>
      </c>
      <c r="G102" s="51" t="e">
        <f>IF('67c'!G102&gt;0,'67c'!G102/$K$42,#N/A)</f>
        <v>#N/A</v>
      </c>
      <c r="H102" s="55"/>
    </row>
    <row r="103" spans="2:8">
      <c r="B103" s="50">
        <v>2460142.4331536875</v>
      </c>
      <c r="C103" s="57">
        <f t="shared" si="5"/>
        <v>-0.16550697153434157</v>
      </c>
      <c r="D103" s="51">
        <f>IF('67c'!D103&gt;0,'67c'!D103/$K$42,#N/A)</f>
        <v>1.0007954905063292</v>
      </c>
      <c r="E103" s="51" t="e">
        <f>IF('67c'!E103&gt;0,'67c'!E103/$K$42,#N/A)</f>
        <v>#N/A</v>
      </c>
      <c r="F103" s="51" t="e">
        <f>IF('67c'!F103&gt;0,'67c'!F103/$K$42,#N/A)</f>
        <v>#N/A</v>
      </c>
      <c r="G103" s="51" t="e">
        <f>IF('67c'!G103&gt;0,'67c'!G103/$K$42,#N/A)</f>
        <v>#N/A</v>
      </c>
      <c r="H103" s="55"/>
    </row>
    <row r="104" spans="2:8">
      <c r="B104" s="50">
        <v>2460142.4354684702</v>
      </c>
      <c r="C104" s="57">
        <f t="shared" si="5"/>
        <v>-0.16319218883290887</v>
      </c>
      <c r="D104" s="51">
        <f>IF('67c'!D104&gt;0,'67c'!D104/$K$42,#N/A)</f>
        <v>0.99889359177215187</v>
      </c>
      <c r="E104" s="51" t="e">
        <f>IF('67c'!E104&gt;0,'67c'!E104/$K$42,#N/A)</f>
        <v>#N/A</v>
      </c>
      <c r="F104" s="51" t="e">
        <f>IF('67c'!F104&gt;0,'67c'!F104/$K$42,#N/A)</f>
        <v>#N/A</v>
      </c>
      <c r="G104" s="51" t="e">
        <f>IF('67c'!G104&gt;0,'67c'!G104/$K$42,#N/A)</f>
        <v>#N/A</v>
      </c>
      <c r="H104" s="55"/>
    </row>
    <row r="105" spans="2:8">
      <c r="B105" s="50">
        <v>2460142.4377832534</v>
      </c>
      <c r="C105" s="57">
        <f t="shared" si="5"/>
        <v>-0.16087740566581488</v>
      </c>
      <c r="D105" s="51">
        <f>IF('67c'!D105&gt;0,'67c'!D105/$K$42,#N/A)</f>
        <v>0.99876107594936714</v>
      </c>
      <c r="E105" s="51" t="e">
        <f>IF('67c'!E105&gt;0,'67c'!E105/$K$42,#N/A)</f>
        <v>#N/A</v>
      </c>
      <c r="F105" s="51" t="e">
        <f>IF('67c'!F105&gt;0,'67c'!F105/$K$42,#N/A)</f>
        <v>#N/A</v>
      </c>
      <c r="G105" s="51" t="e">
        <f>IF('67c'!G105&gt;0,'67c'!G105/$K$42,#N/A)</f>
        <v>#N/A</v>
      </c>
      <c r="H105" s="55"/>
    </row>
    <row r="106" spans="2:8">
      <c r="B106" s="50">
        <v>2460142.4400980361</v>
      </c>
      <c r="C106" s="57">
        <f t="shared" si="5"/>
        <v>-0.15856262296438217</v>
      </c>
      <c r="D106" s="51">
        <f>IF('67c'!D106&gt;0,'67c'!D106/$K$42,#N/A)</f>
        <v>1.0044331487341773</v>
      </c>
      <c r="E106" s="51" t="e">
        <f>IF('67c'!E106&gt;0,'67c'!E106/$K$42,#N/A)</f>
        <v>#N/A</v>
      </c>
      <c r="F106" s="51" t="e">
        <f>IF('67c'!F106&gt;0,'67c'!F106/$K$42,#N/A)</f>
        <v>#N/A</v>
      </c>
      <c r="G106" s="51" t="e">
        <f>IF('67c'!G106&gt;0,'67c'!G106/$K$42,#N/A)</f>
        <v>#N/A</v>
      </c>
      <c r="H106" s="55"/>
    </row>
    <row r="107" spans="2:8">
      <c r="B107" s="50">
        <v>2460142.4424128192</v>
      </c>
      <c r="C107" s="57">
        <f t="shared" si="5"/>
        <v>-0.15624783979728818</v>
      </c>
      <c r="D107" s="51">
        <f>IF('67c'!D107&gt;0,'67c'!D107/$K$42,#N/A)</f>
        <v>0.99594679588607604</v>
      </c>
      <c r="E107" s="51" t="e">
        <f>IF('67c'!E107&gt;0,'67c'!E107/$K$42,#N/A)</f>
        <v>#N/A</v>
      </c>
      <c r="F107" s="51" t="e">
        <f>IF('67c'!F107&gt;0,'67c'!F107/$K$42,#N/A)</f>
        <v>#N/A</v>
      </c>
      <c r="G107" s="51" t="e">
        <f>IF('67c'!G107&gt;0,'67c'!G107/$K$42,#N/A)</f>
        <v>#N/A</v>
      </c>
      <c r="H107" s="55"/>
    </row>
    <row r="108" spans="2:8">
      <c r="B108" s="50">
        <v>2460142.4447276019</v>
      </c>
      <c r="C108" s="57">
        <f t="shared" si="5"/>
        <v>-0.15393305709585547</v>
      </c>
      <c r="D108" s="51">
        <f>IF('67c'!D108&gt;0,'67c'!D108/$K$42,#N/A)</f>
        <v>0.99792648997890299</v>
      </c>
      <c r="E108" s="51" t="e">
        <f>IF('67c'!E108&gt;0,'67c'!E108/$K$42,#N/A)</f>
        <v>#N/A</v>
      </c>
      <c r="F108" s="51" t="e">
        <f>IF('67c'!F108&gt;0,'67c'!F108/$K$42,#N/A)</f>
        <v>#N/A</v>
      </c>
      <c r="G108" s="51" t="e">
        <f>IF('67c'!G108&gt;0,'67c'!G108/$K$42,#N/A)</f>
        <v>#N/A</v>
      </c>
      <c r="H108" s="55"/>
    </row>
    <row r="109" spans="2:8">
      <c r="B109" s="50">
        <v>2460142.4470423851</v>
      </c>
      <c r="C109" s="57">
        <f t="shared" si="5"/>
        <v>-0.15161827392876148</v>
      </c>
      <c r="D109" s="51">
        <f>IF('67c'!D109&gt;0,'67c'!D109/$K$42,#N/A)</f>
        <v>0.99760410073839667</v>
      </c>
      <c r="E109" s="51" t="e">
        <f>IF('67c'!E109&gt;0,'67c'!E109/$K$42,#N/A)</f>
        <v>#N/A</v>
      </c>
      <c r="F109" s="51" t="e">
        <f>IF('67c'!F109&gt;0,'67c'!F109/$K$42,#N/A)</f>
        <v>#N/A</v>
      </c>
      <c r="G109" s="51" t="e">
        <f>IF('67c'!G109&gt;0,'67c'!G109/$K$42,#N/A)</f>
        <v>#N/A</v>
      </c>
      <c r="H109" s="55"/>
    </row>
    <row r="110" spans="2:8">
      <c r="B110" s="50">
        <v>2460142.4493571678</v>
      </c>
      <c r="C110" s="57">
        <f t="shared" si="5"/>
        <v>-0.14930349122732878</v>
      </c>
      <c r="D110" s="51">
        <f>IF('67c'!D110&gt;0,'67c'!D110/$K$42,#N/A)</f>
        <v>1.0018483649789029</v>
      </c>
      <c r="E110" s="51" t="e">
        <f>IF('67c'!E110&gt;0,'67c'!E110/$K$42,#N/A)</f>
        <v>#N/A</v>
      </c>
      <c r="F110" s="51" t="e">
        <f>IF('67c'!F110&gt;0,'67c'!F110/$K$42,#N/A)</f>
        <v>#N/A</v>
      </c>
      <c r="G110" s="51" t="e">
        <f>IF('67c'!G110&gt;0,'67c'!G110/$K$42,#N/A)</f>
        <v>#N/A</v>
      </c>
      <c r="H110" s="55"/>
    </row>
    <row r="111" spans="2:8">
      <c r="B111" s="50">
        <v>2460142.4516719505</v>
      </c>
      <c r="C111" s="57">
        <f t="shared" si="5"/>
        <v>-0.14698870852589607</v>
      </c>
      <c r="D111" s="51">
        <f>IF('67c'!D111&gt;0,'67c'!D111/$K$42,#N/A)</f>
        <v>1.0031156381856539</v>
      </c>
      <c r="E111" s="51" t="e">
        <f>IF('67c'!E111&gt;0,'67c'!E111/$K$42,#N/A)</f>
        <v>#N/A</v>
      </c>
      <c r="F111" s="51" t="e">
        <f>IF('67c'!F111&gt;0,'67c'!F111/$K$42,#N/A)</f>
        <v>#N/A</v>
      </c>
      <c r="G111" s="51" t="e">
        <f>IF('67c'!G111&gt;0,'67c'!G111/$K$42,#N/A)</f>
        <v>#N/A</v>
      </c>
      <c r="H111" s="55"/>
    </row>
    <row r="112" spans="2:8">
      <c r="B112" s="50">
        <v>2460142.4539867337</v>
      </c>
      <c r="C112" s="57">
        <f t="shared" si="5"/>
        <v>-0.14467392535880208</v>
      </c>
      <c r="D112" s="51">
        <f>IF('67c'!D112&gt;0,'67c'!D112/$K$42,#N/A)</f>
        <v>1.0004239847046414</v>
      </c>
      <c r="E112" s="51" t="e">
        <f>IF('67c'!E112&gt;0,'67c'!E112/$K$42,#N/A)</f>
        <v>#N/A</v>
      </c>
      <c r="F112" s="51" t="e">
        <f>IF('67c'!F112&gt;0,'67c'!F112/$K$42,#N/A)</f>
        <v>#N/A</v>
      </c>
      <c r="G112" s="51" t="e">
        <f>IF('67c'!G112&gt;0,'67c'!G112/$K$42,#N/A)</f>
        <v>#N/A</v>
      </c>
      <c r="H112" s="55"/>
    </row>
    <row r="113" spans="1:8">
      <c r="B113" s="50">
        <v>2460142.4563015164</v>
      </c>
      <c r="C113" s="57">
        <f t="shared" si="5"/>
        <v>-0.14235914265736938</v>
      </c>
      <c r="D113" s="51">
        <f>IF('67c'!D113&gt;0,'67c'!D113/$K$42,#N/A)</f>
        <v>0.99675369198312236</v>
      </c>
      <c r="E113" s="51" t="e">
        <f>IF('67c'!E113&gt;0,'67c'!E113/$K$42,#N/A)</f>
        <v>#N/A</v>
      </c>
      <c r="F113" s="51" t="e">
        <f>IF('67c'!F113&gt;0,'67c'!F113/$K$42,#N/A)</f>
        <v>#N/A</v>
      </c>
      <c r="G113" s="51" t="e">
        <f>IF('67c'!G113&gt;0,'67c'!G113/$K$42,#N/A)</f>
        <v>#N/A</v>
      </c>
      <c r="H113" s="55"/>
    </row>
    <row r="114" spans="1:8">
      <c r="B114" s="50">
        <v>2460142.4586162996</v>
      </c>
      <c r="C114" s="57">
        <f t="shared" si="5"/>
        <v>-0.14004435949027538</v>
      </c>
      <c r="D114" s="51">
        <f>IF('67c'!D114&gt;0,'67c'!D114/$K$42,#N/A)</f>
        <v>0.99762170358649793</v>
      </c>
      <c r="E114" s="51" t="e">
        <f>IF('67c'!E114&gt;0,'67c'!E114/$K$42,#N/A)</f>
        <v>#N/A</v>
      </c>
      <c r="F114" s="51" t="e">
        <f>IF('67c'!F114&gt;0,'67c'!F114/$K$42,#N/A)</f>
        <v>#N/A</v>
      </c>
      <c r="G114" s="51" t="e">
        <f>IF('67c'!G114&gt;0,'67c'!G114/$K$42,#N/A)</f>
        <v>#N/A</v>
      </c>
      <c r="H114" s="55"/>
    </row>
    <row r="115" spans="1:8">
      <c r="A115" s="49" t="s">
        <v>37</v>
      </c>
      <c r="B115" s="50">
        <v>2460142.4609310823</v>
      </c>
      <c r="C115" s="57">
        <f t="shared" si="5"/>
        <v>-0.13772957678884268</v>
      </c>
      <c r="D115" s="51" t="e">
        <f>IF('67c'!D115&gt;0,'67c'!D115/$K$42,#N/A)</f>
        <v>#N/A</v>
      </c>
      <c r="E115" s="51">
        <f>IF('67c'!E115&gt;0,'67c'!E115/$K$42,#N/A)</f>
        <v>0.99981836761603382</v>
      </c>
      <c r="F115" s="51" t="e">
        <f>IF('67c'!F115&gt;0,'67c'!F115/$K$42,#N/A)</f>
        <v>#N/A</v>
      </c>
      <c r="G115" s="51" t="e">
        <f>IF('67c'!G115&gt;0,'67c'!G115/$K$42,#N/A)</f>
        <v>#N/A</v>
      </c>
      <c r="H115" s="55"/>
    </row>
    <row r="116" spans="1:8">
      <c r="B116" s="50">
        <v>2460142.463245865</v>
      </c>
      <c r="C116" s="57">
        <f t="shared" si="5"/>
        <v>-0.13541479408740997</v>
      </c>
      <c r="D116" s="51" t="e">
        <f>IF('67c'!D116&gt;0,'67c'!D116/$K$42,#N/A)</f>
        <v>#N/A</v>
      </c>
      <c r="E116" s="51">
        <f>IF('67c'!E116&gt;0,'67c'!E116/$K$42,#N/A)</f>
        <v>1.0087416930379747</v>
      </c>
      <c r="F116" s="51" t="e">
        <f>IF('67c'!F116&gt;0,'67c'!F116/$K$42,#N/A)</f>
        <v>#N/A</v>
      </c>
      <c r="G116" s="51" t="e">
        <f>IF('67c'!G116&gt;0,'67c'!G116/$K$42,#N/A)</f>
        <v>#N/A</v>
      </c>
      <c r="H116" s="55"/>
    </row>
    <row r="117" spans="1:8">
      <c r="B117" s="50">
        <v>2460142.4655606481</v>
      </c>
      <c r="C117" s="57">
        <f t="shared" si="5"/>
        <v>-0.13310001092031598</v>
      </c>
      <c r="D117" s="51" t="e">
        <f>IF('67c'!D117&gt;0,'67c'!D117/$K$42,#N/A)</f>
        <v>#N/A</v>
      </c>
      <c r="E117" s="51">
        <f>IF('67c'!E117&gt;0,'67c'!E117/$K$42,#N/A)</f>
        <v>0.99481249999999999</v>
      </c>
      <c r="F117" s="51" t="e">
        <f>IF('67c'!F117&gt;0,'67c'!F117/$K$42,#N/A)</f>
        <v>#N/A</v>
      </c>
      <c r="G117" s="51" t="e">
        <f>IF('67c'!G117&gt;0,'67c'!G117/$K$42,#N/A)</f>
        <v>#N/A</v>
      </c>
      <c r="H117" s="55"/>
    </row>
    <row r="118" spans="1:8">
      <c r="B118" s="50">
        <v>2460142.4678754308</v>
      </c>
      <c r="C118" s="57">
        <f t="shared" si="5"/>
        <v>-0.13078522821888328</v>
      </c>
      <c r="D118" s="51" t="e">
        <f>IF('67c'!D118&gt;0,'67c'!D118/$K$42,#N/A)</f>
        <v>#N/A</v>
      </c>
      <c r="E118" s="51">
        <f>IF('67c'!E118&gt;0,'67c'!E118/$K$42,#N/A)</f>
        <v>1.0011537447257384</v>
      </c>
      <c r="F118" s="51" t="e">
        <f>IF('67c'!F118&gt;0,'67c'!F118/$K$42,#N/A)</f>
        <v>#N/A</v>
      </c>
      <c r="G118" s="51" t="e">
        <f>IF('67c'!G118&gt;0,'67c'!G118/$K$42,#N/A)</f>
        <v>#N/A</v>
      </c>
      <c r="H118" s="55"/>
    </row>
    <row r="119" spans="1:8">
      <c r="B119" s="50">
        <v>2460142.4701902135</v>
      </c>
      <c r="C119" s="57">
        <f t="shared" si="5"/>
        <v>-0.12847044551745057</v>
      </c>
      <c r="D119" s="51" t="e">
        <f>IF('67c'!D119&gt;0,'67c'!D119/$K$42,#N/A)</f>
        <v>#N/A</v>
      </c>
      <c r="E119" s="51">
        <f>IF('67c'!E119&gt;0,'67c'!E119/$K$42,#N/A)</f>
        <v>0.99577004219409282</v>
      </c>
      <c r="F119" s="51" t="e">
        <f>IF('67c'!F119&gt;0,'67c'!F119/$K$42,#N/A)</f>
        <v>#N/A</v>
      </c>
      <c r="G119" s="51" t="e">
        <f>IF('67c'!G119&gt;0,'67c'!G119/$K$42,#N/A)</f>
        <v>#N/A</v>
      </c>
      <c r="H119" s="55"/>
    </row>
    <row r="120" spans="1:8">
      <c r="B120" s="50">
        <v>2460142.4725049967</v>
      </c>
      <c r="C120" s="57">
        <f t="shared" si="5"/>
        <v>-0.12615566235035658</v>
      </c>
      <c r="D120" s="51" t="e">
        <f>IF('67c'!D120&gt;0,'67c'!D120/$K$42,#N/A)</f>
        <v>#N/A</v>
      </c>
      <c r="E120" s="51">
        <f>IF('67c'!E120&gt;0,'67c'!E120/$K$42,#N/A)</f>
        <v>0.9902202663502111</v>
      </c>
      <c r="F120" s="51" t="e">
        <f>IF('67c'!F120&gt;0,'67c'!F120/$K$42,#N/A)</f>
        <v>#N/A</v>
      </c>
      <c r="G120" s="51" t="e">
        <f>IF('67c'!G120&gt;0,'67c'!G120/$K$42,#N/A)</f>
        <v>#N/A</v>
      </c>
      <c r="H120" s="55"/>
    </row>
    <row r="121" spans="1:8">
      <c r="B121" s="50">
        <v>2460142.4748197794</v>
      </c>
      <c r="C121" s="57">
        <f t="shared" si="5"/>
        <v>-0.12384087964892387</v>
      </c>
      <c r="D121" s="51" t="e">
        <f>IF('67c'!D121&gt;0,'67c'!D121/$K$42,#N/A)</f>
        <v>#N/A</v>
      </c>
      <c r="E121" s="51">
        <f>IF('67c'!E121&gt;0,'67c'!E121/$K$42,#N/A)</f>
        <v>0.99578322784810125</v>
      </c>
      <c r="F121" s="51" t="e">
        <f>IF('67c'!F121&gt;0,'67c'!F121/$K$42,#N/A)</f>
        <v>#N/A</v>
      </c>
      <c r="G121" s="51" t="e">
        <f>IF('67c'!G121&gt;0,'67c'!G121/$K$42,#N/A)</f>
        <v>#N/A</v>
      </c>
      <c r="H121" s="55"/>
    </row>
    <row r="122" spans="1:8">
      <c r="B122" s="50">
        <v>2460142.4771345621</v>
      </c>
      <c r="C122" s="57">
        <f t="shared" si="5"/>
        <v>-0.12152609694749117</v>
      </c>
      <c r="D122" s="51" t="e">
        <f>IF('67c'!D122&gt;0,'67c'!D122/$K$42,#N/A)</f>
        <v>#N/A</v>
      </c>
      <c r="E122" s="51">
        <f>IF('67c'!E122&gt;0,'67c'!E122/$K$42,#N/A)</f>
        <v>0.99199934071729967</v>
      </c>
      <c r="F122" s="51" t="e">
        <f>IF('67c'!F122&gt;0,'67c'!F122/$K$42,#N/A)</f>
        <v>#N/A</v>
      </c>
      <c r="G122" s="51" t="e">
        <f>IF('67c'!G122&gt;0,'67c'!G122/$K$42,#N/A)</f>
        <v>#N/A</v>
      </c>
      <c r="H122" s="55"/>
    </row>
    <row r="123" spans="1:8">
      <c r="B123" s="50">
        <v>2460142.4794493453</v>
      </c>
      <c r="C123" s="57">
        <f t="shared" si="5"/>
        <v>-0.11921131378039718</v>
      </c>
      <c r="D123" s="51" t="e">
        <f>IF('67c'!D123&gt;0,'67c'!D123/$K$42,#N/A)</f>
        <v>#N/A</v>
      </c>
      <c r="E123" s="51">
        <f>IF('67c'!E123&gt;0,'67c'!E123/$K$42,#N/A)</f>
        <v>0.99507792721518995</v>
      </c>
      <c r="F123" s="51" t="e">
        <f>IF('67c'!F123&gt;0,'67c'!F123/$K$42,#N/A)</f>
        <v>#N/A</v>
      </c>
      <c r="G123" s="51" t="e">
        <f>IF('67c'!G123&gt;0,'67c'!G123/$K$42,#N/A)</f>
        <v>#N/A</v>
      </c>
      <c r="H123" s="55"/>
    </row>
    <row r="124" spans="1:8">
      <c r="B124" s="50">
        <v>2460142.481764128</v>
      </c>
      <c r="C124" s="57">
        <f t="shared" si="5"/>
        <v>-0.11689653107896447</v>
      </c>
      <c r="D124" s="51" t="e">
        <f>IF('67c'!D124&gt;0,'67c'!D124/$K$42,#N/A)</f>
        <v>#N/A</v>
      </c>
      <c r="E124" s="51">
        <f>IF('67c'!E124&gt;0,'67c'!E124/$K$42,#N/A)</f>
        <v>0.99272923259493673</v>
      </c>
      <c r="F124" s="51" t="e">
        <f>IF('67c'!F124&gt;0,'67c'!F124/$K$42,#N/A)</f>
        <v>#N/A</v>
      </c>
      <c r="G124" s="51" t="e">
        <f>IF('67c'!G124&gt;0,'67c'!G124/$K$42,#N/A)</f>
        <v>#N/A</v>
      </c>
      <c r="H124" s="55"/>
    </row>
    <row r="125" spans="1:8">
      <c r="B125" s="50">
        <v>2460142.4840789107</v>
      </c>
      <c r="C125" s="57">
        <f t="shared" si="5"/>
        <v>-0.11458174837753177</v>
      </c>
      <c r="D125" s="51" t="e">
        <f>IF('67c'!D125&gt;0,'67c'!D125/$K$42,#N/A)</f>
        <v>#N/A</v>
      </c>
      <c r="E125" s="51">
        <f>IF('67c'!E125&gt;0,'67c'!E125/$K$42,#N/A)</f>
        <v>1.0016960706751055</v>
      </c>
      <c r="F125" s="51" t="e">
        <f>IF('67c'!F125&gt;0,'67c'!F125/$K$42,#N/A)</f>
        <v>#N/A</v>
      </c>
      <c r="G125" s="51" t="e">
        <f>IF('67c'!G125&gt;0,'67c'!G125/$K$42,#N/A)</f>
        <v>#N/A</v>
      </c>
      <c r="H125" s="55"/>
    </row>
    <row r="126" spans="1:8">
      <c r="B126" s="50">
        <v>2460142.4863936938</v>
      </c>
      <c r="C126" s="57">
        <f t="shared" si="5"/>
        <v>-0.11226696521043777</v>
      </c>
      <c r="D126" s="51" t="e">
        <f>IF('67c'!D126&gt;0,'67c'!D126/$K$42,#N/A)</f>
        <v>#N/A</v>
      </c>
      <c r="E126" s="51">
        <f>IF('67c'!E126&gt;0,'67c'!E126/$K$42,#N/A)</f>
        <v>0.99026279008438822</v>
      </c>
      <c r="F126" s="51" t="e">
        <f>IF('67c'!F126&gt;0,'67c'!F126/$K$42,#N/A)</f>
        <v>#N/A</v>
      </c>
      <c r="G126" s="51" t="e">
        <f>IF('67c'!G126&gt;0,'67c'!G126/$K$42,#N/A)</f>
        <v>#N/A</v>
      </c>
      <c r="H126" s="55"/>
    </row>
    <row r="127" spans="1:8">
      <c r="B127" s="50">
        <v>2460142.4887084765</v>
      </c>
      <c r="C127" s="57">
        <f t="shared" si="5"/>
        <v>-0.10995218250900507</v>
      </c>
      <c r="D127" s="51" t="e">
        <f>IF('67c'!D127&gt;0,'67c'!D127/$K$42,#N/A)</f>
        <v>#N/A</v>
      </c>
      <c r="E127" s="51">
        <f>IF('67c'!E127&gt;0,'67c'!E127/$K$42,#N/A)</f>
        <v>0.99185357331223634</v>
      </c>
      <c r="F127" s="51" t="e">
        <f>IF('67c'!F127&gt;0,'67c'!F127/$K$42,#N/A)</f>
        <v>#N/A</v>
      </c>
      <c r="G127" s="51" t="e">
        <f>IF('67c'!G127&gt;0,'67c'!G127/$K$42,#N/A)</f>
        <v>#N/A</v>
      </c>
      <c r="H127" s="55"/>
    </row>
    <row r="128" spans="1:8">
      <c r="A128" s="49" t="s">
        <v>38</v>
      </c>
      <c r="B128" s="50">
        <v>2460142.4910232597</v>
      </c>
      <c r="C128" s="57">
        <f t="shared" si="5"/>
        <v>-0.10763739934191108</v>
      </c>
      <c r="D128" s="51" t="e">
        <f>IF('67c'!D128&gt;0,'67c'!D128/$K$42,#N/A)</f>
        <v>#N/A</v>
      </c>
      <c r="E128" s="51" t="e">
        <f>IF('67c'!E128&gt;0,'67c'!E128/$K$42,#N/A)</f>
        <v>#N/A</v>
      </c>
      <c r="F128" s="51">
        <f>IF('67c'!F128&gt;0,'67c'!F128/$K$42,#N/A)</f>
        <v>0.988329575421941</v>
      </c>
      <c r="G128" s="51" t="e">
        <f>IF('67c'!G128&gt;0,'67c'!G128/$K$42,#N/A)</f>
        <v>#N/A</v>
      </c>
      <c r="H128" s="55"/>
    </row>
    <row r="129" spans="2:8">
      <c r="B129" s="50">
        <v>2460142.4933380424</v>
      </c>
      <c r="C129" s="57">
        <f t="shared" si="5"/>
        <v>-0.10532261664047837</v>
      </c>
      <c r="D129" s="51" t="e">
        <f>IF('67c'!D129&gt;0,'67c'!D129/$K$42,#N/A)</f>
        <v>#N/A</v>
      </c>
      <c r="E129" s="51" t="e">
        <f>IF('67c'!E129&gt;0,'67c'!E129/$K$42,#N/A)</f>
        <v>#N/A</v>
      </c>
      <c r="F129" s="51">
        <f>IF('67c'!F129&gt;0,'67c'!F129/$K$42,#N/A)</f>
        <v>0.98526292194092824</v>
      </c>
      <c r="G129" s="51" t="e">
        <f>IF('67c'!G129&gt;0,'67c'!G129/$K$42,#N/A)</f>
        <v>#N/A</v>
      </c>
      <c r="H129" s="55"/>
    </row>
    <row r="130" spans="2:8">
      <c r="B130" s="50">
        <v>2460142.4956528251</v>
      </c>
      <c r="C130" s="57">
        <f t="shared" si="5"/>
        <v>-0.10300783393904567</v>
      </c>
      <c r="D130" s="51" t="e">
        <f>IF('67c'!D130&gt;0,'67c'!D130/$K$42,#N/A)</f>
        <v>#N/A</v>
      </c>
      <c r="E130" s="51" t="e">
        <f>IF('67c'!E130&gt;0,'67c'!E130/$K$42,#N/A)</f>
        <v>#N/A</v>
      </c>
      <c r="F130" s="51">
        <f>IF('67c'!F130&gt;0,'67c'!F130/$K$42,#N/A)</f>
        <v>0.99389273470464135</v>
      </c>
      <c r="G130" s="51" t="e">
        <f>IF('67c'!G130&gt;0,'67c'!G130/$K$42,#N/A)</f>
        <v>#N/A</v>
      </c>
      <c r="H130" s="55"/>
    </row>
    <row r="131" spans="2:8">
      <c r="B131" s="50">
        <v>2460142.4979676078</v>
      </c>
      <c r="C131" s="57">
        <f t="shared" ref="C131:C194" si="6">B131-$K$30</f>
        <v>-0.10069305123761296</v>
      </c>
      <c r="D131" s="51" t="e">
        <f>IF('67c'!D131&gt;0,'67c'!D131/$K$42,#N/A)</f>
        <v>#N/A</v>
      </c>
      <c r="E131" s="51" t="e">
        <f>IF('67c'!E131&gt;0,'67c'!E131/$K$42,#N/A)</f>
        <v>#N/A</v>
      </c>
      <c r="F131" s="51">
        <f>IF('67c'!F131&gt;0,'67c'!F131/$K$42,#N/A)</f>
        <v>0.99175158227848104</v>
      </c>
      <c r="G131" s="51" t="e">
        <f>IF('67c'!G131&gt;0,'67c'!G131/$K$42,#N/A)</f>
        <v>#N/A</v>
      </c>
      <c r="H131" s="55"/>
    </row>
    <row r="132" spans="2:8">
      <c r="B132" s="50">
        <v>2460142.500282391</v>
      </c>
      <c r="C132" s="57">
        <f t="shared" si="6"/>
        <v>-9.837826807051897E-2</v>
      </c>
      <c r="D132" s="51" t="e">
        <f>IF('67c'!D132&gt;0,'67c'!D132/$K$42,#N/A)</f>
        <v>#N/A</v>
      </c>
      <c r="E132" s="51" t="e">
        <f>IF('67c'!E132&gt;0,'67c'!E132/$K$42,#N/A)</f>
        <v>#N/A</v>
      </c>
      <c r="F132" s="51">
        <f>IF('67c'!F132&gt;0,'67c'!F132/$K$42,#N/A)</f>
        <v>0.99065130537974677</v>
      </c>
      <c r="G132" s="51" t="e">
        <f>IF('67c'!G132&gt;0,'67c'!G132/$K$42,#N/A)</f>
        <v>#N/A</v>
      </c>
      <c r="H132" s="55"/>
    </row>
    <row r="133" spans="2:8">
      <c r="B133" s="50">
        <v>2460142.5025971737</v>
      </c>
      <c r="C133" s="57">
        <f t="shared" si="6"/>
        <v>-9.6063485369086266E-2</v>
      </c>
      <c r="D133" s="51" t="e">
        <f>IF('67c'!D133&gt;0,'67c'!D133/$K$42,#N/A)</f>
        <v>#N/A</v>
      </c>
      <c r="E133" s="51" t="e">
        <f>IF('67c'!E133&gt;0,'67c'!E133/$K$42,#N/A)</f>
        <v>#N/A</v>
      </c>
      <c r="F133" s="51">
        <f>IF('67c'!F133&gt;0,'67c'!F133/$K$42,#N/A)</f>
        <v>0.99078909546413507</v>
      </c>
      <c r="G133" s="51" t="e">
        <f>IF('67c'!G133&gt;0,'67c'!G133/$K$42,#N/A)</f>
        <v>#N/A</v>
      </c>
      <c r="H133" s="55"/>
    </row>
    <row r="134" spans="2:8">
      <c r="B134" s="50">
        <v>2460142.5049119564</v>
      </c>
      <c r="C134" s="57">
        <f t="shared" si="6"/>
        <v>-9.3748702667653561E-2</v>
      </c>
      <c r="D134" s="51" t="e">
        <f>IF('67c'!D134&gt;0,'67c'!D134/$K$42,#N/A)</f>
        <v>#N/A</v>
      </c>
      <c r="E134" s="51" t="e">
        <f>IF('67c'!E134&gt;0,'67c'!E134/$K$42,#N/A)</f>
        <v>#N/A</v>
      </c>
      <c r="F134" s="51">
        <f>IF('67c'!F134&gt;0,'67c'!F134/$K$42,#N/A)</f>
        <v>0.98798720991561184</v>
      </c>
      <c r="G134" s="51" t="e">
        <f>IF('67c'!G134&gt;0,'67c'!G134/$K$42,#N/A)</f>
        <v>#N/A</v>
      </c>
      <c r="H134" s="55"/>
    </row>
    <row r="135" spans="2:8">
      <c r="B135" s="50">
        <v>2460142.5072267395</v>
      </c>
      <c r="C135" s="57">
        <f t="shared" si="6"/>
        <v>-9.1433919500559568E-2</v>
      </c>
      <c r="D135" s="51" t="e">
        <f>IF('67c'!D135&gt;0,'67c'!D135/$K$42,#N/A)</f>
        <v>#N/A</v>
      </c>
      <c r="E135" s="51" t="e">
        <f>IF('67c'!E135&gt;0,'67c'!E135/$K$42,#N/A)</f>
        <v>#N/A</v>
      </c>
      <c r="F135" s="51">
        <f>IF('67c'!F135&gt;0,'67c'!F135/$K$42,#N/A)</f>
        <v>0.98761814345991561</v>
      </c>
      <c r="G135" s="51" t="e">
        <f>IF('67c'!G135&gt;0,'67c'!G135/$K$42,#N/A)</f>
        <v>#N/A</v>
      </c>
      <c r="H135" s="55"/>
    </row>
    <row r="136" spans="2:8">
      <c r="B136" s="50">
        <v>2460142.5095415222</v>
      </c>
      <c r="C136" s="57">
        <f t="shared" si="6"/>
        <v>-8.9119136799126863E-2</v>
      </c>
      <c r="D136" s="51" t="e">
        <f>IF('67c'!D136&gt;0,'67c'!D136/$K$42,#N/A)</f>
        <v>#N/A</v>
      </c>
      <c r="E136" s="51" t="e">
        <f>IF('67c'!E136&gt;0,'67c'!E136/$K$42,#N/A)</f>
        <v>#N/A</v>
      </c>
      <c r="F136" s="51">
        <f>IF('67c'!F136&gt;0,'67c'!F136/$K$42,#N/A)</f>
        <v>0.99375171413502106</v>
      </c>
      <c r="G136" s="51" t="e">
        <f>IF('67c'!G136&gt;0,'67c'!G136/$K$42,#N/A)</f>
        <v>#N/A</v>
      </c>
      <c r="H136" s="55"/>
    </row>
    <row r="137" spans="2:8">
      <c r="B137" s="50">
        <v>2460142.5118563049</v>
      </c>
      <c r="C137" s="57">
        <f t="shared" si="6"/>
        <v>-8.6804354097694159E-2</v>
      </c>
      <c r="D137" s="51" t="e">
        <f>IF('67c'!D137&gt;0,'67c'!D137/$K$42,#N/A)</f>
        <v>#N/A</v>
      </c>
      <c r="E137" s="51" t="e">
        <f>IF('67c'!E137&gt;0,'67c'!E137/$K$42,#N/A)</f>
        <v>#N/A</v>
      </c>
      <c r="F137" s="51">
        <f>IF('67c'!F137&gt;0,'67c'!F137/$K$42,#N/A)</f>
        <v>0.98542741297468361</v>
      </c>
      <c r="G137" s="51" t="e">
        <f>IF('67c'!G137&gt;0,'67c'!G137/$K$42,#N/A)</f>
        <v>#N/A</v>
      </c>
      <c r="H137" s="55"/>
    </row>
    <row r="138" spans="2:8">
      <c r="B138" s="50">
        <v>2460142.5141710876</v>
      </c>
      <c r="C138" s="57">
        <f t="shared" si="6"/>
        <v>-8.4489571396261454E-2</v>
      </c>
      <c r="D138" s="51" t="e">
        <f>IF('67c'!D138&gt;0,'67c'!D138/$K$42,#N/A)</f>
        <v>#N/A</v>
      </c>
      <c r="E138" s="51" t="e">
        <f>IF('67c'!E138&gt;0,'67c'!E138/$K$42,#N/A)</f>
        <v>#N/A</v>
      </c>
      <c r="F138" s="51">
        <f>IF('67c'!F138&gt;0,'67c'!F138/$K$42,#N/A)</f>
        <v>0.99022778217299579</v>
      </c>
      <c r="G138" s="51" t="e">
        <f>IF('67c'!G138&gt;0,'67c'!G138/$K$42,#N/A)</f>
        <v>#N/A</v>
      </c>
      <c r="H138" s="55"/>
    </row>
    <row r="139" spans="2:8">
      <c r="B139" s="50">
        <v>2460142.5164858708</v>
      </c>
      <c r="C139" s="57">
        <f t="shared" si="6"/>
        <v>-8.2174788229167461E-2</v>
      </c>
      <c r="D139" s="51" t="e">
        <f>IF('67c'!D139&gt;0,'67c'!D139/$K$42,#N/A)</f>
        <v>#N/A</v>
      </c>
      <c r="E139" s="51" t="e">
        <f>IF('67c'!E139&gt;0,'67c'!E139/$K$42,#N/A)</f>
        <v>#N/A</v>
      </c>
      <c r="F139" s="51">
        <f>IF('67c'!F139&gt;0,'67c'!F139/$K$42,#N/A)</f>
        <v>0.9914388844936709</v>
      </c>
      <c r="G139" s="51" t="e">
        <f>IF('67c'!G139&gt;0,'67c'!G139/$K$42,#N/A)</f>
        <v>#N/A</v>
      </c>
      <c r="H139" s="55"/>
    </row>
    <row r="140" spans="2:8">
      <c r="B140" s="50">
        <v>2460142.5188006535</v>
      </c>
      <c r="C140" s="57">
        <f t="shared" si="6"/>
        <v>-7.9860005527734756E-2</v>
      </c>
      <c r="D140" s="51" t="e">
        <f>IF('67c'!D140&gt;0,'67c'!D140/$K$42,#N/A)</f>
        <v>#N/A</v>
      </c>
      <c r="E140" s="51" t="e">
        <f>IF('67c'!E140&gt;0,'67c'!E140/$K$42,#N/A)</f>
        <v>#N/A</v>
      </c>
      <c r="F140" s="51">
        <f>IF('67c'!F140&gt;0,'67c'!F140/$K$42,#N/A)</f>
        <v>0.99043618143459922</v>
      </c>
      <c r="G140" s="51" t="e">
        <f>IF('67c'!G140&gt;0,'67c'!G140/$K$42,#N/A)</f>
        <v>#N/A</v>
      </c>
      <c r="H140" s="55"/>
    </row>
    <row r="141" spans="2:8">
      <c r="B141" s="50">
        <v>2460142.5211154362</v>
      </c>
      <c r="C141" s="57">
        <f t="shared" si="6"/>
        <v>-7.7545222826302052E-2</v>
      </c>
      <c r="D141" s="51" t="e">
        <f>IF('67c'!D141&gt;0,'67c'!D141/$K$42,#N/A)</f>
        <v>#N/A</v>
      </c>
      <c r="E141" s="51" t="e">
        <f>IF('67c'!E141&gt;0,'67c'!E141/$K$42,#N/A)</f>
        <v>#N/A</v>
      </c>
      <c r="F141" s="51">
        <f>IF('67c'!F141&gt;0,'67c'!F141/$K$42,#N/A)</f>
        <v>0.99363488924050647</v>
      </c>
      <c r="G141" s="51" t="e">
        <f>IF('67c'!G141&gt;0,'67c'!G141/$K$42,#N/A)</f>
        <v>#N/A</v>
      </c>
      <c r="H141" s="55"/>
    </row>
    <row r="142" spans="2:8">
      <c r="B142" s="50">
        <v>2460142.5234302189</v>
      </c>
      <c r="C142" s="57">
        <f t="shared" si="6"/>
        <v>-7.5230440124869347E-2</v>
      </c>
      <c r="D142" s="51" t="e">
        <f>IF('67c'!D142&gt;0,'67c'!D142/$K$42,#N/A)</f>
        <v>#N/A</v>
      </c>
      <c r="E142" s="51" t="e">
        <f>IF('67c'!E142&gt;0,'67c'!E142/$K$42,#N/A)</f>
        <v>#N/A</v>
      </c>
      <c r="F142" s="51">
        <f>IF('67c'!F142&gt;0,'67c'!F142/$K$42,#N/A)</f>
        <v>0.98545905854430382</v>
      </c>
      <c r="G142" s="51" t="e">
        <f>IF('67c'!G142&gt;0,'67c'!G142/$K$42,#N/A)</f>
        <v>#N/A</v>
      </c>
      <c r="H142" s="55"/>
    </row>
    <row r="143" spans="2:8">
      <c r="B143" s="50">
        <v>2460142.5257450021</v>
      </c>
      <c r="C143" s="57">
        <f t="shared" si="6"/>
        <v>-7.2915656957775354E-2</v>
      </c>
      <c r="D143" s="51" t="e">
        <f>IF('67c'!D143&gt;0,'67c'!D143/$K$42,#N/A)</f>
        <v>#N/A</v>
      </c>
      <c r="E143" s="51" t="e">
        <f>IF('67c'!E143&gt;0,'67c'!E143/$K$42,#N/A)</f>
        <v>#N/A</v>
      </c>
      <c r="F143" s="51">
        <f>IF('67c'!F143&gt;0,'67c'!F143/$K$42,#N/A)</f>
        <v>0.98551107594936715</v>
      </c>
      <c r="G143" s="51" t="e">
        <f>IF('67c'!G143&gt;0,'67c'!G143/$K$42,#N/A)</f>
        <v>#N/A</v>
      </c>
      <c r="H143" s="55"/>
    </row>
    <row r="144" spans="2:8">
      <c r="B144" s="50">
        <v>2460142.5280597848</v>
      </c>
      <c r="C144" s="57">
        <f t="shared" si="6"/>
        <v>-7.0600874256342649E-2</v>
      </c>
      <c r="D144" s="51" t="e">
        <f>IF('67c'!D144&gt;0,'67c'!D144/$K$42,#N/A)</f>
        <v>#N/A</v>
      </c>
      <c r="E144" s="51" t="e">
        <f>IF('67c'!E144&gt;0,'67c'!E144/$K$42,#N/A)</f>
        <v>#N/A</v>
      </c>
      <c r="F144" s="51">
        <f>IF('67c'!F144&gt;0,'67c'!F144/$K$42,#N/A)</f>
        <v>0.98772771624472577</v>
      </c>
      <c r="G144" s="51" t="e">
        <f>IF('67c'!G144&gt;0,'67c'!G144/$K$42,#N/A)</f>
        <v>#N/A</v>
      </c>
      <c r="H144" s="55"/>
    </row>
    <row r="145" spans="2:8">
      <c r="B145" s="50">
        <v>2460142.5303745675</v>
      </c>
      <c r="C145" s="57">
        <f t="shared" si="6"/>
        <v>-6.8286091554909945E-2</v>
      </c>
      <c r="D145" s="51" t="e">
        <f>IF('67c'!D145&gt;0,'67c'!D145/$K$42,#N/A)</f>
        <v>#N/A</v>
      </c>
      <c r="E145" s="51" t="e">
        <f>IF('67c'!E145&gt;0,'67c'!E145/$K$42,#N/A)</f>
        <v>#N/A</v>
      </c>
      <c r="F145" s="51">
        <f>IF('67c'!F145&gt;0,'67c'!F145/$K$42,#N/A)</f>
        <v>0.99073523206751057</v>
      </c>
      <c r="G145" s="51" t="e">
        <f>IF('67c'!G145&gt;0,'67c'!G145/$K$42,#N/A)</f>
        <v>#N/A</v>
      </c>
      <c r="H145" s="55"/>
    </row>
    <row r="146" spans="2:8">
      <c r="B146" s="50">
        <v>2460142.5326893502</v>
      </c>
      <c r="C146" s="57">
        <f t="shared" si="6"/>
        <v>-6.597130885347724E-2</v>
      </c>
      <c r="D146" s="51" t="e">
        <f>IF('67c'!D146&gt;0,'67c'!D146/$K$42,#N/A)</f>
        <v>#N/A</v>
      </c>
      <c r="E146" s="51" t="e">
        <f>IF('67c'!E146&gt;0,'67c'!E146/$K$42,#N/A)</f>
        <v>#N/A</v>
      </c>
      <c r="F146" s="51">
        <f>IF('67c'!F146&gt;0,'67c'!F146/$K$42,#N/A)</f>
        <v>0.98859665084388193</v>
      </c>
      <c r="G146" s="51" t="e">
        <f>IF('67c'!G146&gt;0,'67c'!G146/$K$42,#N/A)</f>
        <v>#N/A</v>
      </c>
      <c r="H146" s="55"/>
    </row>
    <row r="147" spans="2:8">
      <c r="B147" s="50">
        <v>2460142.5350041329</v>
      </c>
      <c r="C147" s="57">
        <f t="shared" si="6"/>
        <v>-6.3656526152044535E-2</v>
      </c>
      <c r="D147" s="51" t="e">
        <f>IF('67c'!D147&gt;0,'67c'!D147/$K$42,#N/A)</f>
        <v>#N/A</v>
      </c>
      <c r="E147" s="51" t="e">
        <f>IF('67c'!E147&gt;0,'67c'!E147/$K$42,#N/A)</f>
        <v>#N/A</v>
      </c>
      <c r="F147" s="51">
        <f>IF('67c'!F147&gt;0,'67c'!F147/$K$42,#N/A)</f>
        <v>0.98497151898734181</v>
      </c>
      <c r="G147" s="51" t="e">
        <f>IF('67c'!G147&gt;0,'67c'!G147/$K$42,#N/A)</f>
        <v>#N/A</v>
      </c>
      <c r="H147" s="55"/>
    </row>
    <row r="148" spans="2:8">
      <c r="B148" s="50">
        <v>2460142.5373189161</v>
      </c>
      <c r="C148" s="57">
        <f t="shared" si="6"/>
        <v>-6.1341742984950542E-2</v>
      </c>
      <c r="D148" s="51" t="e">
        <f>IF('67c'!D148&gt;0,'67c'!D148/$K$42,#N/A)</f>
        <v>#N/A</v>
      </c>
      <c r="E148" s="51" t="e">
        <f>IF('67c'!E148&gt;0,'67c'!E148/$K$42,#N/A)</f>
        <v>#N/A</v>
      </c>
      <c r="F148" s="51">
        <f>IF('67c'!F148&gt;0,'67c'!F148/$K$42,#N/A)</f>
        <v>0.976557687236287</v>
      </c>
      <c r="G148" s="51" t="e">
        <f>IF('67c'!G148&gt;0,'67c'!G148/$K$42,#N/A)</f>
        <v>#N/A</v>
      </c>
      <c r="H148" s="55"/>
    </row>
    <row r="149" spans="2:8">
      <c r="B149" s="50">
        <v>2460142.5396336988</v>
      </c>
      <c r="C149" s="57">
        <f t="shared" si="6"/>
        <v>-5.9026960283517838E-2</v>
      </c>
      <c r="D149" s="51" t="e">
        <f>IF('67c'!D149&gt;0,'67c'!D149/$K$42,#N/A)</f>
        <v>#N/A</v>
      </c>
      <c r="E149" s="51" t="e">
        <f>IF('67c'!E149&gt;0,'67c'!E149/$K$42,#N/A)</f>
        <v>#N/A</v>
      </c>
      <c r="F149" s="51">
        <f>IF('67c'!F149&gt;0,'67c'!F149/$K$42,#N/A)</f>
        <v>0.98655814873417724</v>
      </c>
      <c r="G149" s="51" t="e">
        <f>IF('67c'!G149&gt;0,'67c'!G149/$K$42,#N/A)</f>
        <v>#N/A</v>
      </c>
      <c r="H149" s="55"/>
    </row>
    <row r="150" spans="2:8">
      <c r="B150" s="50">
        <v>2460142.5419484815</v>
      </c>
      <c r="C150" s="57">
        <f t="shared" si="6"/>
        <v>-5.6712177582085133E-2</v>
      </c>
      <c r="D150" s="51" t="e">
        <f>IF('67c'!D150&gt;0,'67c'!D150/$K$42,#N/A)</f>
        <v>#N/A</v>
      </c>
      <c r="E150" s="51" t="e">
        <f>IF('67c'!E150&gt;0,'67c'!E150/$K$42,#N/A)</f>
        <v>#N/A</v>
      </c>
      <c r="F150" s="51">
        <f>IF('67c'!F150&gt;0,'67c'!F150/$K$42,#N/A)</f>
        <v>0.98393281909282704</v>
      </c>
      <c r="G150" s="51" t="e">
        <f>IF('67c'!G150&gt;0,'67c'!G150/$K$42,#N/A)</f>
        <v>#N/A</v>
      </c>
      <c r="H150" s="55"/>
    </row>
    <row r="151" spans="2:8">
      <c r="B151" s="50">
        <v>2460142.5442632642</v>
      </c>
      <c r="C151" s="57">
        <f t="shared" si="6"/>
        <v>-5.4397394880652428E-2</v>
      </c>
      <c r="D151" s="51" t="e">
        <f>IF('67c'!D151&gt;0,'67c'!D151/$K$42,#N/A)</f>
        <v>#N/A</v>
      </c>
      <c r="E151" s="51" t="e">
        <f>IF('67c'!E151&gt;0,'67c'!E151/$K$42,#N/A)</f>
        <v>#N/A</v>
      </c>
      <c r="F151" s="51">
        <f>IF('67c'!F151&gt;0,'67c'!F151/$K$42,#N/A)</f>
        <v>0.9841253955696202</v>
      </c>
      <c r="G151" s="51" t="e">
        <f>IF('67c'!G151&gt;0,'67c'!G151/$K$42,#N/A)</f>
        <v>#N/A</v>
      </c>
      <c r="H151" s="55"/>
    </row>
    <row r="152" spans="2:8">
      <c r="B152" s="50">
        <v>2460142.5465780469</v>
      </c>
      <c r="C152" s="57">
        <f t="shared" si="6"/>
        <v>-5.2082612179219723E-2</v>
      </c>
      <c r="D152" s="51" t="e">
        <f>IF('67c'!D152&gt;0,'67c'!D152/$K$42,#N/A)</f>
        <v>#N/A</v>
      </c>
      <c r="E152" s="51" t="e">
        <f>IF('67c'!E152&gt;0,'67c'!E152/$K$42,#N/A)</f>
        <v>#N/A</v>
      </c>
      <c r="F152" s="51">
        <f>IF('67c'!F152&gt;0,'67c'!F152/$K$42,#N/A)</f>
        <v>0.99300580168776376</v>
      </c>
      <c r="G152" s="51" t="e">
        <f>IF('67c'!G152&gt;0,'67c'!G152/$K$42,#N/A)</f>
        <v>#N/A</v>
      </c>
      <c r="H152" s="55"/>
    </row>
    <row r="153" spans="2:8">
      <c r="B153" s="50">
        <v>2460142.54889283</v>
      </c>
      <c r="C153" s="57">
        <f t="shared" si="6"/>
        <v>-4.9767829012125731E-2</v>
      </c>
      <c r="D153" s="51" t="e">
        <f>IF('67c'!D153&gt;0,'67c'!D153/$K$42,#N/A)</f>
        <v>#N/A</v>
      </c>
      <c r="E153" s="51" t="e">
        <f>IF('67c'!E153&gt;0,'67c'!E153/$K$42,#N/A)</f>
        <v>#N/A</v>
      </c>
      <c r="F153" s="51">
        <f>IF('67c'!F153&gt;0,'67c'!F153/$K$42,#N/A)</f>
        <v>0.99154588607594929</v>
      </c>
      <c r="G153" s="51" t="e">
        <f>IF('67c'!G153&gt;0,'67c'!G153/$K$42,#N/A)</f>
        <v>#N/A</v>
      </c>
      <c r="H153" s="55"/>
    </row>
    <row r="154" spans="2:8">
      <c r="B154" s="50">
        <v>2460142.5512076127</v>
      </c>
      <c r="C154" s="57">
        <f t="shared" si="6"/>
        <v>-4.7453046310693026E-2</v>
      </c>
      <c r="D154" s="51" t="e">
        <f>IF('67c'!D154&gt;0,'67c'!D154/$K$42,#N/A)</f>
        <v>#N/A</v>
      </c>
      <c r="E154" s="51" t="e">
        <f>IF('67c'!E154&gt;0,'67c'!E154/$K$42,#N/A)</f>
        <v>#N/A</v>
      </c>
      <c r="F154" s="51">
        <f>IF('67c'!F154&gt;0,'67c'!F154/$K$42,#N/A)</f>
        <v>0.98321532172995774</v>
      </c>
      <c r="G154" s="51" t="e">
        <f>IF('67c'!G154&gt;0,'67c'!G154/$K$42,#N/A)</f>
        <v>#N/A</v>
      </c>
      <c r="H154" s="55"/>
    </row>
    <row r="155" spans="2:8">
      <c r="B155" s="50">
        <v>2460142.5535223954</v>
      </c>
      <c r="C155" s="57">
        <f t="shared" si="6"/>
        <v>-4.5138263609260321E-2</v>
      </c>
      <c r="D155" s="51" t="e">
        <f>IF('67c'!D155&gt;0,'67c'!D155/$K$42,#N/A)</f>
        <v>#N/A</v>
      </c>
      <c r="E155" s="51" t="e">
        <f>IF('67c'!E155&gt;0,'67c'!E155/$K$42,#N/A)</f>
        <v>#N/A</v>
      </c>
      <c r="F155" s="51">
        <f>IF('67c'!F155&gt;0,'67c'!F155/$K$42,#N/A)</f>
        <v>0.99182858649789041</v>
      </c>
      <c r="G155" s="51" t="e">
        <f>IF('67c'!G155&gt;0,'67c'!G155/$K$42,#N/A)</f>
        <v>#N/A</v>
      </c>
      <c r="H155" s="55"/>
    </row>
    <row r="156" spans="2:8">
      <c r="B156" s="50">
        <v>2460142.5558371781</v>
      </c>
      <c r="C156" s="57">
        <f t="shared" si="6"/>
        <v>-4.2823480907827616E-2</v>
      </c>
      <c r="D156" s="51" t="e">
        <f>IF('67c'!D156&gt;0,'67c'!D156/$K$42,#N/A)</f>
        <v>#N/A</v>
      </c>
      <c r="E156" s="51" t="e">
        <f>IF('67c'!E156&gt;0,'67c'!E156/$K$42,#N/A)</f>
        <v>#N/A</v>
      </c>
      <c r="F156" s="51">
        <f>IF('67c'!F156&gt;0,'67c'!F156/$K$42,#N/A)</f>
        <v>0.98902656909282705</v>
      </c>
      <c r="G156" s="51" t="e">
        <f>IF('67c'!G156&gt;0,'67c'!G156/$K$42,#N/A)</f>
        <v>#N/A</v>
      </c>
      <c r="H156" s="55"/>
    </row>
    <row r="157" spans="2:8">
      <c r="B157" s="50">
        <v>2460142.5581519608</v>
      </c>
      <c r="C157" s="57">
        <f t="shared" si="6"/>
        <v>-4.0508698206394911E-2</v>
      </c>
      <c r="D157" s="51" t="e">
        <f>IF('67c'!D157&gt;0,'67c'!D157/$K$42,#N/A)</f>
        <v>#N/A</v>
      </c>
      <c r="E157" s="51" t="e">
        <f>IF('67c'!E157&gt;0,'67c'!E157/$K$42,#N/A)</f>
        <v>#N/A</v>
      </c>
      <c r="F157" s="51">
        <f>IF('67c'!F157&gt;0,'67c'!F157/$K$42,#N/A)</f>
        <v>0.98519000527426159</v>
      </c>
      <c r="G157" s="51" t="e">
        <f>IF('67c'!G157&gt;0,'67c'!G157/$K$42,#N/A)</f>
        <v>#N/A</v>
      </c>
      <c r="H157" s="55"/>
    </row>
    <row r="158" spans="2:8">
      <c r="B158" s="50">
        <v>2460142.5604667435</v>
      </c>
      <c r="C158" s="57">
        <f t="shared" si="6"/>
        <v>-3.8193915504962206E-2</v>
      </c>
      <c r="D158" s="51" t="e">
        <f>IF('67c'!D158&gt;0,'67c'!D158/$K$42,#N/A)</f>
        <v>#N/A</v>
      </c>
      <c r="E158" s="51" t="e">
        <f>IF('67c'!E158&gt;0,'67c'!E158/$K$42,#N/A)</f>
        <v>#N/A</v>
      </c>
      <c r="F158" s="51">
        <f>IF('67c'!F158&gt;0,'67c'!F158/$K$42,#N/A)</f>
        <v>0.97986148470464129</v>
      </c>
      <c r="G158" s="51" t="e">
        <f>IF('67c'!G158&gt;0,'67c'!G158/$K$42,#N/A)</f>
        <v>#N/A</v>
      </c>
      <c r="H158" s="55"/>
    </row>
    <row r="159" spans="2:8">
      <c r="B159" s="50">
        <v>2460142.5627815267</v>
      </c>
      <c r="C159" s="57">
        <f t="shared" si="6"/>
        <v>-3.5879132337868214E-2</v>
      </c>
      <c r="D159" s="51" t="e">
        <f>IF('67c'!D159&gt;0,'67c'!D159/$K$42,#N/A)</f>
        <v>#N/A</v>
      </c>
      <c r="E159" s="51" t="e">
        <f>IF('67c'!E159&gt;0,'67c'!E159/$K$42,#N/A)</f>
        <v>#N/A</v>
      </c>
      <c r="F159" s="51">
        <f>IF('67c'!F159&gt;0,'67c'!F159/$K$42,#N/A)</f>
        <v>0.98518163238396628</v>
      </c>
      <c r="G159" s="51" t="e">
        <f>IF('67c'!G159&gt;0,'67c'!G159/$K$42,#N/A)</f>
        <v>#N/A</v>
      </c>
      <c r="H159" s="55"/>
    </row>
    <row r="160" spans="2:8">
      <c r="B160" s="50">
        <v>2460142.5650963094</v>
      </c>
      <c r="C160" s="57">
        <f t="shared" si="6"/>
        <v>-3.3564349636435509E-2</v>
      </c>
      <c r="D160" s="51" t="e">
        <f>IF('67c'!D160&gt;0,'67c'!D160/$K$42,#N/A)</f>
        <v>#N/A</v>
      </c>
      <c r="E160" s="51" t="e">
        <f>IF('67c'!E160&gt;0,'67c'!E160/$K$42,#N/A)</f>
        <v>#N/A</v>
      </c>
      <c r="F160" s="51">
        <f>IF('67c'!F160&gt;0,'67c'!F160/$K$42,#N/A)</f>
        <v>0.98448444092827014</v>
      </c>
      <c r="G160" s="51" t="e">
        <f>IF('67c'!G160&gt;0,'67c'!G160/$K$42,#N/A)</f>
        <v>#N/A</v>
      </c>
      <c r="H160" s="55"/>
    </row>
    <row r="161" spans="1:9">
      <c r="B161" s="50">
        <v>2460142.5674110921</v>
      </c>
      <c r="C161" s="57">
        <f t="shared" si="6"/>
        <v>-3.1249566935002804E-2</v>
      </c>
      <c r="D161" s="51" t="e">
        <f>IF('67c'!D161&gt;0,'67c'!D161/$K$42,#N/A)</f>
        <v>#N/A</v>
      </c>
      <c r="E161" s="51" t="e">
        <f>IF('67c'!E161&gt;0,'67c'!E161/$K$42,#N/A)</f>
        <v>#N/A</v>
      </c>
      <c r="F161" s="51">
        <f>IF('67c'!F161&gt;0,'67c'!F161/$K$42,#N/A)</f>
        <v>0.98466264504219414</v>
      </c>
      <c r="G161" s="51" t="e">
        <f>IF('67c'!G161&gt;0,'67c'!G161/$K$42,#N/A)</f>
        <v>#N/A</v>
      </c>
      <c r="H161" s="55"/>
    </row>
    <row r="162" spans="1:9">
      <c r="B162" s="50">
        <v>2460142.5697258748</v>
      </c>
      <c r="C162" s="57">
        <f t="shared" si="6"/>
        <v>-2.8934784233570099E-2</v>
      </c>
      <c r="D162" s="51" t="e">
        <f>IF('67c'!D162&gt;0,'67c'!D162/$K$42,#N/A)</f>
        <v>#N/A</v>
      </c>
      <c r="E162" s="51" t="e">
        <f>IF('67c'!E162&gt;0,'67c'!E162/$K$42,#N/A)</f>
        <v>#N/A</v>
      </c>
      <c r="F162" s="51">
        <f>IF('67c'!F162&gt;0,'67c'!F162/$K$42,#N/A)</f>
        <v>0.98681962025316461</v>
      </c>
      <c r="G162" s="51" t="e">
        <f>IF('67c'!G162&gt;0,'67c'!G162/$K$42,#N/A)</f>
        <v>#N/A</v>
      </c>
      <c r="H162" s="55"/>
    </row>
    <row r="163" spans="1:9">
      <c r="B163" s="50">
        <v>2460142.5720406575</v>
      </c>
      <c r="C163" s="57">
        <f t="shared" si="6"/>
        <v>-2.6620001532137394E-2</v>
      </c>
      <c r="D163" s="51" t="e">
        <f>IF('67c'!D163&gt;0,'67c'!D163/$K$42,#N/A)</f>
        <v>#N/A</v>
      </c>
      <c r="E163" s="51" t="e">
        <f>IF('67c'!E163&gt;0,'67c'!E163/$K$42,#N/A)</f>
        <v>#N/A</v>
      </c>
      <c r="F163" s="51">
        <f>IF('67c'!F163&gt;0,'67c'!F163/$K$42,#N/A)</f>
        <v>0.98949841772151903</v>
      </c>
      <c r="G163" s="51" t="e">
        <f>IF('67c'!G163&gt;0,'67c'!G163/$K$42,#N/A)</f>
        <v>#N/A</v>
      </c>
      <c r="H163" s="55"/>
    </row>
    <row r="164" spans="1:9">
      <c r="B164" s="50">
        <v>2460142.5743554402</v>
      </c>
      <c r="C164" s="57">
        <f t="shared" si="6"/>
        <v>-2.4305218830704689E-2</v>
      </c>
      <c r="D164" s="51" t="e">
        <f>IF('67c'!D164&gt;0,'67c'!D164/$K$42,#N/A)</f>
        <v>#N/A</v>
      </c>
      <c r="E164" s="51" t="e">
        <f>IF('67c'!E164&gt;0,'67c'!E164/$K$42,#N/A)</f>
        <v>#N/A</v>
      </c>
      <c r="F164" s="51">
        <f>IF('67c'!F164&gt;0,'67c'!F164/$K$42,#N/A)</f>
        <v>0.98618664293248948</v>
      </c>
      <c r="G164" s="51" t="e">
        <f>IF('67c'!G164&gt;0,'67c'!G164/$K$42,#N/A)</f>
        <v>#N/A</v>
      </c>
      <c r="H164" s="55"/>
    </row>
    <row r="165" spans="1:9">
      <c r="B165" s="50">
        <v>2460142.5766702229</v>
      </c>
      <c r="C165" s="57">
        <f t="shared" si="6"/>
        <v>-2.1990436129271984E-2</v>
      </c>
      <c r="D165" s="51" t="e">
        <f>IF('67c'!D165&gt;0,'67c'!D165/$K$42,#N/A)</f>
        <v>#N/A</v>
      </c>
      <c r="E165" s="51" t="e">
        <f>IF('67c'!E165&gt;0,'67c'!E165/$K$42,#N/A)</f>
        <v>#N/A</v>
      </c>
      <c r="F165" s="51">
        <f>IF('67c'!F165&gt;0,'67c'!F165/$K$42,#N/A)</f>
        <v>0.99158808016877642</v>
      </c>
      <c r="G165" s="51" t="e">
        <f>IF('67c'!G165&gt;0,'67c'!G165/$K$42,#N/A)</f>
        <v>#N/A</v>
      </c>
      <c r="H165" s="55"/>
    </row>
    <row r="166" spans="1:9">
      <c r="B166" s="50">
        <v>2460142.5789850056</v>
      </c>
      <c r="C166" s="57">
        <f t="shared" si="6"/>
        <v>-1.9675653427839279E-2</v>
      </c>
      <c r="D166" s="51" t="e">
        <f>IF('67c'!D166&gt;0,'67c'!D166/$K$42,#N/A)</f>
        <v>#N/A</v>
      </c>
      <c r="E166" s="51" t="e">
        <f>IF('67c'!E166&gt;0,'67c'!E166/$K$42,#N/A)</f>
        <v>#N/A</v>
      </c>
      <c r="F166" s="51">
        <f>IF('67c'!F166&gt;0,'67c'!F166/$K$42,#N/A)</f>
        <v>0.98559862869198311</v>
      </c>
      <c r="G166" s="51" t="e">
        <f>IF('67c'!G166&gt;0,'67c'!G166/$K$42,#N/A)</f>
        <v>#N/A</v>
      </c>
      <c r="H166" s="55"/>
    </row>
    <row r="167" spans="1:9">
      <c r="B167" s="50">
        <v>2460142.5812997883</v>
      </c>
      <c r="C167" s="57">
        <f t="shared" si="6"/>
        <v>-1.7360870726406574E-2</v>
      </c>
      <c r="D167" s="51" t="e">
        <f>IF('67c'!D167&gt;0,'67c'!D167/$K$42,#N/A)</f>
        <v>#N/A</v>
      </c>
      <c r="E167" s="51" t="e">
        <f>IF('67c'!E167&gt;0,'67c'!E167/$K$42,#N/A)</f>
        <v>#N/A</v>
      </c>
      <c r="F167" s="51">
        <f>IF('67c'!F167&gt;0,'67c'!F167/$K$42,#N/A)</f>
        <v>0.98446558544303797</v>
      </c>
      <c r="G167" s="51" t="e">
        <f>IF('67c'!G167&gt;0,'67c'!G167/$K$42,#N/A)</f>
        <v>#N/A</v>
      </c>
      <c r="H167" s="55"/>
    </row>
    <row r="168" spans="1:9">
      <c r="B168" s="50">
        <v>2460142.583614571</v>
      </c>
      <c r="C168" s="57">
        <f t="shared" si="6"/>
        <v>-1.5046088024973869E-2</v>
      </c>
      <c r="D168" s="51" t="e">
        <f>IF('67c'!D168&gt;0,'67c'!D168/$K$42,#N/A)</f>
        <v>#N/A</v>
      </c>
      <c r="E168" s="51" t="e">
        <f>IF('67c'!E168&gt;0,'67c'!E168/$K$42,#N/A)</f>
        <v>#N/A</v>
      </c>
      <c r="F168" s="51">
        <f>IF('67c'!F168&gt;0,'67c'!F168/$K$42,#N/A)</f>
        <v>0.98970437763713093</v>
      </c>
      <c r="G168" s="51" t="e">
        <f>IF('67c'!G168&gt;0,'67c'!G168/$K$42,#N/A)</f>
        <v>#N/A</v>
      </c>
      <c r="H168" s="55"/>
    </row>
    <row r="169" spans="1:9">
      <c r="B169" s="50">
        <v>2460142.5859293542</v>
      </c>
      <c r="C169" s="57">
        <f t="shared" si="6"/>
        <v>-1.2731304857879877E-2</v>
      </c>
      <c r="D169" s="51" t="e">
        <f>IF('67c'!D169&gt;0,'67c'!D169/$K$42,#N/A)</f>
        <v>#N/A</v>
      </c>
      <c r="E169" s="51" t="e">
        <f>IF('67c'!E169&gt;0,'67c'!E169/$K$42,#N/A)</f>
        <v>#N/A</v>
      </c>
      <c r="F169" s="51">
        <f>IF('67c'!F169&gt;0,'67c'!F169/$K$42,#N/A)</f>
        <v>0.9881481408227849</v>
      </c>
      <c r="G169" s="51" t="e">
        <f>IF('67c'!G169&gt;0,'67c'!G169/$K$42,#N/A)</f>
        <v>#N/A</v>
      </c>
      <c r="H169" s="55"/>
    </row>
    <row r="170" spans="1:9">
      <c r="B170" s="50">
        <v>2460142.5882441369</v>
      </c>
      <c r="C170" s="57">
        <f t="shared" si="6"/>
        <v>-1.0416522156447172E-2</v>
      </c>
      <c r="D170" s="51" t="e">
        <f>IF('67c'!D170&gt;0,'67c'!D170/$K$42,#N/A)</f>
        <v>#N/A</v>
      </c>
      <c r="E170" s="51" t="e">
        <f>IF('67c'!E170&gt;0,'67c'!E170/$K$42,#N/A)</f>
        <v>#N/A</v>
      </c>
      <c r="F170" s="51">
        <f>IF('67c'!F170&gt;0,'67c'!F170/$K$42,#N/A)</f>
        <v>0.98591383175105485</v>
      </c>
      <c r="G170" s="51" t="e">
        <f>IF('67c'!G170&gt;0,'67c'!G170/$K$42,#N/A)</f>
        <v>#N/A</v>
      </c>
      <c r="H170" s="55"/>
    </row>
    <row r="171" spans="1:9">
      <c r="B171" s="50">
        <v>2460142.5905589196</v>
      </c>
      <c r="C171" s="57">
        <f t="shared" si="6"/>
        <v>-8.1017394550144672E-3</v>
      </c>
      <c r="D171" s="51" t="e">
        <f>IF('67c'!D171&gt;0,'67c'!D171/$K$42,#N/A)</f>
        <v>#N/A</v>
      </c>
      <c r="E171" s="51" t="e">
        <f>IF('67c'!E171&gt;0,'67c'!E171/$K$42,#N/A)</f>
        <v>#N/A</v>
      </c>
      <c r="F171" s="51">
        <f>IF('67c'!F171&gt;0,'67c'!F171/$K$42,#N/A)</f>
        <v>0.98823556170886073</v>
      </c>
      <c r="G171" s="51" t="e">
        <f>IF('67c'!G171&gt;0,'67c'!G171/$K$42,#N/A)</f>
        <v>#N/A</v>
      </c>
      <c r="H171" s="55"/>
    </row>
    <row r="172" spans="1:9">
      <c r="B172" s="50">
        <v>2460142.5928737023</v>
      </c>
      <c r="C172" s="57">
        <f t="shared" si="6"/>
        <v>-5.7869567535817623E-3</v>
      </c>
      <c r="D172" s="51" t="e">
        <f>IF('67c'!D172&gt;0,'67c'!D172/$K$42,#N/A)</f>
        <v>#N/A</v>
      </c>
      <c r="E172" s="51" t="e">
        <f>IF('67c'!E172&gt;0,'67c'!E172/$K$42,#N/A)</f>
        <v>#N/A</v>
      </c>
      <c r="F172" s="51">
        <f>IF('67c'!F172&gt;0,'67c'!F172/$K$42,#N/A)</f>
        <v>0.98888185654008431</v>
      </c>
      <c r="G172" s="51" t="e">
        <f>IF('67c'!G172&gt;0,'67c'!G172/$K$42,#N/A)</f>
        <v>#N/A</v>
      </c>
      <c r="H172" s="55"/>
      <c r="I172" s="63"/>
    </row>
    <row r="173" spans="1:9">
      <c r="B173" s="50">
        <v>2460142.595188485</v>
      </c>
      <c r="C173" s="57">
        <f t="shared" si="6"/>
        <v>-3.4721740521490574E-3</v>
      </c>
      <c r="D173" s="51" t="e">
        <f>IF('67c'!D173&gt;0,'67c'!D173/$K$42,#N/A)</f>
        <v>#N/A</v>
      </c>
      <c r="E173" s="51" t="e">
        <f>IF('67c'!E173&gt;0,'67c'!E173/$K$42,#N/A)</f>
        <v>#N/A</v>
      </c>
      <c r="F173" s="51">
        <f>IF('67c'!F173&gt;0,'67c'!F173/$K$42,#N/A)</f>
        <v>0.9840602584388185</v>
      </c>
      <c r="G173" s="51" t="e">
        <f>IF('67c'!G173&gt;0,'67c'!G173/$K$42,#N/A)</f>
        <v>#N/A</v>
      </c>
      <c r="H173" s="55"/>
      <c r="I173" s="63"/>
    </row>
    <row r="174" spans="1:9">
      <c r="B174" s="50">
        <v>2460142.5975032677</v>
      </c>
      <c r="C174" s="57">
        <f t="shared" si="6"/>
        <v>-1.1573913507163525E-3</v>
      </c>
      <c r="D174" s="51" t="e">
        <f>IF('67c'!D174&gt;0,'67c'!D174/$K$42,#N/A)</f>
        <v>#N/A</v>
      </c>
      <c r="E174" s="51" t="e">
        <f>IF('67c'!E174&gt;0,'67c'!E174/$K$42,#N/A)</f>
        <v>#N/A</v>
      </c>
      <c r="F174" s="51">
        <f>IF('67c'!F174&gt;0,'67c'!F174/$K$42,#N/A)</f>
        <v>0.98965592035864991</v>
      </c>
      <c r="G174" s="51" t="e">
        <f>IF('67c'!G174&gt;0,'67c'!G174/$K$42,#N/A)</f>
        <v>#N/A</v>
      </c>
      <c r="H174" s="55"/>
      <c r="I174" s="63"/>
    </row>
    <row r="175" spans="1:9">
      <c r="A175" s="49" t="s">
        <v>72</v>
      </c>
      <c r="B175" s="50">
        <v>2460142.5998180504</v>
      </c>
      <c r="C175" s="57">
        <f t="shared" si="6"/>
        <v>1.1573913507163525E-3</v>
      </c>
      <c r="D175" s="51" t="e">
        <f>IF('67c'!D175&gt;0,'67c'!D175/$K$42,#N/A)</f>
        <v>#N/A</v>
      </c>
      <c r="E175" s="51" t="e">
        <f>IF('67c'!E175&gt;0,'67c'!E175/$K$42,#N/A)</f>
        <v>#N/A</v>
      </c>
      <c r="F175" s="51">
        <f>IF('67c'!F175&gt;0,'67c'!F175/$K$42,#N/A)</f>
        <v>0.99049301160337555</v>
      </c>
      <c r="G175" s="51" t="e">
        <f>IF('67c'!G175&gt;0,'67c'!G175/$K$42,#N/A)</f>
        <v>#N/A</v>
      </c>
      <c r="H175" s="55"/>
      <c r="I175" s="63">
        <f>(B174+B175)/2</f>
        <v>2460142.598660659</v>
      </c>
    </row>
    <row r="176" spans="1:9">
      <c r="B176" s="50">
        <v>2460142.6021328331</v>
      </c>
      <c r="C176" s="57">
        <f t="shared" si="6"/>
        <v>3.4721740521490574E-3</v>
      </c>
      <c r="D176" s="51" t="e">
        <f>IF('67c'!D176&gt;0,'67c'!D176/$K$42,#N/A)</f>
        <v>#N/A</v>
      </c>
      <c r="E176" s="51" t="e">
        <f>IF('67c'!E176&gt;0,'67c'!E176/$K$42,#N/A)</f>
        <v>#N/A</v>
      </c>
      <c r="F176" s="51">
        <f>IF('67c'!F176&gt;0,'67c'!F176/$K$42,#N/A)</f>
        <v>0.9878005010548524</v>
      </c>
      <c r="G176" s="51" t="e">
        <f>IF('67c'!G176&gt;0,'67c'!G176/$K$42,#N/A)</f>
        <v>#N/A</v>
      </c>
      <c r="H176" s="55"/>
      <c r="I176" s="63"/>
    </row>
    <row r="177" spans="2:8">
      <c r="B177" s="50">
        <v>2460142.6044476158</v>
      </c>
      <c r="C177" s="57">
        <f t="shared" si="6"/>
        <v>5.7869567535817623E-3</v>
      </c>
      <c r="D177" s="51" t="e">
        <f>IF('67c'!D177&gt;0,'67c'!D177/$K$42,#N/A)</f>
        <v>#N/A</v>
      </c>
      <c r="E177" s="51" t="e">
        <f>IF('67c'!E177&gt;0,'67c'!E177/$K$42,#N/A)</f>
        <v>#N/A</v>
      </c>
      <c r="F177" s="51">
        <f>IF('67c'!F177&gt;0,'67c'!F177/$K$42,#N/A)</f>
        <v>0.98129285337552741</v>
      </c>
      <c r="G177" s="51" t="e">
        <f>IF('67c'!G177&gt;0,'67c'!G177/$K$42,#N/A)</f>
        <v>#N/A</v>
      </c>
      <c r="H177" s="55"/>
    </row>
    <row r="178" spans="2:8">
      <c r="B178" s="50">
        <v>2460142.6067623985</v>
      </c>
      <c r="C178" s="57">
        <f t="shared" si="6"/>
        <v>8.1017394550144672E-3</v>
      </c>
      <c r="D178" s="51" t="e">
        <f>IF('67c'!D178&gt;0,'67c'!D178/$K$42,#N/A)</f>
        <v>#N/A</v>
      </c>
      <c r="E178" s="51" t="e">
        <f>IF('67c'!E178&gt;0,'67c'!E178/$K$42,#N/A)</f>
        <v>#N/A</v>
      </c>
      <c r="F178" s="51">
        <f>IF('67c'!F178&gt;0,'67c'!F178/$K$42,#N/A)</f>
        <v>0.97843446729957817</v>
      </c>
      <c r="G178" s="51" t="e">
        <f>IF('67c'!G178&gt;0,'67c'!G178/$K$42,#N/A)</f>
        <v>#N/A</v>
      </c>
      <c r="H178" s="55"/>
    </row>
    <row r="179" spans="2:8">
      <c r="B179" s="50">
        <v>2460142.6090771812</v>
      </c>
      <c r="C179" s="57">
        <f t="shared" si="6"/>
        <v>1.0416522156447172E-2</v>
      </c>
      <c r="D179" s="51" t="e">
        <f>IF('67c'!D179&gt;0,'67c'!D179/$K$42,#N/A)</f>
        <v>#N/A</v>
      </c>
      <c r="E179" s="51" t="e">
        <f>IF('67c'!E179&gt;0,'67c'!E179/$K$42,#N/A)</f>
        <v>#N/A</v>
      </c>
      <c r="F179" s="51">
        <f>IF('67c'!F179&gt;0,'67c'!F179/$K$42,#N/A)</f>
        <v>0.98583452004219407</v>
      </c>
      <c r="G179" s="51" t="e">
        <f>IF('67c'!G179&gt;0,'67c'!G179/$K$42,#N/A)</f>
        <v>#N/A</v>
      </c>
      <c r="H179" s="55"/>
    </row>
    <row r="180" spans="2:8">
      <c r="B180" s="50">
        <v>2460142.6113919639</v>
      </c>
      <c r="C180" s="57">
        <f t="shared" si="6"/>
        <v>1.2731304857879877E-2</v>
      </c>
      <c r="D180" s="51" t="e">
        <f>IF('67c'!D180&gt;0,'67c'!D180/$K$42,#N/A)</f>
        <v>#N/A</v>
      </c>
      <c r="E180" s="51" t="e">
        <f>IF('67c'!E180&gt;0,'67c'!E180/$K$42,#N/A)</f>
        <v>#N/A</v>
      </c>
      <c r="F180" s="51">
        <f>IF('67c'!F180&gt;0,'67c'!F180/$K$42,#N/A)</f>
        <v>0.99135218881856546</v>
      </c>
      <c r="G180" s="51" t="e">
        <f>IF('67c'!G180&gt;0,'67c'!G180/$K$42,#N/A)</f>
        <v>#N/A</v>
      </c>
      <c r="H180" s="55"/>
    </row>
    <row r="181" spans="2:8">
      <c r="B181" s="50">
        <v>2460142.6137067466</v>
      </c>
      <c r="C181" s="57">
        <f t="shared" si="6"/>
        <v>1.5046087559312582E-2</v>
      </c>
      <c r="D181" s="51" t="e">
        <f>IF('67c'!D181&gt;0,'67c'!D181/$K$42,#N/A)</f>
        <v>#N/A</v>
      </c>
      <c r="E181" s="51" t="e">
        <f>IF('67c'!E181&gt;0,'67c'!E181/$K$42,#N/A)</f>
        <v>#N/A</v>
      </c>
      <c r="F181" s="51">
        <f>IF('67c'!F181&gt;0,'67c'!F181/$K$42,#N/A)</f>
        <v>0.9860491824894515</v>
      </c>
      <c r="G181" s="51" t="e">
        <f>IF('67c'!G181&gt;0,'67c'!G181/$K$42,#N/A)</f>
        <v>#N/A</v>
      </c>
      <c r="H181" s="55"/>
    </row>
    <row r="182" spans="2:8">
      <c r="B182" s="50">
        <v>2460142.6160215293</v>
      </c>
      <c r="C182" s="57">
        <f t="shared" si="6"/>
        <v>1.7360870260745287E-2</v>
      </c>
      <c r="D182" s="51" t="e">
        <f>IF('67c'!D182&gt;0,'67c'!D182/$K$42,#N/A)</f>
        <v>#N/A</v>
      </c>
      <c r="E182" s="51" t="e">
        <f>IF('67c'!E182&gt;0,'67c'!E182/$K$42,#N/A)</f>
        <v>#N/A</v>
      </c>
      <c r="F182" s="51">
        <f>IF('67c'!F182&gt;0,'67c'!F182/$K$42,#N/A)</f>
        <v>0.98963297732067512</v>
      </c>
      <c r="G182" s="51" t="e">
        <f>IF('67c'!G182&gt;0,'67c'!G182/$K$42,#N/A)</f>
        <v>#N/A</v>
      </c>
      <c r="H182" s="55"/>
    </row>
    <row r="183" spans="2:8">
      <c r="B183" s="50">
        <v>2460142.618336312</v>
      </c>
      <c r="C183" s="57">
        <f t="shared" si="6"/>
        <v>1.9675652962177992E-2</v>
      </c>
      <c r="D183" s="51" t="e">
        <f>IF('67c'!D183&gt;0,'67c'!D183/$K$42,#N/A)</f>
        <v>#N/A</v>
      </c>
      <c r="E183" s="51" t="e">
        <f>IF('67c'!E183&gt;0,'67c'!E183/$K$42,#N/A)</f>
        <v>#N/A</v>
      </c>
      <c r="F183" s="51">
        <f>IF('67c'!F183&gt;0,'67c'!F183/$K$42,#N/A)</f>
        <v>0.98857107067510552</v>
      </c>
      <c r="G183" s="51" t="e">
        <f>IF('67c'!G183&gt;0,'67c'!G183/$K$42,#N/A)</f>
        <v>#N/A</v>
      </c>
      <c r="H183" s="55"/>
    </row>
    <row r="184" spans="2:8">
      <c r="B184" s="50">
        <v>2460142.6206510947</v>
      </c>
      <c r="C184" s="57">
        <f t="shared" si="6"/>
        <v>2.1990435663610697E-2</v>
      </c>
      <c r="D184" s="51" t="e">
        <f>IF('67c'!D184&gt;0,'67c'!D184/$K$42,#N/A)</f>
        <v>#N/A</v>
      </c>
      <c r="E184" s="51" t="e">
        <f>IF('67c'!E184&gt;0,'67c'!E184/$K$42,#N/A)</f>
        <v>#N/A</v>
      </c>
      <c r="F184" s="51">
        <f>IF('67c'!F184&gt;0,'67c'!F184/$K$42,#N/A)</f>
        <v>0.98270464135021096</v>
      </c>
      <c r="G184" s="51" t="e">
        <f>IF('67c'!G184&gt;0,'67c'!G184/$K$42,#N/A)</f>
        <v>#N/A</v>
      </c>
      <c r="H184" s="55"/>
    </row>
    <row r="185" spans="2:8">
      <c r="B185" s="50">
        <v>2460142.6229658774</v>
      </c>
      <c r="C185" s="57">
        <f t="shared" si="6"/>
        <v>2.4305218365043402E-2</v>
      </c>
      <c r="D185" s="51" t="e">
        <f>IF('67c'!D185&gt;0,'67c'!D185/$K$42,#N/A)</f>
        <v>#N/A</v>
      </c>
      <c r="E185" s="51" t="e">
        <f>IF('67c'!E185&gt;0,'67c'!E185/$K$42,#N/A)</f>
        <v>#N/A</v>
      </c>
      <c r="F185" s="51">
        <f>IF('67c'!F185&gt;0,'67c'!F185/$K$42,#N/A)</f>
        <v>0.98589616297468363</v>
      </c>
      <c r="G185" s="51" t="e">
        <f>IF('67c'!G185&gt;0,'67c'!G185/$K$42,#N/A)</f>
        <v>#N/A</v>
      </c>
      <c r="H185" s="55"/>
    </row>
    <row r="186" spans="2:8">
      <c r="B186" s="50">
        <v>2460142.6252806601</v>
      </c>
      <c r="C186" s="57">
        <f t="shared" si="6"/>
        <v>2.6620001066476107E-2</v>
      </c>
      <c r="D186" s="51" t="e">
        <f>IF('67c'!D186&gt;0,'67c'!D186/$K$42,#N/A)</f>
        <v>#N/A</v>
      </c>
      <c r="E186" s="51" t="e">
        <f>IF('67c'!E186&gt;0,'67c'!E186/$K$42,#N/A)</f>
        <v>#N/A</v>
      </c>
      <c r="F186" s="51">
        <f>IF('67c'!F186&gt;0,'67c'!F186/$K$42,#N/A)</f>
        <v>0.99523200158227854</v>
      </c>
      <c r="G186" s="51" t="e">
        <f>IF('67c'!G186&gt;0,'67c'!G186/$K$42,#N/A)</f>
        <v>#N/A</v>
      </c>
      <c r="H186" s="55"/>
    </row>
    <row r="187" spans="2:8">
      <c r="B187" s="50">
        <v>2460142.6275954428</v>
      </c>
      <c r="C187" s="57">
        <f t="shared" si="6"/>
        <v>2.8934783767908812E-2</v>
      </c>
      <c r="D187" s="51" t="e">
        <f>IF('67c'!D187&gt;0,'67c'!D187/$K$42,#N/A)</f>
        <v>#N/A</v>
      </c>
      <c r="E187" s="51" t="e">
        <f>IF('67c'!E187&gt;0,'67c'!E187/$K$42,#N/A)</f>
        <v>#N/A</v>
      </c>
      <c r="F187" s="51">
        <f>IF('67c'!F187&gt;0,'67c'!F187/$K$42,#N/A)</f>
        <v>0.9860160864978903</v>
      </c>
      <c r="G187" s="51" t="e">
        <f>IF('67c'!G187&gt;0,'67c'!G187/$K$42,#N/A)</f>
        <v>#N/A</v>
      </c>
      <c r="H187" s="55"/>
    </row>
    <row r="188" spans="2:8">
      <c r="B188" s="50">
        <v>2460142.6299102255</v>
      </c>
      <c r="C188" s="57">
        <f t="shared" si="6"/>
        <v>3.1249566469341516E-2</v>
      </c>
      <c r="D188" s="51" t="e">
        <f>IF('67c'!D188&gt;0,'67c'!D188/$K$42,#N/A)</f>
        <v>#N/A</v>
      </c>
      <c r="E188" s="51" t="e">
        <f>IF('67c'!E188&gt;0,'67c'!E188/$K$42,#N/A)</f>
        <v>#N/A</v>
      </c>
      <c r="F188" s="51">
        <f>IF('67c'!F188&gt;0,'67c'!F188/$K$42,#N/A)</f>
        <v>0.99363172468354433</v>
      </c>
      <c r="G188" s="51" t="e">
        <f>IF('67c'!G188&gt;0,'67c'!G188/$K$42,#N/A)</f>
        <v>#N/A</v>
      </c>
      <c r="H188" s="55"/>
    </row>
    <row r="189" spans="2:8">
      <c r="B189" s="50">
        <v>2460142.6322250082</v>
      </c>
      <c r="C189" s="57">
        <f t="shared" si="6"/>
        <v>3.3564349170774221E-2</v>
      </c>
      <c r="D189" s="51" t="e">
        <f>IF('67c'!D189&gt;0,'67c'!D189/$K$42,#N/A)</f>
        <v>#N/A</v>
      </c>
      <c r="E189" s="51" t="e">
        <f>IF('67c'!E189&gt;0,'67c'!E189/$K$42,#N/A)</f>
        <v>#N/A</v>
      </c>
      <c r="F189" s="51">
        <f>IF('67c'!F189&gt;0,'67c'!F189/$K$42,#N/A)</f>
        <v>0.98739682225738401</v>
      </c>
      <c r="G189" s="51" t="e">
        <f>IF('67c'!G189&gt;0,'67c'!G189/$K$42,#N/A)</f>
        <v>#N/A</v>
      </c>
      <c r="H189" s="55"/>
    </row>
    <row r="190" spans="2:8">
      <c r="B190" s="50">
        <v>2460142.6345397909</v>
      </c>
      <c r="C190" s="57">
        <f t="shared" si="6"/>
        <v>3.5879131872206926E-2</v>
      </c>
      <c r="D190" s="51" t="e">
        <f>IF('67c'!D190&gt;0,'67c'!D190/$K$42,#N/A)</f>
        <v>#N/A</v>
      </c>
      <c r="E190" s="51" t="e">
        <f>IF('67c'!E190&gt;0,'67c'!E190/$K$42,#N/A)</f>
        <v>#N/A</v>
      </c>
      <c r="F190" s="51">
        <f>IF('67c'!F190&gt;0,'67c'!F190/$K$42,#N/A)</f>
        <v>0.99039873417721513</v>
      </c>
      <c r="G190" s="51" t="e">
        <f>IF('67c'!G190&gt;0,'67c'!G190/$K$42,#N/A)</f>
        <v>#N/A</v>
      </c>
      <c r="H190" s="55"/>
    </row>
    <row r="191" spans="2:8">
      <c r="B191" s="50">
        <v>2460142.6368545736</v>
      </c>
      <c r="C191" s="57">
        <f t="shared" si="6"/>
        <v>3.8193914573639631E-2</v>
      </c>
      <c r="D191" s="51" t="e">
        <f>IF('67c'!D191&gt;0,'67c'!D191/$K$42,#N/A)</f>
        <v>#N/A</v>
      </c>
      <c r="E191" s="51" t="e">
        <f>IF('67c'!E191&gt;0,'67c'!E191/$K$42,#N/A)</f>
        <v>#N/A</v>
      </c>
      <c r="F191" s="51">
        <f>IF('67c'!F191&gt;0,'67c'!F191/$K$42,#N/A)</f>
        <v>0.98826377900843876</v>
      </c>
      <c r="G191" s="51" t="e">
        <f>IF('67c'!G191&gt;0,'67c'!G191/$K$42,#N/A)</f>
        <v>#N/A</v>
      </c>
      <c r="H191" s="55"/>
    </row>
    <row r="192" spans="2:8">
      <c r="B192" s="50">
        <v>2460142.6391693563</v>
      </c>
      <c r="C192" s="57">
        <f t="shared" si="6"/>
        <v>4.0508697275072336E-2</v>
      </c>
      <c r="D192" s="51" t="e">
        <f>IF('67c'!D192&gt;0,'67c'!D192/$K$42,#N/A)</f>
        <v>#N/A</v>
      </c>
      <c r="E192" s="51" t="e">
        <f>IF('67c'!E192&gt;0,'67c'!E192/$K$42,#N/A)</f>
        <v>#N/A</v>
      </c>
      <c r="F192" s="51">
        <f>IF('67c'!F192&gt;0,'67c'!F192/$K$42,#N/A)</f>
        <v>0.98750883438818571</v>
      </c>
      <c r="G192" s="51" t="e">
        <f>IF('67c'!G192&gt;0,'67c'!G192/$K$42,#N/A)</f>
        <v>#N/A</v>
      </c>
      <c r="H192" s="55"/>
    </row>
    <row r="193" spans="2:8">
      <c r="B193" s="50">
        <v>2460142.641484139</v>
      </c>
      <c r="C193" s="57">
        <f t="shared" si="6"/>
        <v>4.2823479976505041E-2</v>
      </c>
      <c r="D193" s="51" t="e">
        <f>IF('67c'!D193&gt;0,'67c'!D193/$K$42,#N/A)</f>
        <v>#N/A</v>
      </c>
      <c r="E193" s="51" t="e">
        <f>IF('67c'!E193&gt;0,'67c'!E193/$K$42,#N/A)</f>
        <v>#N/A</v>
      </c>
      <c r="F193" s="51">
        <f>IF('67c'!F193&gt;0,'67c'!F193/$K$42,#N/A)</f>
        <v>0.9836990374472574</v>
      </c>
      <c r="G193" s="51" t="e">
        <f>IF('67c'!G193&gt;0,'67c'!G193/$K$42,#N/A)</f>
        <v>#N/A</v>
      </c>
      <c r="H193" s="55"/>
    </row>
    <row r="194" spans="2:8">
      <c r="B194" s="50">
        <v>2460142.6437989217</v>
      </c>
      <c r="C194" s="57">
        <f t="shared" si="6"/>
        <v>4.5138262677937746E-2</v>
      </c>
      <c r="D194" s="51" t="e">
        <f>IF('67c'!D194&gt;0,'67c'!D194/$K$42,#N/A)</f>
        <v>#N/A</v>
      </c>
      <c r="E194" s="51" t="e">
        <f>IF('67c'!E194&gt;0,'67c'!E194/$K$42,#N/A)</f>
        <v>#N/A</v>
      </c>
      <c r="F194" s="51">
        <f>IF('67c'!F194&gt;0,'67c'!F194/$K$42,#N/A)</f>
        <v>0.98769112605485232</v>
      </c>
      <c r="G194" s="51" t="e">
        <f>IF('67c'!G194&gt;0,'67c'!G194/$K$42,#N/A)</f>
        <v>#N/A</v>
      </c>
      <c r="H194" s="55"/>
    </row>
    <row r="195" spans="2:8">
      <c r="B195" s="50">
        <v>2460142.6461137044</v>
      </c>
      <c r="C195" s="57">
        <f t="shared" ref="C195:C258" si="7">B195-$K$30</f>
        <v>4.7453045379370451E-2</v>
      </c>
      <c r="D195" s="51" t="e">
        <f>IF('67c'!D195&gt;0,'67c'!D195/$K$42,#N/A)</f>
        <v>#N/A</v>
      </c>
      <c r="E195" s="51" t="e">
        <f>IF('67c'!E195&gt;0,'67c'!E195/$K$42,#N/A)</f>
        <v>#N/A</v>
      </c>
      <c r="F195" s="51">
        <f>IF('67c'!F195&gt;0,'67c'!F195/$K$42,#N/A)</f>
        <v>0.98641778744725739</v>
      </c>
      <c r="G195" s="51" t="e">
        <f>IF('67c'!G195&gt;0,'67c'!G195/$K$42,#N/A)</f>
        <v>#N/A</v>
      </c>
      <c r="H195" s="55"/>
    </row>
    <row r="196" spans="2:8">
      <c r="B196" s="50">
        <v>2460142.6484284871</v>
      </c>
      <c r="C196" s="57">
        <f t="shared" si="7"/>
        <v>4.9767828080803156E-2</v>
      </c>
      <c r="D196" s="51" t="e">
        <f>IF('67c'!D196&gt;0,'67c'!D196/$K$42,#N/A)</f>
        <v>#N/A</v>
      </c>
      <c r="E196" s="51" t="e">
        <f>IF('67c'!E196&gt;0,'67c'!E196/$K$42,#N/A)</f>
        <v>#N/A</v>
      </c>
      <c r="F196" s="51">
        <f>IF('67c'!F196&gt;0,'67c'!F196/$K$42,#N/A)</f>
        <v>0.98207753164556966</v>
      </c>
      <c r="G196" s="51" t="e">
        <f>IF('67c'!G196&gt;0,'67c'!G196/$K$42,#N/A)</f>
        <v>#N/A</v>
      </c>
      <c r="H196" s="55"/>
    </row>
    <row r="197" spans="2:8">
      <c r="B197" s="50">
        <v>2460142.6507432694</v>
      </c>
      <c r="C197" s="57">
        <f t="shared" si="7"/>
        <v>5.2082610316574574E-2</v>
      </c>
      <c r="D197" s="51" t="e">
        <f>IF('67c'!D197&gt;0,'67c'!D197/$K$42,#N/A)</f>
        <v>#N/A</v>
      </c>
      <c r="E197" s="51" t="e">
        <f>IF('67c'!E197&gt;0,'67c'!E197/$K$42,#N/A)</f>
        <v>#N/A</v>
      </c>
      <c r="F197" s="51">
        <f>IF('67c'!F197&gt;0,'67c'!F197/$K$42,#N/A)</f>
        <v>0.98485561708860758</v>
      </c>
      <c r="G197" s="51" t="e">
        <f>IF('67c'!G197&gt;0,'67c'!G197/$K$42,#N/A)</f>
        <v>#N/A</v>
      </c>
      <c r="H197" s="55"/>
    </row>
    <row r="198" spans="2:8">
      <c r="B198" s="50">
        <v>2460142.6530580521</v>
      </c>
      <c r="C198" s="57">
        <f t="shared" si="7"/>
        <v>5.4397393018007278E-2</v>
      </c>
      <c r="D198" s="51" t="e">
        <f>IF('67c'!D198&gt;0,'67c'!D198/$K$42,#N/A)</f>
        <v>#N/A</v>
      </c>
      <c r="E198" s="51" t="e">
        <f>IF('67c'!E198&gt;0,'67c'!E198/$K$42,#N/A)</f>
        <v>#N/A</v>
      </c>
      <c r="F198" s="51">
        <f>IF('67c'!F198&gt;0,'67c'!F198/$K$42,#N/A)</f>
        <v>0.98379219409282692</v>
      </c>
      <c r="G198" s="51" t="e">
        <f>IF('67c'!G198&gt;0,'67c'!G198/$K$42,#N/A)</f>
        <v>#N/A</v>
      </c>
      <c r="H198" s="55"/>
    </row>
    <row r="199" spans="2:8">
      <c r="B199" s="50">
        <v>2460142.6553728348</v>
      </c>
      <c r="C199" s="57">
        <f t="shared" si="7"/>
        <v>5.6712175719439983E-2</v>
      </c>
      <c r="D199" s="51" t="e">
        <f>IF('67c'!D199&gt;0,'67c'!D199/$K$42,#N/A)</f>
        <v>#N/A</v>
      </c>
      <c r="E199" s="51" t="e">
        <f>IF('67c'!E199&gt;0,'67c'!E199/$K$42,#N/A)</f>
        <v>#N/A</v>
      </c>
      <c r="F199" s="51">
        <f>IF('67c'!F199&gt;0,'67c'!F199/$K$42,#N/A)</f>
        <v>0.98570061972573841</v>
      </c>
      <c r="G199" s="51" t="e">
        <f>IF('67c'!G199&gt;0,'67c'!G199/$K$42,#N/A)</f>
        <v>#N/A</v>
      </c>
      <c r="H199" s="55"/>
    </row>
    <row r="200" spans="2:8">
      <c r="B200" s="50">
        <v>2460142.6576876175</v>
      </c>
      <c r="C200" s="57">
        <f t="shared" si="7"/>
        <v>5.9026958420872688E-2</v>
      </c>
      <c r="D200" s="51" t="e">
        <f>IF('67c'!D200&gt;0,'67c'!D200/$K$42,#N/A)</f>
        <v>#N/A</v>
      </c>
      <c r="E200" s="51" t="e">
        <f>IF('67c'!E200&gt;0,'67c'!E200/$K$42,#N/A)</f>
        <v>#N/A</v>
      </c>
      <c r="F200" s="51">
        <f>IF('67c'!F200&gt;0,'67c'!F200/$K$42,#N/A)</f>
        <v>0.98540981012658224</v>
      </c>
      <c r="G200" s="51" t="e">
        <f>IF('67c'!G200&gt;0,'67c'!G200/$K$42,#N/A)</f>
        <v>#N/A</v>
      </c>
      <c r="H200" s="55"/>
    </row>
    <row r="201" spans="2:8">
      <c r="B201" s="50">
        <v>2460142.6600024002</v>
      </c>
      <c r="C201" s="57">
        <f t="shared" si="7"/>
        <v>6.1341741122305393E-2</v>
      </c>
      <c r="D201" s="51" t="e">
        <f>IF('67c'!D201&gt;0,'67c'!D201/$K$42,#N/A)</f>
        <v>#N/A</v>
      </c>
      <c r="E201" s="51" t="e">
        <f>IF('67c'!E201&gt;0,'67c'!E201/$K$42,#N/A)</f>
        <v>#N/A</v>
      </c>
      <c r="F201" s="51">
        <f>IF('67c'!F201&gt;0,'67c'!F201/$K$42,#N/A)</f>
        <v>0.9895934862869199</v>
      </c>
      <c r="G201" s="51" t="e">
        <f>IF('67c'!G201&gt;0,'67c'!G201/$K$42,#N/A)</f>
        <v>#N/A</v>
      </c>
      <c r="H201" s="55"/>
    </row>
    <row r="202" spans="2:8">
      <c r="B202" s="50">
        <v>2460142.6623171829</v>
      </c>
      <c r="C202" s="57">
        <f t="shared" si="7"/>
        <v>6.3656523823738098E-2</v>
      </c>
      <c r="D202" s="51" t="e">
        <f>IF('67c'!D202&gt;0,'67c'!D202/$K$42,#N/A)</f>
        <v>#N/A</v>
      </c>
      <c r="E202" s="51" t="e">
        <f>IF('67c'!E202&gt;0,'67c'!E202/$K$42,#N/A)</f>
        <v>#N/A</v>
      </c>
      <c r="F202" s="51">
        <f>IF('67c'!F202&gt;0,'67c'!F202/$K$42,#N/A)</f>
        <v>0.99015183280590724</v>
      </c>
      <c r="G202" s="51" t="e">
        <f>IF('67c'!G202&gt;0,'67c'!G202/$K$42,#N/A)</f>
        <v>#N/A</v>
      </c>
      <c r="H202" s="55"/>
    </row>
    <row r="203" spans="2:8">
      <c r="B203" s="50">
        <v>2460142.6646319656</v>
      </c>
      <c r="C203" s="57">
        <f t="shared" si="7"/>
        <v>6.5971306525170803E-2</v>
      </c>
      <c r="D203" s="51" t="e">
        <f>IF('67c'!D203&gt;0,'67c'!D203/$K$42,#N/A)</f>
        <v>#N/A</v>
      </c>
      <c r="E203" s="51" t="e">
        <f>IF('67c'!E203&gt;0,'67c'!E203/$K$42,#N/A)</f>
        <v>#N/A</v>
      </c>
      <c r="F203" s="51">
        <f>IF('67c'!F203&gt;0,'67c'!F203/$K$42,#N/A)</f>
        <v>0.99592187499999996</v>
      </c>
      <c r="G203" s="51" t="e">
        <f>IF('67c'!G203&gt;0,'67c'!G203/$K$42,#N/A)</f>
        <v>#N/A</v>
      </c>
      <c r="H203" s="55"/>
    </row>
    <row r="204" spans="2:8">
      <c r="B204" s="50">
        <v>2460142.6669467483</v>
      </c>
      <c r="C204" s="57">
        <f t="shared" si="7"/>
        <v>6.8286089226603508E-2</v>
      </c>
      <c r="D204" s="51" t="e">
        <f>IF('67c'!D204&gt;0,'67c'!D204/$K$42,#N/A)</f>
        <v>#N/A</v>
      </c>
      <c r="E204" s="51" t="e">
        <f>IF('67c'!E204&gt;0,'67c'!E204/$K$42,#N/A)</f>
        <v>#N/A</v>
      </c>
      <c r="F204" s="51">
        <f>IF('67c'!F204&gt;0,'67c'!F204/$K$42,#N/A)</f>
        <v>0.98941079905063289</v>
      </c>
      <c r="G204" s="51" t="e">
        <f>IF('67c'!G204&gt;0,'67c'!G204/$K$42,#N/A)</f>
        <v>#N/A</v>
      </c>
      <c r="H204" s="55"/>
    </row>
    <row r="205" spans="2:8">
      <c r="B205" s="50">
        <v>2460142.669261531</v>
      </c>
      <c r="C205" s="57">
        <f t="shared" si="7"/>
        <v>7.0600871928036213E-2</v>
      </c>
      <c r="D205" s="51" t="e">
        <f>IF('67c'!D205&gt;0,'67c'!D205/$K$42,#N/A)</f>
        <v>#N/A</v>
      </c>
      <c r="E205" s="51" t="e">
        <f>IF('67c'!E205&gt;0,'67c'!E205/$K$42,#N/A)</f>
        <v>#N/A</v>
      </c>
      <c r="F205" s="51">
        <f>IF('67c'!F205&gt;0,'67c'!F205/$K$42,#N/A)</f>
        <v>0.98609137658227852</v>
      </c>
      <c r="G205" s="51" t="e">
        <f>IF('67c'!G205&gt;0,'67c'!G205/$K$42,#N/A)</f>
        <v>#N/A</v>
      </c>
      <c r="H205" s="55"/>
    </row>
    <row r="206" spans="2:8">
      <c r="B206" s="50">
        <v>2460142.6715763132</v>
      </c>
      <c r="C206" s="57">
        <f t="shared" si="7"/>
        <v>7.2915654163807631E-2</v>
      </c>
      <c r="D206" s="51" t="e">
        <f>IF('67c'!D206&gt;0,'67c'!D206/$K$42,#N/A)</f>
        <v>#N/A</v>
      </c>
      <c r="E206" s="51" t="e">
        <f>IF('67c'!E206&gt;0,'67c'!E206/$K$42,#N/A)</f>
        <v>#N/A</v>
      </c>
      <c r="F206" s="51">
        <f>IF('67c'!F206&gt;0,'67c'!F206/$K$42,#N/A)</f>
        <v>0.99045029008438823</v>
      </c>
      <c r="G206" s="51" t="e">
        <f>IF('67c'!G206&gt;0,'67c'!G206/$K$42,#N/A)</f>
        <v>#N/A</v>
      </c>
      <c r="H206" s="55"/>
    </row>
    <row r="207" spans="2:8">
      <c r="B207" s="50">
        <v>2460142.6738910959</v>
      </c>
      <c r="C207" s="57">
        <f t="shared" si="7"/>
        <v>7.5230436865240335E-2</v>
      </c>
      <c r="D207" s="51" t="e">
        <f>IF('67c'!D207&gt;0,'67c'!D207/$K$42,#N/A)</f>
        <v>#N/A</v>
      </c>
      <c r="E207" s="51" t="e">
        <f>IF('67c'!E207&gt;0,'67c'!E207/$K$42,#N/A)</f>
        <v>#N/A</v>
      </c>
      <c r="F207" s="51">
        <f>IF('67c'!F207&gt;0,'67c'!F207/$K$42,#N/A)</f>
        <v>0.98534506856540094</v>
      </c>
      <c r="G207" s="51" t="e">
        <f>IF('67c'!G207&gt;0,'67c'!G207/$K$42,#N/A)</f>
        <v>#N/A</v>
      </c>
      <c r="H207" s="55"/>
    </row>
    <row r="208" spans="2:8">
      <c r="B208" s="50">
        <v>2460142.6762058786</v>
      </c>
      <c r="C208" s="57">
        <f t="shared" si="7"/>
        <v>7.754521956667304E-2</v>
      </c>
      <c r="D208" s="51" t="e">
        <f>IF('67c'!D208&gt;0,'67c'!D208/$K$42,#N/A)</f>
        <v>#N/A</v>
      </c>
      <c r="E208" s="51" t="e">
        <f>IF('67c'!E208&gt;0,'67c'!E208/$K$42,#N/A)</f>
        <v>#N/A</v>
      </c>
      <c r="F208" s="51">
        <f>IF('67c'!F208&gt;0,'67c'!F208/$K$42,#N/A)</f>
        <v>0.99335271624472576</v>
      </c>
      <c r="G208" s="51" t="e">
        <f>IF('67c'!G208&gt;0,'67c'!G208/$K$42,#N/A)</f>
        <v>#N/A</v>
      </c>
      <c r="H208" s="55"/>
    </row>
    <row r="209" spans="1:8">
      <c r="B209" s="50">
        <v>2460142.6785206613</v>
      </c>
      <c r="C209" s="57">
        <f t="shared" si="7"/>
        <v>7.9860002268105745E-2</v>
      </c>
      <c r="D209" s="51" t="e">
        <f>IF('67c'!D209&gt;0,'67c'!D209/$K$42,#N/A)</f>
        <v>#N/A</v>
      </c>
      <c r="E209" s="51" t="e">
        <f>IF('67c'!E209&gt;0,'67c'!E209/$K$42,#N/A)</f>
        <v>#N/A</v>
      </c>
      <c r="F209" s="51">
        <f>IF('67c'!F209&gt;0,'67c'!F209/$K$42,#N/A)</f>
        <v>0.98737354957805912</v>
      </c>
      <c r="G209" s="51" t="e">
        <f>IF('67c'!G209&gt;0,'67c'!G209/$K$42,#N/A)</f>
        <v>#N/A</v>
      </c>
      <c r="H209" s="55"/>
    </row>
    <row r="210" spans="1:8">
      <c r="B210" s="50">
        <v>2460142.680835444</v>
      </c>
      <c r="C210" s="57">
        <f t="shared" si="7"/>
        <v>8.217478496953845E-2</v>
      </c>
      <c r="D210" s="51" t="e">
        <f>IF('67c'!D210&gt;0,'67c'!D210/$K$42,#N/A)</f>
        <v>#N/A</v>
      </c>
      <c r="E210" s="51" t="e">
        <f>IF('67c'!E210&gt;0,'67c'!E210/$K$42,#N/A)</f>
        <v>#N/A</v>
      </c>
      <c r="F210" s="51">
        <f>IF('67c'!F210&gt;0,'67c'!F210/$K$42,#N/A)</f>
        <v>0.99228606276371312</v>
      </c>
      <c r="G210" s="51" t="e">
        <f>IF('67c'!G210&gt;0,'67c'!G210/$K$42,#N/A)</f>
        <v>#N/A</v>
      </c>
      <c r="H210" s="55"/>
    </row>
    <row r="211" spans="1:8">
      <c r="B211" s="50">
        <v>2460142.6831502267</v>
      </c>
      <c r="C211" s="57">
        <f t="shared" si="7"/>
        <v>8.4489567670971155E-2</v>
      </c>
      <c r="D211" s="51" t="e">
        <f>IF('67c'!D211&gt;0,'67c'!D211/$K$42,#N/A)</f>
        <v>#N/A</v>
      </c>
      <c r="E211" s="51" t="e">
        <f>IF('67c'!E211&gt;0,'67c'!E211/$K$42,#N/A)</f>
        <v>#N/A</v>
      </c>
      <c r="F211" s="51">
        <f>IF('67c'!F211&gt;0,'67c'!F211/$K$42,#N/A)</f>
        <v>0.98671017932489458</v>
      </c>
      <c r="G211" s="51" t="e">
        <f>IF('67c'!G211&gt;0,'67c'!G211/$K$42,#N/A)</f>
        <v>#N/A</v>
      </c>
      <c r="H211" s="55"/>
    </row>
    <row r="212" spans="1:8">
      <c r="B212" s="50">
        <v>2460142.685465009</v>
      </c>
      <c r="C212" s="57">
        <f t="shared" si="7"/>
        <v>8.6804349906742573E-2</v>
      </c>
      <c r="D212" s="51" t="e">
        <f>IF('67c'!D212&gt;0,'67c'!D212/$K$42,#N/A)</f>
        <v>#N/A</v>
      </c>
      <c r="E212" s="51" t="e">
        <f>IF('67c'!E212&gt;0,'67c'!E212/$K$42,#N/A)</f>
        <v>#N/A</v>
      </c>
      <c r="F212" s="51">
        <f>IF('67c'!F212&gt;0,'67c'!F212/$K$42,#N/A)</f>
        <v>0.98655320411392411</v>
      </c>
      <c r="G212" s="51" t="e">
        <f>IF('67c'!G212&gt;0,'67c'!G212/$K$42,#N/A)</f>
        <v>#N/A</v>
      </c>
      <c r="H212" s="55"/>
    </row>
    <row r="213" spans="1:8">
      <c r="B213" s="50">
        <v>2460142.6877797917</v>
      </c>
      <c r="C213" s="57">
        <f t="shared" si="7"/>
        <v>8.9119132608175278E-2</v>
      </c>
      <c r="D213" s="51" t="e">
        <f>IF('67c'!D213&gt;0,'67c'!D213/$K$42,#N/A)</f>
        <v>#N/A</v>
      </c>
      <c r="E213" s="51" t="e">
        <f>IF('67c'!E213&gt;0,'67c'!E213/$K$42,#N/A)</f>
        <v>#N/A</v>
      </c>
      <c r="F213" s="51">
        <f>IF('67c'!F213&gt;0,'67c'!F213/$K$42,#N/A)</f>
        <v>0.98727327267932496</v>
      </c>
      <c r="G213" s="51" t="e">
        <f>IF('67c'!G213&gt;0,'67c'!G213/$K$42,#N/A)</f>
        <v>#N/A</v>
      </c>
      <c r="H213" s="55"/>
    </row>
    <row r="214" spans="1:8">
      <c r="B214" s="50">
        <v>2460142.6900945744</v>
      </c>
      <c r="C214" s="57">
        <f t="shared" si="7"/>
        <v>9.1433915309607983E-2</v>
      </c>
      <c r="D214" s="51" t="e">
        <f>IF('67c'!D214&gt;0,'67c'!D214/$K$42,#N/A)</f>
        <v>#N/A</v>
      </c>
      <c r="E214" s="51" t="e">
        <f>IF('67c'!E214&gt;0,'67c'!E214/$K$42,#N/A)</f>
        <v>#N/A</v>
      </c>
      <c r="F214" s="51">
        <f>IF('67c'!F214&gt;0,'67c'!F214/$K$42,#N/A)</f>
        <v>0.98628705168776376</v>
      </c>
      <c r="G214" s="51" t="e">
        <f>IF('67c'!G214&gt;0,'67c'!G214/$K$42,#N/A)</f>
        <v>#N/A</v>
      </c>
      <c r="H214" s="55"/>
    </row>
    <row r="215" spans="1:8">
      <c r="B215" s="50">
        <v>2460142.6924093571</v>
      </c>
      <c r="C215" s="57">
        <f t="shared" si="7"/>
        <v>9.3748698011040688E-2</v>
      </c>
      <c r="D215" s="51" t="e">
        <f>IF('67c'!D215&gt;0,'67c'!D215/$K$42,#N/A)</f>
        <v>#N/A</v>
      </c>
      <c r="E215" s="51" t="e">
        <f>IF('67c'!E215&gt;0,'67c'!E215/$K$42,#N/A)</f>
        <v>#N/A</v>
      </c>
      <c r="F215" s="51">
        <f>IF('67c'!F215&gt;0,'67c'!F215/$K$42,#N/A)</f>
        <v>0.98830926951476805</v>
      </c>
      <c r="G215" s="51" t="e">
        <f>IF('67c'!G215&gt;0,'67c'!G215/$K$42,#N/A)</f>
        <v>#N/A</v>
      </c>
      <c r="H215" s="55"/>
    </row>
    <row r="216" spans="1:8">
      <c r="B216" s="50">
        <v>2460142.6947241398</v>
      </c>
      <c r="C216" s="57">
        <f t="shared" si="7"/>
        <v>9.6063480712473392E-2</v>
      </c>
      <c r="D216" s="51" t="e">
        <f>IF('67c'!D216&gt;0,'67c'!D216/$K$42,#N/A)</f>
        <v>#N/A</v>
      </c>
      <c r="E216" s="51" t="e">
        <f>IF('67c'!E216&gt;0,'67c'!E216/$K$42,#N/A)</f>
        <v>#N/A</v>
      </c>
      <c r="F216" s="51">
        <f>IF('67c'!F216&gt;0,'67c'!F216/$K$42,#N/A)</f>
        <v>0.99115559071729964</v>
      </c>
      <c r="G216" s="51" t="e">
        <f>IF('67c'!G216&gt;0,'67c'!G216/$K$42,#N/A)</f>
        <v>#N/A</v>
      </c>
      <c r="H216" s="55"/>
    </row>
    <row r="217" spans="1:8">
      <c r="B217" s="50">
        <v>2460142.6970389225</v>
      </c>
      <c r="C217" s="57">
        <f t="shared" si="7"/>
        <v>9.8378263413906097E-2</v>
      </c>
      <c r="D217" s="51" t="e">
        <f>IF('67c'!D217&gt;0,'67c'!D217/$K$42,#N/A)</f>
        <v>#N/A</v>
      </c>
      <c r="E217" s="51" t="e">
        <f>IF('67c'!E217&gt;0,'67c'!E217/$K$42,#N/A)</f>
        <v>#N/A</v>
      </c>
      <c r="F217" s="51">
        <f>IF('67c'!F217&gt;0,'67c'!F217/$K$42,#N/A)</f>
        <v>0.99470200421940924</v>
      </c>
      <c r="G217" s="51" t="e">
        <f>IF('67c'!G217&gt;0,'67c'!G217/$K$42,#N/A)</f>
        <v>#N/A</v>
      </c>
      <c r="H217" s="55"/>
    </row>
    <row r="218" spans="1:8">
      <c r="B218" s="50">
        <v>2460142.6993537047</v>
      </c>
      <c r="C218" s="57">
        <f t="shared" si="7"/>
        <v>0.10069304564967752</v>
      </c>
      <c r="D218" s="51" t="e">
        <f>IF('67c'!D218&gt;0,'67c'!D218/$K$42,#N/A)</f>
        <v>#N/A</v>
      </c>
      <c r="E218" s="51" t="e">
        <f>IF('67c'!E218&gt;0,'67c'!E218/$K$42,#N/A)</f>
        <v>#N/A</v>
      </c>
      <c r="F218" s="51">
        <f>IF('67c'!F218&gt;0,'67c'!F218/$K$42,#N/A)</f>
        <v>0.99133610232067515</v>
      </c>
      <c r="G218" s="51" t="e">
        <f>IF('67c'!G218&gt;0,'67c'!G218/$K$42,#N/A)</f>
        <v>#N/A</v>
      </c>
      <c r="H218" s="55"/>
    </row>
    <row r="219" spans="1:8">
      <c r="B219" s="50">
        <v>2460142.7016684874</v>
      </c>
      <c r="C219" s="57">
        <f t="shared" si="7"/>
        <v>0.10300782835111022</v>
      </c>
      <c r="D219" s="51" t="e">
        <f>IF('67c'!D219&gt;0,'67c'!D219/$K$42,#N/A)</f>
        <v>#N/A</v>
      </c>
      <c r="E219" s="51" t="e">
        <f>IF('67c'!E219&gt;0,'67c'!E219/$K$42,#N/A)</f>
        <v>#N/A</v>
      </c>
      <c r="F219" s="51">
        <f>IF('67c'!F219&gt;0,'67c'!F219/$K$42,#N/A)</f>
        <v>0.98826252637130796</v>
      </c>
      <c r="G219" s="51" t="e">
        <f>IF('67c'!G219&gt;0,'67c'!G219/$K$42,#N/A)</f>
        <v>#N/A</v>
      </c>
      <c r="H219" s="55"/>
    </row>
    <row r="220" spans="1:8">
      <c r="B220" s="50">
        <v>2460142.7039832701</v>
      </c>
      <c r="C220" s="57">
        <f t="shared" si="7"/>
        <v>0.10532261105254292</v>
      </c>
      <c r="D220" s="51" t="e">
        <f>IF('67c'!D220&gt;0,'67c'!D220/$K$42,#N/A)</f>
        <v>#N/A</v>
      </c>
      <c r="E220" s="51" t="e">
        <f>IF('67c'!E220&gt;0,'67c'!E220/$K$42,#N/A)</f>
        <v>#N/A</v>
      </c>
      <c r="F220" s="51">
        <f>IF('67c'!F220&gt;0,'67c'!F220/$K$42,#N/A)</f>
        <v>0.98238983386075951</v>
      </c>
      <c r="G220" s="51" t="e">
        <f>IF('67c'!G220&gt;0,'67c'!G220/$K$42,#N/A)</f>
        <v>#N/A</v>
      </c>
      <c r="H220" s="55"/>
    </row>
    <row r="221" spans="1:8">
      <c r="A221" s="49" t="s">
        <v>39</v>
      </c>
      <c r="B221" s="50">
        <v>2460142.7062980528</v>
      </c>
      <c r="C221" s="57">
        <f t="shared" si="7"/>
        <v>0.10763739375397563</v>
      </c>
      <c r="D221" s="51" t="e">
        <f>IF('67c'!D221&gt;0,'67c'!D221/$K$42,#N/A)</f>
        <v>#N/A</v>
      </c>
      <c r="E221" s="51" t="e">
        <f>IF('67c'!E221&gt;0,'67c'!E221/$K$42,#N/A)</f>
        <v>#N/A</v>
      </c>
      <c r="F221" s="51">
        <f>IF('67c'!F221&gt;0,'67c'!F221/$K$42,#N/A)</f>
        <v>0.98321611286919841</v>
      </c>
      <c r="G221" s="51" t="e">
        <f>IF('67c'!G221&gt;0,'67c'!G221/$K$42,#N/A)</f>
        <v>#N/A</v>
      </c>
      <c r="H221" s="55"/>
    </row>
    <row r="222" spans="1:8">
      <c r="B222" s="50">
        <v>2460142.708612835</v>
      </c>
      <c r="C222" s="57">
        <f t="shared" si="7"/>
        <v>0.10995217598974705</v>
      </c>
      <c r="D222" s="51" t="e">
        <f>IF('67c'!D222&gt;0,'67c'!D222/$K$42,#N/A)</f>
        <v>#N/A</v>
      </c>
      <c r="E222" s="51" t="e">
        <f>IF('67c'!E222&gt;0,'67c'!E222/$K$42,#N/A)</f>
        <v>#N/A</v>
      </c>
      <c r="F222" s="51" t="e">
        <f>IF('67c'!F222&gt;0,'67c'!F222/$K$42,#N/A)</f>
        <v>#N/A</v>
      </c>
      <c r="G222" s="51">
        <f>IF('67c'!G222&gt;0,'67c'!G222/$K$42,#N/A)</f>
        <v>0.99300909810126592</v>
      </c>
      <c r="H222" s="55"/>
    </row>
    <row r="223" spans="1:8">
      <c r="B223" s="50">
        <v>2460142.7109276177</v>
      </c>
      <c r="C223" s="57">
        <f t="shared" si="7"/>
        <v>0.11226695869117975</v>
      </c>
      <c r="D223" s="51" t="e">
        <f>IF('67c'!D223&gt;0,'67c'!D223/$K$42,#N/A)</f>
        <v>#N/A</v>
      </c>
      <c r="E223" s="51" t="e">
        <f>IF('67c'!E223&gt;0,'67c'!E223/$K$42,#N/A)</f>
        <v>#N/A</v>
      </c>
      <c r="F223" s="51" t="e">
        <f>IF('67c'!F223&gt;0,'67c'!F223/$K$42,#N/A)</f>
        <v>#N/A</v>
      </c>
      <c r="G223" s="51">
        <f>IF('67c'!G223&gt;0,'67c'!G223/$K$42,#N/A)</f>
        <v>0.99757265295358644</v>
      </c>
      <c r="H223" s="55"/>
    </row>
    <row r="224" spans="1:8">
      <c r="B224" s="50">
        <v>2460142.7132424004</v>
      </c>
      <c r="C224" s="57">
        <f t="shared" si="7"/>
        <v>0.11458174139261246</v>
      </c>
      <c r="D224" s="51" t="e">
        <f>IF('67c'!D224&gt;0,'67c'!D224/$K$42,#N/A)</f>
        <v>#N/A</v>
      </c>
      <c r="E224" s="51" t="e">
        <f>IF('67c'!E224&gt;0,'67c'!E224/$K$42,#N/A)</f>
        <v>#N/A</v>
      </c>
      <c r="F224" s="51" t="e">
        <f>IF('67c'!F224&gt;0,'67c'!F224/$K$42,#N/A)</f>
        <v>#N/A</v>
      </c>
      <c r="G224" s="51">
        <f>IF('67c'!G224&gt;0,'67c'!G224/$K$42,#N/A)</f>
        <v>0.98585304588607592</v>
      </c>
      <c r="H224" s="55"/>
    </row>
    <row r="225" spans="1:8">
      <c r="B225" s="50">
        <v>2460142.7155571831</v>
      </c>
      <c r="C225" s="57">
        <f t="shared" si="7"/>
        <v>0.11689652409404516</v>
      </c>
      <c r="D225" s="51" t="e">
        <f>IF('67c'!D225&gt;0,'67c'!D225/$K$42,#N/A)</f>
        <v>#N/A</v>
      </c>
      <c r="E225" s="51" t="e">
        <f>IF('67c'!E225&gt;0,'67c'!E225/$K$42,#N/A)</f>
        <v>#N/A</v>
      </c>
      <c r="F225" s="51" t="e">
        <f>IF('67c'!F225&gt;0,'67c'!F225/$K$42,#N/A)</f>
        <v>#N/A</v>
      </c>
      <c r="G225" s="51">
        <f>IF('67c'!G225&gt;0,'67c'!G225/$K$42,#N/A)</f>
        <v>0.98658115770042198</v>
      </c>
      <c r="H225" s="55"/>
    </row>
    <row r="226" spans="1:8">
      <c r="B226" s="50">
        <v>2460142.7178719654</v>
      </c>
      <c r="C226" s="57">
        <f t="shared" si="7"/>
        <v>0.11921130632981658</v>
      </c>
      <c r="D226" s="51" t="e">
        <f>IF('67c'!D226&gt;0,'67c'!D226/$K$42,#N/A)</f>
        <v>#N/A</v>
      </c>
      <c r="E226" s="51" t="e">
        <f>IF('67c'!E226&gt;0,'67c'!E226/$K$42,#N/A)</f>
        <v>#N/A</v>
      </c>
      <c r="F226" s="51" t="e">
        <f>IF('67c'!F226&gt;0,'67c'!F226/$K$42,#N/A)</f>
        <v>#N/A</v>
      </c>
      <c r="G226" s="51">
        <f>IF('67c'!G226&gt;0,'67c'!G226/$K$42,#N/A)</f>
        <v>0.99140506329113931</v>
      </c>
      <c r="H226" s="55"/>
    </row>
    <row r="227" spans="1:8">
      <c r="B227" s="50">
        <v>2460142.7201867481</v>
      </c>
      <c r="C227" s="57">
        <f t="shared" si="7"/>
        <v>0.12152608903124928</v>
      </c>
      <c r="D227" s="51" t="e">
        <f>IF('67c'!D227&gt;0,'67c'!D227/$K$42,#N/A)</f>
        <v>#N/A</v>
      </c>
      <c r="E227" s="51" t="e">
        <f>IF('67c'!E227&gt;0,'67c'!E227/$K$42,#N/A)</f>
        <v>#N/A</v>
      </c>
      <c r="F227" s="51" t="e">
        <f>IF('67c'!F227&gt;0,'67c'!F227/$K$42,#N/A)</f>
        <v>#N/A</v>
      </c>
      <c r="G227" s="51">
        <f>IF('67c'!G227&gt;0,'67c'!G227/$K$42,#N/A)</f>
        <v>0.99113231803797475</v>
      </c>
      <c r="H227" s="55"/>
    </row>
    <row r="228" spans="1:8">
      <c r="B228" s="50">
        <v>2460142.7225015308</v>
      </c>
      <c r="C228" s="57">
        <f t="shared" si="7"/>
        <v>0.12384087173268199</v>
      </c>
      <c r="D228" s="51" t="e">
        <f>IF('67c'!D228&gt;0,'67c'!D228/$K$42,#N/A)</f>
        <v>#N/A</v>
      </c>
      <c r="E228" s="51" t="e">
        <f>IF('67c'!E228&gt;0,'67c'!E228/$K$42,#N/A)</f>
        <v>#N/A</v>
      </c>
      <c r="F228" s="51" t="e">
        <f>IF('67c'!F228&gt;0,'67c'!F228/$K$42,#N/A)</f>
        <v>#N/A</v>
      </c>
      <c r="G228" s="51">
        <f>IF('67c'!G228&gt;0,'67c'!G228/$K$42,#N/A)</f>
        <v>0.99203388713080176</v>
      </c>
      <c r="H228" s="55"/>
    </row>
    <row r="229" spans="1:8">
      <c r="B229" s="50">
        <v>2460142.7248163135</v>
      </c>
      <c r="C229" s="57">
        <f t="shared" si="7"/>
        <v>0.12615565443411469</v>
      </c>
      <c r="D229" s="51" t="e">
        <f>IF('67c'!D229&gt;0,'67c'!D229/$K$42,#N/A)</f>
        <v>#N/A</v>
      </c>
      <c r="E229" s="51" t="e">
        <f>IF('67c'!E229&gt;0,'67c'!E229/$K$42,#N/A)</f>
        <v>#N/A</v>
      </c>
      <c r="F229" s="51" t="e">
        <f>IF('67c'!F229&gt;0,'67c'!F229/$K$42,#N/A)</f>
        <v>#N/A</v>
      </c>
      <c r="G229" s="51">
        <f>IF('67c'!G229&gt;0,'67c'!G229/$K$42,#N/A)</f>
        <v>0.99369369725738399</v>
      </c>
      <c r="H229" s="55"/>
    </row>
    <row r="230" spans="1:8">
      <c r="B230" s="50">
        <v>2460142.7271310957</v>
      </c>
      <c r="C230" s="57">
        <f t="shared" si="7"/>
        <v>0.12847043666988611</v>
      </c>
      <c r="D230" s="51" t="e">
        <f>IF('67c'!D230&gt;0,'67c'!D230/$K$42,#N/A)</f>
        <v>#N/A</v>
      </c>
      <c r="E230" s="51" t="e">
        <f>IF('67c'!E230&gt;0,'67c'!E230/$K$42,#N/A)</f>
        <v>#N/A</v>
      </c>
      <c r="F230" s="51" t="e">
        <f>IF('67c'!F230&gt;0,'67c'!F230/$K$42,#N/A)</f>
        <v>#N/A</v>
      </c>
      <c r="G230" s="51">
        <f>IF('67c'!G230&gt;0,'67c'!G230/$K$42,#N/A)</f>
        <v>0.99357377373417721</v>
      </c>
      <c r="H230" s="55"/>
    </row>
    <row r="231" spans="1:8">
      <c r="B231" s="50">
        <v>2460142.7294458784</v>
      </c>
      <c r="C231" s="57">
        <f t="shared" si="7"/>
        <v>0.13078521937131882</v>
      </c>
      <c r="D231" s="51" t="e">
        <f>IF('67c'!D231&gt;0,'67c'!D231/$K$42,#N/A)</f>
        <v>#N/A</v>
      </c>
      <c r="E231" s="51" t="e">
        <f>IF('67c'!E231&gt;0,'67c'!E231/$K$42,#N/A)</f>
        <v>#N/A</v>
      </c>
      <c r="F231" s="51" t="e">
        <f>IF('67c'!F231&gt;0,'67c'!F231/$K$42,#N/A)</f>
        <v>#N/A</v>
      </c>
      <c r="G231" s="51">
        <f>IF('67c'!G231&gt;0,'67c'!G231/$K$42,#N/A)</f>
        <v>0.99686095727848112</v>
      </c>
      <c r="H231" s="55"/>
    </row>
    <row r="232" spans="1:8">
      <c r="B232" s="50">
        <v>2460142.7317606611</v>
      </c>
      <c r="C232" s="57">
        <f t="shared" si="7"/>
        <v>0.13310000207275152</v>
      </c>
      <c r="D232" s="51" t="e">
        <f>IF('67c'!D232&gt;0,'67c'!D232/$K$42,#N/A)</f>
        <v>#N/A</v>
      </c>
      <c r="E232" s="51" t="e">
        <f>IF('67c'!E232&gt;0,'67c'!E232/$K$42,#N/A)</f>
        <v>#N/A</v>
      </c>
      <c r="F232" s="51" t="e">
        <f>IF('67c'!F232&gt;0,'67c'!F232/$K$42,#N/A)</f>
        <v>#N/A</v>
      </c>
      <c r="G232" s="51">
        <f>IF('67c'!G232&gt;0,'67c'!G232/$K$42,#N/A)</f>
        <v>0.99818888449367082</v>
      </c>
      <c r="H232" s="55"/>
    </row>
    <row r="233" spans="1:8">
      <c r="B233" s="50">
        <v>2460142.7340754434</v>
      </c>
      <c r="C233" s="57">
        <f t="shared" si="7"/>
        <v>0.13541478430852294</v>
      </c>
      <c r="D233" s="51" t="e">
        <f>IF('67c'!D233&gt;0,'67c'!D233/$K$42,#N/A)</f>
        <v>#N/A</v>
      </c>
      <c r="E233" s="51" t="e">
        <f>IF('67c'!E233&gt;0,'67c'!E233/$K$42,#N/A)</f>
        <v>#N/A</v>
      </c>
      <c r="F233" s="51" t="e">
        <f>IF('67c'!F233&gt;0,'67c'!F233/$K$42,#N/A)</f>
        <v>#N/A</v>
      </c>
      <c r="G233" s="51">
        <f>IF('67c'!G233&gt;0,'67c'!G233/$K$42,#N/A)</f>
        <v>0.99519791666666668</v>
      </c>
      <c r="H233" s="54"/>
    </row>
    <row r="234" spans="1:8">
      <c r="A234" s="49" t="s">
        <v>71</v>
      </c>
      <c r="B234" s="50">
        <v>2460142.7363902261</v>
      </c>
      <c r="C234" s="57">
        <f t="shared" si="7"/>
        <v>0.13772956700995564</v>
      </c>
      <c r="D234" s="51" t="e">
        <f>IF('67c'!D234&gt;0,'67c'!D234/$K$42,#N/A)</f>
        <v>#N/A</v>
      </c>
      <c r="E234" s="51" t="e">
        <f>IF('67c'!E234&gt;0,'67c'!E234/$K$42,#N/A)</f>
        <v>#N/A</v>
      </c>
      <c r="F234" s="51" t="e">
        <f>IF('67c'!F234&gt;0,'67c'!F234/$K$42,#N/A)</f>
        <v>#N/A</v>
      </c>
      <c r="G234" s="51">
        <f>IF('67c'!G234&gt;0,'67c'!G234/$K$42,#N/A)</f>
        <v>0.99651437236286922</v>
      </c>
      <c r="H234" s="54"/>
    </row>
    <row r="235" spans="1:8">
      <c r="B235" s="50">
        <v>2460142.7387050088</v>
      </c>
      <c r="C235" s="57">
        <f t="shared" si="7"/>
        <v>0.14004434971138835</v>
      </c>
      <c r="D235" s="51">
        <f>IF('67c'!D235&gt;0,'67c'!D235/$K$42,#N/A)</f>
        <v>1.0007329245780592</v>
      </c>
      <c r="E235" s="51" t="e">
        <f>IF('67c'!E235&gt;0,'67c'!E235/$K$42,#N/A)</f>
        <v>#N/A</v>
      </c>
      <c r="F235" s="51" t="e">
        <f>IF('67c'!F235&gt;0,'67c'!F235/$K$42,#N/A)</f>
        <v>#N/A</v>
      </c>
      <c r="G235" s="51" t="e">
        <f>IF('67c'!G235&gt;0,'67c'!G235/$K$42,#N/A)</f>
        <v>#N/A</v>
      </c>
      <c r="H235" s="54"/>
    </row>
    <row r="236" spans="1:8">
      <c r="B236" s="50">
        <v>2460142.7410197915</v>
      </c>
      <c r="C236" s="57">
        <f t="shared" si="7"/>
        <v>0.14235913241282105</v>
      </c>
      <c r="D236" s="51">
        <f>IF('67c'!D236&gt;0,'67c'!D236/$K$42,#N/A)</f>
        <v>0.99878909546413497</v>
      </c>
      <c r="E236" s="51" t="e">
        <f>IF('67c'!E236&gt;0,'67c'!E236/$K$42,#N/A)</f>
        <v>#N/A</v>
      </c>
      <c r="F236" s="51" t="e">
        <f>IF('67c'!F236&gt;0,'67c'!F236/$K$42,#N/A)</f>
        <v>#N/A</v>
      </c>
      <c r="G236" s="51" t="e">
        <f>IF('67c'!G236&gt;0,'67c'!G236/$K$42,#N/A)</f>
        <v>#N/A</v>
      </c>
      <c r="H236" s="54"/>
    </row>
    <row r="237" spans="1:8">
      <c r="B237" s="50">
        <v>2460142.7433345737</v>
      </c>
      <c r="C237" s="57">
        <f t="shared" si="7"/>
        <v>0.14467391464859247</v>
      </c>
      <c r="D237" s="51">
        <f>IF('67c'!D237&gt;0,'67c'!D237/$K$42,#N/A)</f>
        <v>0.99732739978902962</v>
      </c>
      <c r="E237" s="51" t="e">
        <f>IF('67c'!E237&gt;0,'67c'!E237/$K$42,#N/A)</f>
        <v>#N/A</v>
      </c>
      <c r="F237" s="51" t="e">
        <f>IF('67c'!F237&gt;0,'67c'!F237/$K$42,#N/A)</f>
        <v>#N/A</v>
      </c>
      <c r="G237" s="51" t="e">
        <f>IF('67c'!G237&gt;0,'67c'!G237/$K$42,#N/A)</f>
        <v>#N/A</v>
      </c>
      <c r="H237" s="54"/>
    </row>
    <row r="238" spans="1:8">
      <c r="B238" s="50">
        <v>2460142.7456493564</v>
      </c>
      <c r="C238" s="57">
        <f t="shared" si="7"/>
        <v>0.14698869735002518</v>
      </c>
      <c r="D238" s="51">
        <f>IF('67c'!D238&gt;0,'67c'!D238/$K$42,#N/A)</f>
        <v>1.0010245253164558</v>
      </c>
      <c r="E238" s="51" t="e">
        <f>IF('67c'!E238&gt;0,'67c'!E238/$K$42,#N/A)</f>
        <v>#N/A</v>
      </c>
      <c r="F238" s="51" t="e">
        <f>IF('67c'!F238&gt;0,'67c'!F238/$K$42,#N/A)</f>
        <v>#N/A</v>
      </c>
      <c r="G238" s="51" t="e">
        <f>IF('67c'!G238&gt;0,'67c'!G238/$K$42,#N/A)</f>
        <v>#N/A</v>
      </c>
      <c r="H238" s="54"/>
    </row>
    <row r="239" spans="1:8">
      <c r="B239" s="50">
        <v>2460142.7479641391</v>
      </c>
      <c r="C239" s="57">
        <f t="shared" si="7"/>
        <v>0.14930348005145788</v>
      </c>
      <c r="D239" s="51">
        <f>IF('67c'!D239&gt;0,'67c'!D239/$K$42,#N/A)</f>
        <v>0.99526562500000004</v>
      </c>
      <c r="E239" s="51" t="e">
        <f>IF('67c'!E239&gt;0,'67c'!E239/$K$42,#N/A)</f>
        <v>#N/A</v>
      </c>
      <c r="F239" s="51" t="e">
        <f>IF('67c'!F239&gt;0,'67c'!F239/$K$42,#N/A)</f>
        <v>#N/A</v>
      </c>
      <c r="G239" s="51" t="e">
        <f>IF('67c'!G239&gt;0,'67c'!G239/$K$42,#N/A)</f>
        <v>#N/A</v>
      </c>
      <c r="H239" s="54"/>
    </row>
    <row r="240" spans="1:8">
      <c r="B240" s="50">
        <v>2460142.7502789213</v>
      </c>
      <c r="C240" s="57">
        <f t="shared" si="7"/>
        <v>0.1516182622872293</v>
      </c>
      <c r="D240" s="51">
        <f>IF('67c'!D240&gt;0,'67c'!D240/$K$42,#N/A)</f>
        <v>1.0054427083333333</v>
      </c>
      <c r="E240" s="51" t="e">
        <f>IF('67c'!E240&gt;0,'67c'!E240/$K$42,#N/A)</f>
        <v>#N/A</v>
      </c>
      <c r="F240" s="51" t="e">
        <f>IF('67c'!F240&gt;0,'67c'!F240/$K$42,#N/A)</f>
        <v>#N/A</v>
      </c>
      <c r="G240" s="51" t="e">
        <f>IF('67c'!G240&gt;0,'67c'!G240/$K$42,#N/A)</f>
        <v>#N/A</v>
      </c>
      <c r="H240" s="54"/>
    </row>
    <row r="241" spans="2:8">
      <c r="B241" s="50">
        <v>2460142.752593704</v>
      </c>
      <c r="C241" s="57">
        <f t="shared" si="7"/>
        <v>0.153933044988662</v>
      </c>
      <c r="D241" s="51">
        <f>IF('67c'!D241&gt;0,'67c'!D241/$K$42,#N/A)</f>
        <v>0.9883125659282701</v>
      </c>
      <c r="E241" s="51" t="e">
        <f>IF('67c'!E241&gt;0,'67c'!E241/$K$42,#N/A)</f>
        <v>#N/A</v>
      </c>
      <c r="F241" s="51" t="e">
        <f>IF('67c'!F241&gt;0,'67c'!F241/$K$42,#N/A)</f>
        <v>#N/A</v>
      </c>
      <c r="G241" s="51" t="e">
        <f>IF('67c'!G241&gt;0,'67c'!G241/$K$42,#N/A)</f>
        <v>#N/A</v>
      </c>
      <c r="H241" s="54"/>
    </row>
    <row r="242" spans="2:8">
      <c r="B242" s="50">
        <v>2460142.7549084863</v>
      </c>
      <c r="C242" s="57">
        <f t="shared" si="7"/>
        <v>0.15624782722443342</v>
      </c>
      <c r="D242" s="51">
        <f>IF('67c'!D242&gt;0,'67c'!D242/$K$42,#N/A)</f>
        <v>1.0041922468354429</v>
      </c>
      <c r="E242" s="51" t="e">
        <f>IF('67c'!E242&gt;0,'67c'!E242/$K$42,#N/A)</f>
        <v>#N/A</v>
      </c>
      <c r="F242" s="51" t="e">
        <f>IF('67c'!F242&gt;0,'67c'!F242/$K$42,#N/A)</f>
        <v>#N/A</v>
      </c>
      <c r="G242" s="51" t="e">
        <f>IF('67c'!G242&gt;0,'67c'!G242/$K$42,#N/A)</f>
        <v>#N/A</v>
      </c>
      <c r="H242" s="54"/>
    </row>
    <row r="243" spans="2:8">
      <c r="B243" s="50">
        <v>2460142.757223269</v>
      </c>
      <c r="C243" s="57">
        <f t="shared" si="7"/>
        <v>0.15856260992586613</v>
      </c>
      <c r="D243" s="51">
        <f>IF('67c'!D243&gt;0,'67c'!D243/$K$42,#N/A)</f>
        <v>1.0050137130801688</v>
      </c>
      <c r="E243" s="51" t="e">
        <f>IF('67c'!E243&gt;0,'67c'!E243/$K$42,#N/A)</f>
        <v>#N/A</v>
      </c>
      <c r="F243" s="51" t="e">
        <f>IF('67c'!F243&gt;0,'67c'!F243/$K$42,#N/A)</f>
        <v>#N/A</v>
      </c>
      <c r="G243" s="51" t="e">
        <f>IF('67c'!G243&gt;0,'67c'!G243/$K$42,#N/A)</f>
        <v>#N/A</v>
      </c>
      <c r="H243" s="54"/>
    </row>
    <row r="244" spans="2:8">
      <c r="B244" s="50">
        <v>2460142.7595380517</v>
      </c>
      <c r="C244" s="57">
        <f t="shared" si="7"/>
        <v>0.16087739262729883</v>
      </c>
      <c r="D244" s="51">
        <f>IF('67c'!D244&gt;0,'67c'!D244/$K$42,#N/A)</f>
        <v>1.0061088475738398</v>
      </c>
      <c r="E244" s="51" t="e">
        <f>IF('67c'!E244&gt;0,'67c'!E244/$K$42,#N/A)</f>
        <v>#N/A</v>
      </c>
      <c r="F244" s="51" t="e">
        <f>IF('67c'!F244&gt;0,'67c'!F244/$K$42,#N/A)</f>
        <v>#N/A</v>
      </c>
      <c r="G244" s="51" t="e">
        <f>IF('67c'!G244&gt;0,'67c'!G244/$K$42,#N/A)</f>
        <v>#N/A</v>
      </c>
      <c r="H244" s="54"/>
    </row>
    <row r="245" spans="2:8">
      <c r="B245" s="50">
        <v>2460142.7618528339</v>
      </c>
      <c r="C245" s="57">
        <f t="shared" si="7"/>
        <v>0.16319217486307025</v>
      </c>
      <c r="D245" s="51">
        <f>IF('67c'!D245&gt;0,'67c'!D245/$K$42,#N/A)</f>
        <v>1.0020408095991562</v>
      </c>
      <c r="E245" s="51" t="e">
        <f>IF('67c'!E245&gt;0,'67c'!E245/$K$42,#N/A)</f>
        <v>#N/A</v>
      </c>
      <c r="F245" s="51" t="e">
        <f>IF('67c'!F245&gt;0,'67c'!F245/$K$42,#N/A)</f>
        <v>#N/A</v>
      </c>
      <c r="G245" s="51" t="e">
        <f>IF('67c'!G245&gt;0,'67c'!G245/$K$42,#N/A)</f>
        <v>#N/A</v>
      </c>
      <c r="H245" s="54"/>
    </row>
    <row r="246" spans="2:8">
      <c r="B246" s="50">
        <v>2460142.7641676166</v>
      </c>
      <c r="C246" s="57">
        <f t="shared" si="7"/>
        <v>0.16550695756450295</v>
      </c>
      <c r="D246" s="51">
        <f>IF('67c'!D246&gt;0,'67c'!D246/$K$42,#N/A)</f>
        <v>1.0001321861814347</v>
      </c>
      <c r="E246" s="51" t="e">
        <f>IF('67c'!E246&gt;0,'67c'!E246/$K$42,#N/A)</f>
        <v>#N/A</v>
      </c>
      <c r="F246" s="51" t="e">
        <f>IF('67c'!F246&gt;0,'67c'!F246/$K$42,#N/A)</f>
        <v>#N/A</v>
      </c>
      <c r="G246" s="51" t="e">
        <f>IF('67c'!G246&gt;0,'67c'!G246/$K$42,#N/A)</f>
        <v>#N/A</v>
      </c>
      <c r="H246" s="54"/>
    </row>
    <row r="247" spans="2:8">
      <c r="B247" s="50">
        <v>2460142.7664823993</v>
      </c>
      <c r="C247" s="57">
        <f t="shared" si="7"/>
        <v>0.16782174026593566</v>
      </c>
      <c r="D247" s="51">
        <f>IF('67c'!D247&gt;0,'67c'!D247/$K$42,#N/A)</f>
        <v>1.000200026371308</v>
      </c>
      <c r="E247" s="51" t="e">
        <f>IF('67c'!E247&gt;0,'67c'!E247/$K$42,#N/A)</f>
        <v>#N/A</v>
      </c>
      <c r="F247" s="51" t="e">
        <f>IF('67c'!F247&gt;0,'67c'!F247/$K$42,#N/A)</f>
        <v>#N/A</v>
      </c>
      <c r="G247" s="51" t="e">
        <f>IF('67c'!G247&gt;0,'67c'!G247/$K$42,#N/A)</f>
        <v>#N/A</v>
      </c>
      <c r="H247" s="54"/>
    </row>
    <row r="248" spans="2:8">
      <c r="B248" s="50">
        <v>2460142.7687971815</v>
      </c>
      <c r="C248" s="57">
        <f t="shared" si="7"/>
        <v>0.17013652250170708</v>
      </c>
      <c r="D248" s="51">
        <f>IF('67c'!D248&gt;0,'67c'!D248/$K$42,#N/A)</f>
        <v>1.0009820675105485</v>
      </c>
      <c r="E248" s="51" t="e">
        <f>IF('67c'!E248&gt;0,'67c'!E248/$K$42,#N/A)</f>
        <v>#N/A</v>
      </c>
      <c r="F248" s="51" t="e">
        <f>IF('67c'!F248&gt;0,'67c'!F248/$K$42,#N/A)</f>
        <v>#N/A</v>
      </c>
      <c r="G248" s="51" t="e">
        <f>IF('67c'!G248&gt;0,'67c'!G248/$K$42,#N/A)</f>
        <v>#N/A</v>
      </c>
      <c r="H248" s="54"/>
    </row>
    <row r="249" spans="2:8">
      <c r="B249" s="50">
        <v>2460142.7711119642</v>
      </c>
      <c r="C249" s="57">
        <f t="shared" si="7"/>
        <v>0.17245130520313978</v>
      </c>
      <c r="D249" s="51">
        <f>IF('67c'!D249&gt;0,'67c'!D249/$K$42,#N/A)</f>
        <v>0.99894607067510544</v>
      </c>
      <c r="E249" s="51" t="e">
        <f>IF('67c'!E249&gt;0,'67c'!E249/$K$42,#N/A)</f>
        <v>#N/A</v>
      </c>
      <c r="F249" s="51" t="e">
        <f>IF('67c'!F249&gt;0,'67c'!F249/$K$42,#N/A)</f>
        <v>#N/A</v>
      </c>
      <c r="G249" s="51" t="e">
        <f>IF('67c'!G249&gt;0,'67c'!G249/$K$42,#N/A)</f>
        <v>#N/A</v>
      </c>
      <c r="H249" s="54"/>
    </row>
    <row r="250" spans="2:8">
      <c r="B250" s="50">
        <v>2460142.7734267465</v>
      </c>
      <c r="C250" s="57">
        <f t="shared" si="7"/>
        <v>0.1747660874389112</v>
      </c>
      <c r="D250" s="51">
        <f>IF('67c'!D250&gt;0,'67c'!D250/$K$42,#N/A)</f>
        <v>0.99696044303797471</v>
      </c>
      <c r="E250" s="51" t="e">
        <f>IF('67c'!E250&gt;0,'67c'!E250/$K$42,#N/A)</f>
        <v>#N/A</v>
      </c>
      <c r="F250" s="51" t="e">
        <f>IF('67c'!F250&gt;0,'67c'!F250/$K$42,#N/A)</f>
        <v>#N/A</v>
      </c>
      <c r="G250" s="51" t="e">
        <f>IF('67c'!G250&gt;0,'67c'!G250/$K$42,#N/A)</f>
        <v>#N/A</v>
      </c>
      <c r="H250" s="54"/>
    </row>
    <row r="251" spans="2:8">
      <c r="B251" s="50">
        <v>2460142.7757415292</v>
      </c>
      <c r="C251" s="57">
        <f t="shared" si="7"/>
        <v>0.1770808701403439</v>
      </c>
      <c r="D251" s="51">
        <f>IF('67c'!D251&gt;0,'67c'!D251/$K$42,#N/A)</f>
        <v>0.99284131065400849</v>
      </c>
      <c r="E251" s="51" t="e">
        <f>IF('67c'!E251&gt;0,'67c'!E251/$K$42,#N/A)</f>
        <v>#N/A</v>
      </c>
      <c r="F251" s="51" t="e">
        <f>IF('67c'!F251&gt;0,'67c'!F251/$K$42,#N/A)</f>
        <v>#N/A</v>
      </c>
      <c r="G251" s="51" t="e">
        <f>IF('67c'!G251&gt;0,'67c'!G251/$K$42,#N/A)</f>
        <v>#N/A</v>
      </c>
      <c r="H251" s="54"/>
    </row>
    <row r="252" spans="2:8">
      <c r="B252" s="50">
        <v>2460142.7780563119</v>
      </c>
      <c r="C252" s="57">
        <f t="shared" si="7"/>
        <v>0.17939565284177661</v>
      </c>
      <c r="D252" s="51">
        <f>IF('67c'!D252&gt;0,'67c'!D252/$K$42,#N/A)</f>
        <v>1.0057120253164558</v>
      </c>
      <c r="E252" s="51" t="e">
        <f>IF('67c'!E252&gt;0,'67c'!E252/$K$42,#N/A)</f>
        <v>#N/A</v>
      </c>
      <c r="F252" s="51" t="e">
        <f>IF('67c'!F252&gt;0,'67c'!F252/$K$42,#N/A)</f>
        <v>#N/A</v>
      </c>
      <c r="G252" s="51" t="e">
        <f>IF('67c'!G252&gt;0,'67c'!G252/$K$42,#N/A)</f>
        <v>#N/A</v>
      </c>
      <c r="H252" s="54"/>
    </row>
    <row r="253" spans="2:8">
      <c r="B253" s="50">
        <v>2460142.7803710941</v>
      </c>
      <c r="C253" s="57">
        <f t="shared" si="7"/>
        <v>0.18171043507754803</v>
      </c>
      <c r="D253" s="51">
        <f>IF('67c'!D253&gt;0,'67c'!D253/$K$42,#N/A)</f>
        <v>1.0029395437763713</v>
      </c>
      <c r="E253" s="51" t="e">
        <f>IF('67c'!E253&gt;0,'67c'!E253/$K$42,#N/A)</f>
        <v>#N/A</v>
      </c>
      <c r="F253" s="51" t="e">
        <f>IF('67c'!F253&gt;0,'67c'!F253/$K$42,#N/A)</f>
        <v>#N/A</v>
      </c>
      <c r="G253" s="51" t="e">
        <f>IF('67c'!G253&gt;0,'67c'!G253/$K$42,#N/A)</f>
        <v>#N/A</v>
      </c>
      <c r="H253" s="54"/>
    </row>
    <row r="254" spans="2:8">
      <c r="B254" s="50">
        <v>2460142.7826858768</v>
      </c>
      <c r="C254" s="57">
        <f t="shared" si="7"/>
        <v>0.18402521777898073</v>
      </c>
      <c r="D254" s="51">
        <f>IF('67c'!D254&gt;0,'67c'!D254/$K$42,#N/A)</f>
        <v>1.0040663897679325</v>
      </c>
      <c r="E254" s="51" t="e">
        <f>IF('67c'!E254&gt;0,'67c'!E254/$K$42,#N/A)</f>
        <v>#N/A</v>
      </c>
      <c r="F254" s="51" t="e">
        <f>IF('67c'!F254&gt;0,'67c'!F254/$K$42,#N/A)</f>
        <v>#N/A</v>
      </c>
      <c r="G254" s="51" t="e">
        <f>IF('67c'!G254&gt;0,'67c'!G254/$K$42,#N/A)</f>
        <v>#N/A</v>
      </c>
      <c r="H254" s="54"/>
    </row>
    <row r="255" spans="2:8">
      <c r="B255" s="50">
        <v>2460142.7850006591</v>
      </c>
      <c r="C255" s="57">
        <f t="shared" si="7"/>
        <v>0.18634000001475215</v>
      </c>
      <c r="D255" s="51">
        <f>IF('67c'!D255&gt;0,'67c'!D255/$K$42,#N/A)</f>
        <v>0.99961774789029534</v>
      </c>
      <c r="E255" s="51" t="e">
        <f>IF('67c'!E255&gt;0,'67c'!E255/$K$42,#N/A)</f>
        <v>#N/A</v>
      </c>
      <c r="F255" s="51" t="e">
        <f>IF('67c'!F255&gt;0,'67c'!F255/$K$42,#N/A)</f>
        <v>#N/A</v>
      </c>
      <c r="G255" s="51" t="e">
        <f>IF('67c'!G255&gt;0,'67c'!G255/$K$42,#N/A)</f>
        <v>#N/A</v>
      </c>
      <c r="H255" s="54"/>
    </row>
    <row r="256" spans="2:8">
      <c r="B256" s="50">
        <v>2460142.7873154418</v>
      </c>
      <c r="C256" s="57">
        <f t="shared" si="7"/>
        <v>0.18865478271618485</v>
      </c>
      <c r="D256" s="51">
        <f>IF('67c'!D256&gt;0,'67c'!D256/$K$42,#N/A)</f>
        <v>0.99870978375527431</v>
      </c>
      <c r="E256" s="51" t="e">
        <f>IF('67c'!E256&gt;0,'67c'!E256/$K$42,#N/A)</f>
        <v>#N/A</v>
      </c>
      <c r="F256" s="51" t="e">
        <f>IF('67c'!F256&gt;0,'67c'!F256/$K$42,#N/A)</f>
        <v>#N/A</v>
      </c>
      <c r="G256" s="51" t="e">
        <f>IF('67c'!G256&gt;0,'67c'!G256/$K$42,#N/A)</f>
        <v>#N/A</v>
      </c>
      <c r="H256" s="54"/>
    </row>
    <row r="257" spans="2:8">
      <c r="B257" s="50">
        <v>2460142.789630224</v>
      </c>
      <c r="C257" s="57">
        <f t="shared" si="7"/>
        <v>0.19096956495195627</v>
      </c>
      <c r="D257" s="51">
        <f>IF('67c'!D257&gt;0,'67c'!D257/$K$42,#N/A)</f>
        <v>0.99598978111814351</v>
      </c>
      <c r="E257" s="51" t="e">
        <f>IF('67c'!E257&gt;0,'67c'!E257/$K$42,#N/A)</f>
        <v>#N/A</v>
      </c>
      <c r="F257" s="51" t="e">
        <f>IF('67c'!F257&gt;0,'67c'!F257/$K$42,#N/A)</f>
        <v>#N/A</v>
      </c>
      <c r="G257" s="51" t="e">
        <f>IF('67c'!G257&gt;0,'67c'!G257/$K$42,#N/A)</f>
        <v>#N/A</v>
      </c>
      <c r="H257" s="54"/>
    </row>
    <row r="258" spans="2:8">
      <c r="B258" s="50">
        <v>2460142.7919450067</v>
      </c>
      <c r="C258" s="57">
        <f t="shared" si="7"/>
        <v>0.19328434765338898</v>
      </c>
      <c r="D258" s="51">
        <f>IF('67c'!D258&gt;0,'67c'!D258/$K$42,#N/A)</f>
        <v>0.99765875527426173</v>
      </c>
      <c r="E258" s="51" t="e">
        <f>IF('67c'!E258&gt;0,'67c'!E258/$K$42,#N/A)</f>
        <v>#N/A</v>
      </c>
      <c r="F258" s="51" t="e">
        <f>IF('67c'!F258&gt;0,'67c'!F258/$K$42,#N/A)</f>
        <v>#N/A</v>
      </c>
      <c r="G258" s="51" t="e">
        <f>IF('67c'!G258&gt;0,'67c'!G258/$K$42,#N/A)</f>
        <v>#N/A</v>
      </c>
      <c r="H258" s="54"/>
    </row>
    <row r="259" spans="2:8">
      <c r="B259" s="50">
        <v>2460142.7942597889</v>
      </c>
      <c r="C259" s="57">
        <f t="shared" ref="C259:C322" si="8">B259-$K$30</f>
        <v>0.19559912988916039</v>
      </c>
      <c r="D259" s="51">
        <f>IF('67c'!D259&gt;0,'67c'!D259/$K$42,#N/A)</f>
        <v>0.99742484177215196</v>
      </c>
      <c r="E259" s="51" t="e">
        <f>IF('67c'!E259&gt;0,'67c'!E259/$K$42,#N/A)</f>
        <v>#N/A</v>
      </c>
      <c r="F259" s="51" t="e">
        <f>IF('67c'!F259&gt;0,'67c'!F259/$K$42,#N/A)</f>
        <v>#N/A</v>
      </c>
      <c r="G259" s="51" t="e">
        <f>IF('67c'!G259&gt;0,'67c'!G259/$K$42,#N/A)</f>
        <v>#N/A</v>
      </c>
      <c r="H259" s="54"/>
    </row>
    <row r="260" spans="2:8">
      <c r="B260" s="50">
        <v>2460142.7965745716</v>
      </c>
      <c r="C260" s="57">
        <f t="shared" si="8"/>
        <v>0.1979139125905931</v>
      </c>
      <c r="D260" s="51">
        <f>IF('67c'!D260&gt;0,'67c'!D260/$K$42,#N/A)</f>
        <v>0.99938917457805909</v>
      </c>
      <c r="E260" s="51" t="e">
        <f>IF('67c'!E260&gt;0,'67c'!E260/$K$42,#N/A)</f>
        <v>#N/A</v>
      </c>
      <c r="F260" s="51" t="e">
        <f>IF('67c'!F260&gt;0,'67c'!F260/$K$42,#N/A)</f>
        <v>#N/A</v>
      </c>
      <c r="G260" s="51" t="e">
        <f>IF('67c'!G260&gt;0,'67c'!G260/$K$42,#N/A)</f>
        <v>#N/A</v>
      </c>
      <c r="H260" s="54"/>
    </row>
    <row r="261" spans="2:8">
      <c r="B261" s="50">
        <v>2460142.7988893539</v>
      </c>
      <c r="C261" s="57">
        <f t="shared" si="8"/>
        <v>0.20022869482636452</v>
      </c>
      <c r="D261" s="51">
        <f>IF('67c'!D261&gt;0,'67c'!D261/$K$42,#N/A)</f>
        <v>1.004860957278481</v>
      </c>
      <c r="E261" s="51" t="e">
        <f>IF('67c'!E261&gt;0,'67c'!E261/$K$42,#N/A)</f>
        <v>#N/A</v>
      </c>
      <c r="F261" s="51" t="e">
        <f>IF('67c'!F261&gt;0,'67c'!F261/$K$42,#N/A)</f>
        <v>#N/A</v>
      </c>
      <c r="G261" s="51" t="e">
        <f>IF('67c'!G261&gt;0,'67c'!G261/$K$42,#N/A)</f>
        <v>#N/A</v>
      </c>
      <c r="H261" s="54"/>
    </row>
    <row r="262" spans="2:8">
      <c r="B262" s="50">
        <v>2460142.8012041366</v>
      </c>
      <c r="C262" s="57">
        <f t="shared" si="8"/>
        <v>0.20254347752779722</v>
      </c>
      <c r="D262" s="51">
        <f>IF('67c'!D262&gt;0,'67c'!D262/$K$42,#N/A)</f>
        <v>0.99838212025316464</v>
      </c>
      <c r="E262" s="51" t="e">
        <f>IF('67c'!E262&gt;0,'67c'!E262/$K$42,#N/A)</f>
        <v>#N/A</v>
      </c>
      <c r="F262" s="51" t="e">
        <f>IF('67c'!F262&gt;0,'67c'!F262/$K$42,#N/A)</f>
        <v>#N/A</v>
      </c>
      <c r="G262" s="51" t="e">
        <f>IF('67c'!G262&gt;0,'67c'!G262/$K$42,#N/A)</f>
        <v>#N/A</v>
      </c>
      <c r="H262" s="54"/>
    </row>
    <row r="263" spans="2:8">
      <c r="B263" s="50">
        <v>2460142.8035189188</v>
      </c>
      <c r="C263" s="57">
        <f t="shared" si="8"/>
        <v>0.20485825976356864</v>
      </c>
      <c r="D263" s="51">
        <f>IF('67c'!D263&gt;0,'67c'!D263/$K$42,#N/A)</f>
        <v>1.0012134098101266</v>
      </c>
      <c r="E263" s="51" t="e">
        <f>IF('67c'!E263&gt;0,'67c'!E263/$K$42,#N/A)</f>
        <v>#N/A</v>
      </c>
      <c r="F263" s="51" t="e">
        <f>IF('67c'!F263&gt;0,'67c'!F263/$K$42,#N/A)</f>
        <v>#N/A</v>
      </c>
      <c r="G263" s="51" t="e">
        <f>IF('67c'!G263&gt;0,'67c'!G263/$K$42,#N/A)</f>
        <v>#N/A</v>
      </c>
      <c r="H263" s="54"/>
    </row>
    <row r="264" spans="2:8">
      <c r="B264" s="50">
        <v>2460142.8058337015</v>
      </c>
      <c r="C264" s="57">
        <f t="shared" si="8"/>
        <v>0.20717304246500134</v>
      </c>
      <c r="D264" s="51">
        <f>IF('67c'!D264&gt;0,'67c'!D264/$K$42,#N/A)</f>
        <v>0.99559018987341774</v>
      </c>
      <c r="E264" s="51" t="e">
        <f>IF('67c'!E264&gt;0,'67c'!E264/$K$42,#N/A)</f>
        <v>#N/A</v>
      </c>
      <c r="F264" s="51" t="e">
        <f>IF('67c'!F264&gt;0,'67c'!F264/$K$42,#N/A)</f>
        <v>#N/A</v>
      </c>
      <c r="G264" s="51" t="e">
        <f>IF('67c'!G264&gt;0,'67c'!G264/$K$42,#N/A)</f>
        <v>#N/A</v>
      </c>
      <c r="H264" s="54"/>
    </row>
    <row r="265" spans="2:8">
      <c r="B265" s="50">
        <v>2460142.8081484842</v>
      </c>
      <c r="C265" s="57">
        <f t="shared" si="8"/>
        <v>0.20948782516643405</v>
      </c>
      <c r="D265" s="51">
        <f>IF('67c'!D265&gt;0,'67c'!D265/$K$42,#N/A)</f>
        <v>1.0027159810126582</v>
      </c>
      <c r="E265" s="51" t="e">
        <f>IF('67c'!E265&gt;0,'67c'!E265/$K$42,#N/A)</f>
        <v>#N/A</v>
      </c>
      <c r="F265" s="51" t="e">
        <f>IF('67c'!F265&gt;0,'67c'!F265/$K$42,#N/A)</f>
        <v>#N/A</v>
      </c>
      <c r="G265" s="51" t="e">
        <f>IF('67c'!G265&gt;0,'67c'!G265/$K$42,#N/A)</f>
        <v>#N/A</v>
      </c>
      <c r="H265" s="54"/>
    </row>
    <row r="266" spans="2:8">
      <c r="B266" s="50">
        <v>2460142.8104632664</v>
      </c>
      <c r="C266" s="57">
        <f t="shared" si="8"/>
        <v>0.21180260740220547</v>
      </c>
      <c r="D266" s="51">
        <f>IF('67c'!D266&gt;0,'67c'!D266/$K$42,#N/A)</f>
        <v>0.99890559071729967</v>
      </c>
      <c r="E266" s="51" t="e">
        <f>IF('67c'!E266&gt;0,'67c'!E266/$K$42,#N/A)</f>
        <v>#N/A</v>
      </c>
      <c r="F266" s="51" t="e">
        <f>IF('67c'!F266&gt;0,'67c'!F266/$K$42,#N/A)</f>
        <v>#N/A</v>
      </c>
      <c r="G266" s="51" t="e">
        <f>IF('67c'!G266&gt;0,'67c'!G266/$K$42,#N/A)</f>
        <v>#N/A</v>
      </c>
      <c r="H266" s="54"/>
    </row>
    <row r="267" spans="2:8">
      <c r="B267" s="50">
        <v>2460142.8127780491</v>
      </c>
      <c r="C267" s="57">
        <f t="shared" si="8"/>
        <v>0.21411739010363817</v>
      </c>
      <c r="D267" s="51">
        <f>IF('67c'!D267&gt;0,'67c'!D267/$K$42,#N/A)</f>
        <v>1.0013349156118145</v>
      </c>
      <c r="E267" s="51" t="e">
        <f>IF('67c'!E267&gt;0,'67c'!E267/$K$42,#N/A)</f>
        <v>#N/A</v>
      </c>
      <c r="F267" s="51" t="e">
        <f>IF('67c'!F267&gt;0,'67c'!F267/$K$42,#N/A)</f>
        <v>#N/A</v>
      </c>
      <c r="G267" s="51" t="e">
        <f>IF('67c'!G267&gt;0,'67c'!G267/$K$42,#N/A)</f>
        <v>#N/A</v>
      </c>
      <c r="H267" s="54"/>
    </row>
    <row r="268" spans="2:8">
      <c r="B268" s="50">
        <v>2460142.8150928314</v>
      </c>
      <c r="C268" s="57">
        <f t="shared" si="8"/>
        <v>0.21643217233940959</v>
      </c>
      <c r="D268" s="51">
        <f>IF('67c'!D268&gt;0,'67c'!D268/$K$42,#N/A)</f>
        <v>1.0018975474683545</v>
      </c>
      <c r="E268" s="51" t="e">
        <f>IF('67c'!E268&gt;0,'67c'!E268/$K$42,#N/A)</f>
        <v>#N/A</v>
      </c>
      <c r="F268" s="51" t="e">
        <f>IF('67c'!F268&gt;0,'67c'!F268/$K$42,#N/A)</f>
        <v>#N/A</v>
      </c>
      <c r="G268" s="51" t="e">
        <f>IF('67c'!G268&gt;0,'67c'!G268/$K$42,#N/A)</f>
        <v>#N/A</v>
      </c>
      <c r="H268" s="54"/>
    </row>
    <row r="269" spans="2:8">
      <c r="B269" s="50">
        <v>2460142.8174076141</v>
      </c>
      <c r="C269" s="57">
        <f t="shared" si="8"/>
        <v>0.21874695504084229</v>
      </c>
      <c r="D269" s="51">
        <f>IF('67c'!D269&gt;0,'67c'!D269/$K$42,#N/A)</f>
        <v>0.99995121308016888</v>
      </c>
      <c r="E269" s="51" t="e">
        <f>IF('67c'!E269&gt;0,'67c'!E269/$K$42,#N/A)</f>
        <v>#N/A</v>
      </c>
      <c r="F269" s="51" t="e">
        <f>IF('67c'!F269&gt;0,'67c'!F269/$K$42,#N/A)</f>
        <v>#N/A</v>
      </c>
      <c r="G269" s="51" t="e">
        <f>IF('67c'!G269&gt;0,'67c'!G269/$K$42,#N/A)</f>
        <v>#N/A</v>
      </c>
      <c r="H269" s="54"/>
    </row>
    <row r="270" spans="2:8">
      <c r="B270" s="50">
        <v>2460142.8197223963</v>
      </c>
      <c r="C270" s="57">
        <f t="shared" si="8"/>
        <v>0.22106173727661371</v>
      </c>
      <c r="D270" s="51">
        <f>IF('67c'!D270&gt;0,'67c'!D270/$K$42,#N/A)</f>
        <v>1.0029261603375528</v>
      </c>
      <c r="E270" s="51" t="e">
        <f>IF('67c'!E270&gt;0,'67c'!E270/$K$42,#N/A)</f>
        <v>#N/A</v>
      </c>
      <c r="F270" s="51" t="e">
        <f>IF('67c'!F270&gt;0,'67c'!F270/$K$42,#N/A)</f>
        <v>#N/A</v>
      </c>
      <c r="G270" s="51" t="e">
        <f>IF('67c'!G270&gt;0,'67c'!G270/$K$42,#N/A)</f>
        <v>#N/A</v>
      </c>
      <c r="H270" s="54"/>
    </row>
    <row r="271" spans="2:8">
      <c r="B271" s="50">
        <v>2460142.8220371786</v>
      </c>
      <c r="C271" s="57">
        <f t="shared" si="8"/>
        <v>0.22337651951238513</v>
      </c>
      <c r="D271" s="51">
        <f>IF('67c'!D271&gt;0,'67c'!D271/$K$42,#N/A)</f>
        <v>1.0003208069620253</v>
      </c>
      <c r="E271" s="51" t="e">
        <f>IF('67c'!E271&gt;0,'67c'!E271/$K$42,#N/A)</f>
        <v>#N/A</v>
      </c>
      <c r="F271" s="51" t="e">
        <f>IF('67c'!F271&gt;0,'67c'!F271/$K$42,#N/A)</f>
        <v>#N/A</v>
      </c>
      <c r="G271" s="51" t="e">
        <f>IF('67c'!G271&gt;0,'67c'!G271/$K$42,#N/A)</f>
        <v>#N/A</v>
      </c>
      <c r="H271" s="54"/>
    </row>
    <row r="272" spans="2:8">
      <c r="B272" s="50">
        <v>2460142.8243519613</v>
      </c>
      <c r="C272" s="57">
        <f t="shared" si="8"/>
        <v>0.22569130221381783</v>
      </c>
      <c r="D272" s="51">
        <f>IF('67c'!D272&gt;0,'67c'!D272/$K$42,#N/A)</f>
        <v>1.0053281249999999</v>
      </c>
      <c r="E272" s="51" t="e">
        <f>IF('67c'!E272&gt;0,'67c'!E272/$K$42,#N/A)</f>
        <v>#N/A</v>
      </c>
      <c r="F272" s="51" t="e">
        <f>IF('67c'!F272&gt;0,'67c'!F272/$K$42,#N/A)</f>
        <v>#N/A</v>
      </c>
      <c r="G272" s="51" t="e">
        <f>IF('67c'!G272&gt;0,'67c'!G272/$K$42,#N/A)</f>
        <v>#N/A</v>
      </c>
      <c r="H272" s="54"/>
    </row>
    <row r="273" spans="2:8">
      <c r="B273" s="50">
        <v>2460142.8266667435</v>
      </c>
      <c r="C273" s="57">
        <f t="shared" si="8"/>
        <v>0.22800608444958925</v>
      </c>
      <c r="D273" s="51">
        <f>IF('67c'!D273&gt;0,'67c'!D273/$K$42,#N/A)</f>
        <v>0.99782977320675104</v>
      </c>
      <c r="E273" s="51" t="e">
        <f>IF('67c'!E273&gt;0,'67c'!E273/$K$42,#N/A)</f>
        <v>#N/A</v>
      </c>
      <c r="F273" s="51" t="e">
        <f>IF('67c'!F273&gt;0,'67c'!F273/$K$42,#N/A)</f>
        <v>#N/A</v>
      </c>
      <c r="G273" s="51" t="e">
        <f>IF('67c'!G273&gt;0,'67c'!G273/$K$42,#N/A)</f>
        <v>#N/A</v>
      </c>
      <c r="H273" s="54"/>
    </row>
    <row r="274" spans="2:8">
      <c r="B274" s="50">
        <v>2460142.8289815262</v>
      </c>
      <c r="C274" s="57">
        <f t="shared" si="8"/>
        <v>0.23032086715102196</v>
      </c>
      <c r="D274" s="51">
        <f>IF('67c'!D274&gt;0,'67c'!D274/$K$42,#N/A)</f>
        <v>0.99791231540084391</v>
      </c>
      <c r="E274" s="51" t="e">
        <f>IF('67c'!E274&gt;0,'67c'!E274/$K$42,#N/A)</f>
        <v>#N/A</v>
      </c>
      <c r="F274" s="51" t="e">
        <f>IF('67c'!F274&gt;0,'67c'!F274/$K$42,#N/A)</f>
        <v>#N/A</v>
      </c>
      <c r="G274" s="51" t="e">
        <f>IF('67c'!G274&gt;0,'67c'!G274/$K$42,#N/A)</f>
        <v>#N/A</v>
      </c>
      <c r="H274" s="54"/>
    </row>
    <row r="275" spans="2:8">
      <c r="B275" s="50">
        <v>2460142.8312963084</v>
      </c>
      <c r="C275" s="57">
        <f t="shared" si="8"/>
        <v>0.23263564938679338</v>
      </c>
      <c r="D275" s="51">
        <f>IF('67c'!D275&gt;0,'67c'!D275/$K$42,#N/A)</f>
        <v>0.99963271360759498</v>
      </c>
      <c r="E275" s="51" t="e">
        <f>IF('67c'!E275&gt;0,'67c'!E275/$K$42,#N/A)</f>
        <v>#N/A</v>
      </c>
      <c r="F275" s="51" t="e">
        <f>IF('67c'!F275&gt;0,'67c'!F275/$K$42,#N/A)</f>
        <v>#N/A</v>
      </c>
      <c r="G275" s="51" t="e">
        <f>IF('67c'!G275&gt;0,'67c'!G275/$K$42,#N/A)</f>
        <v>#N/A</v>
      </c>
      <c r="H275" s="54"/>
    </row>
    <row r="276" spans="2:8">
      <c r="B276" s="50">
        <v>2460142.8336110911</v>
      </c>
      <c r="C276" s="57">
        <f t="shared" si="8"/>
        <v>0.23495043208822608</v>
      </c>
      <c r="D276" s="51">
        <f>IF('67c'!D276&gt;0,'67c'!D276/$K$42,#N/A)</f>
        <v>0.99725448312236298</v>
      </c>
      <c r="E276" s="51" t="e">
        <f>IF('67c'!E276&gt;0,'67c'!E276/$K$42,#N/A)</f>
        <v>#N/A</v>
      </c>
      <c r="F276" s="51" t="e">
        <f>IF('67c'!F276&gt;0,'67c'!F276/$K$42,#N/A)</f>
        <v>#N/A</v>
      </c>
      <c r="G276" s="51" t="e">
        <f>IF('67c'!G276&gt;0,'67c'!G276/$K$42,#N/A)</f>
        <v>#N/A</v>
      </c>
      <c r="H276" s="54"/>
    </row>
    <row r="277" spans="2:8">
      <c r="B277" s="50">
        <v>2460142.8359258734</v>
      </c>
      <c r="C277" s="57">
        <f t="shared" si="8"/>
        <v>0.2372652143239975</v>
      </c>
      <c r="D277" s="51">
        <f>IF('67c'!D277&gt;0,'67c'!D277/$K$42,#N/A)</f>
        <v>0.99574756065400838</v>
      </c>
      <c r="E277" s="51" t="e">
        <f>IF('67c'!E277&gt;0,'67c'!E277/$K$42,#N/A)</f>
        <v>#N/A</v>
      </c>
      <c r="F277" s="51" t="e">
        <f>IF('67c'!F277&gt;0,'67c'!F277/$K$42,#N/A)</f>
        <v>#N/A</v>
      </c>
      <c r="G277" s="51" t="e">
        <f>IF('67c'!G277&gt;0,'67c'!G277/$K$42,#N/A)</f>
        <v>#N/A</v>
      </c>
      <c r="H277" s="54"/>
    </row>
    <row r="278" spans="2:8">
      <c r="B278" s="50">
        <v>2460142.8382406556</v>
      </c>
      <c r="C278" s="57">
        <f t="shared" si="8"/>
        <v>0.23957999655976892</v>
      </c>
      <c r="D278" s="51">
        <f>IF('67c'!D278&gt;0,'67c'!D278/$K$42,#N/A)</f>
        <v>1.0025417325949366</v>
      </c>
      <c r="E278" s="51" t="e">
        <f>IF('67c'!E278&gt;0,'67c'!E278/$K$42,#N/A)</f>
        <v>#N/A</v>
      </c>
      <c r="F278" s="51" t="e">
        <f>IF('67c'!F278&gt;0,'67c'!F278/$K$42,#N/A)</f>
        <v>#N/A</v>
      </c>
      <c r="G278" s="51" t="e">
        <f>IF('67c'!G278&gt;0,'67c'!G278/$K$42,#N/A)</f>
        <v>#N/A</v>
      </c>
      <c r="H278" s="54"/>
    </row>
    <row r="279" spans="2:8">
      <c r="B279" s="50">
        <v>2460142.8405554383</v>
      </c>
      <c r="C279" s="57">
        <f t="shared" si="8"/>
        <v>0.24189477926120162</v>
      </c>
      <c r="D279" s="51">
        <f>IF('67c'!D279&gt;0,'67c'!D279/$K$42,#N/A)</f>
        <v>0.99611669303797468</v>
      </c>
      <c r="E279" s="51" t="e">
        <f>IF('67c'!E279&gt;0,'67c'!E279/$K$42,#N/A)</f>
        <v>#N/A</v>
      </c>
      <c r="F279" s="51" t="e">
        <f>IF('67c'!F279&gt;0,'67c'!F279/$K$42,#N/A)</f>
        <v>#N/A</v>
      </c>
      <c r="G279" s="51" t="e">
        <f>IF('67c'!G279&gt;0,'67c'!G279/$K$42,#N/A)</f>
        <v>#N/A</v>
      </c>
      <c r="H279" s="54"/>
    </row>
    <row r="280" spans="2:8">
      <c r="B280" s="50">
        <v>2460142.8428702205</v>
      </c>
      <c r="C280" s="57">
        <f t="shared" si="8"/>
        <v>0.24420956149697304</v>
      </c>
      <c r="D280" s="51">
        <f>IF('67c'!D280&gt;0,'67c'!D280/$K$42,#N/A)</f>
        <v>0.99756223628691987</v>
      </c>
      <c r="E280" s="51" t="e">
        <f>IF('67c'!E280&gt;0,'67c'!E280/$K$42,#N/A)</f>
        <v>#N/A</v>
      </c>
      <c r="F280" s="51" t="e">
        <f>IF('67c'!F280&gt;0,'67c'!F280/$K$42,#N/A)</f>
        <v>#N/A</v>
      </c>
      <c r="G280" s="51" t="e">
        <f>IF('67c'!G280&gt;0,'67c'!G280/$K$42,#N/A)</f>
        <v>#N/A</v>
      </c>
      <c r="H280" s="54"/>
    </row>
    <row r="281" spans="2:8">
      <c r="B281" s="50">
        <v>2460142.8451850032</v>
      </c>
      <c r="C281" s="57">
        <f t="shared" si="8"/>
        <v>0.24652434419840574</v>
      </c>
      <c r="D281" s="51">
        <f>IF('67c'!D281&gt;0,'67c'!D281/$K$42,#N/A)</f>
        <v>0.9993528481012659</v>
      </c>
      <c r="E281" s="51" t="e">
        <f>IF('67c'!E281&gt;0,'67c'!E281/$K$42,#N/A)</f>
        <v>#N/A</v>
      </c>
      <c r="F281" s="51" t="e">
        <f>IF('67c'!F281&gt;0,'67c'!F281/$K$42,#N/A)</f>
        <v>#N/A</v>
      </c>
      <c r="G281" s="51" t="e">
        <f>IF('67c'!G281&gt;0,'67c'!G281/$K$42,#N/A)</f>
        <v>#N/A</v>
      </c>
      <c r="H281" s="54"/>
    </row>
    <row r="282" spans="2:8">
      <c r="B282" s="50">
        <v>2460142.8474997855</v>
      </c>
      <c r="C282" s="57">
        <f t="shared" si="8"/>
        <v>0.24883912643417716</v>
      </c>
      <c r="D282" s="51">
        <f>IF('67c'!D282&gt;0,'67c'!D282/$K$42,#N/A)</f>
        <v>0.99125850474683541</v>
      </c>
      <c r="E282" s="51" t="e">
        <f>IF('67c'!E282&gt;0,'67c'!E282/$K$42,#N/A)</f>
        <v>#N/A</v>
      </c>
      <c r="F282" s="51" t="e">
        <f>IF('67c'!F282&gt;0,'67c'!F282/$K$42,#N/A)</f>
        <v>#N/A</v>
      </c>
      <c r="G282" s="51" t="e">
        <f>IF('67c'!G282&gt;0,'67c'!G282/$K$42,#N/A)</f>
        <v>#N/A</v>
      </c>
      <c r="H282" s="54"/>
    </row>
    <row r="283" spans="2:8">
      <c r="B283" s="50">
        <v>2460142.8498145677</v>
      </c>
      <c r="C283" s="57">
        <f t="shared" si="8"/>
        <v>0.25115390866994858</v>
      </c>
      <c r="D283" s="51">
        <f>IF('67c'!D283&gt;0,'67c'!D283/$K$42,#N/A)</f>
        <v>1.0015458860759494</v>
      </c>
      <c r="E283" s="51" t="e">
        <f>IF('67c'!E283&gt;0,'67c'!E283/$K$42,#N/A)</f>
        <v>#N/A</v>
      </c>
      <c r="F283" s="51" t="e">
        <f>IF('67c'!F283&gt;0,'67c'!F283/$K$42,#N/A)</f>
        <v>#N/A</v>
      </c>
      <c r="G283" s="51" t="e">
        <f>IF('67c'!G283&gt;0,'67c'!G283/$K$42,#N/A)</f>
        <v>#N/A</v>
      </c>
      <c r="H283" s="54"/>
    </row>
    <row r="284" spans="2:8">
      <c r="B284" s="50">
        <v>2460142.8521293504</v>
      </c>
      <c r="C284" s="57">
        <f t="shared" si="8"/>
        <v>0.25346869137138128</v>
      </c>
      <c r="D284" s="51">
        <f>IF('67c'!D284&gt;0,'67c'!D284/$K$42,#N/A)</f>
        <v>1.005303006329114</v>
      </c>
      <c r="E284" s="51" t="e">
        <f>IF('67c'!E284&gt;0,'67c'!E284/$K$42,#N/A)</f>
        <v>#N/A</v>
      </c>
      <c r="F284" s="51" t="e">
        <f>IF('67c'!F284&gt;0,'67c'!F284/$K$42,#N/A)</f>
        <v>#N/A</v>
      </c>
      <c r="G284" s="51" t="e">
        <f>IF('67c'!G284&gt;0,'67c'!G284/$K$42,#N/A)</f>
        <v>#N/A</v>
      </c>
      <c r="H284" s="54"/>
    </row>
    <row r="285" spans="2:8">
      <c r="B285" s="50">
        <v>2460142.8544441327</v>
      </c>
      <c r="C285" s="57">
        <f t="shared" si="8"/>
        <v>0.2557834736071527</v>
      </c>
      <c r="D285" s="51">
        <f>IF('67c'!D285&gt;0,'67c'!D285/$K$42,#N/A)</f>
        <v>0.99359988132911392</v>
      </c>
      <c r="E285" s="51" t="e">
        <f>IF('67c'!E285&gt;0,'67c'!E285/$K$42,#N/A)</f>
        <v>#N/A</v>
      </c>
      <c r="F285" s="51" t="e">
        <f>IF('67c'!F285&gt;0,'67c'!F285/$K$42,#N/A)</f>
        <v>#N/A</v>
      </c>
      <c r="G285" s="51" t="e">
        <f>IF('67c'!G285&gt;0,'67c'!G285/$K$42,#N/A)</f>
        <v>#N/A</v>
      </c>
      <c r="H285" s="54"/>
    </row>
    <row r="286" spans="2:8">
      <c r="B286" s="50">
        <v>2460142.8567589154</v>
      </c>
      <c r="C286" s="57">
        <f t="shared" si="8"/>
        <v>0.25809825630858541</v>
      </c>
      <c r="D286" s="51">
        <f>IF('67c'!D286&gt;0,'67c'!D286/$K$42,#N/A)</f>
        <v>1.0049645965189875</v>
      </c>
      <c r="E286" s="51" t="e">
        <f>IF('67c'!E286&gt;0,'67c'!E286/$K$42,#N/A)</f>
        <v>#N/A</v>
      </c>
      <c r="F286" s="51" t="e">
        <f>IF('67c'!F286&gt;0,'67c'!F286/$K$42,#N/A)</f>
        <v>#N/A</v>
      </c>
      <c r="G286" s="51" t="e">
        <f>IF('67c'!G286&gt;0,'67c'!G286/$K$42,#N/A)</f>
        <v>#N/A</v>
      </c>
      <c r="H286" s="54"/>
    </row>
    <row r="287" spans="2:8">
      <c r="B287" s="50">
        <v>2460142.8590736976</v>
      </c>
      <c r="C287" s="57">
        <f t="shared" si="8"/>
        <v>0.26041303854435682</v>
      </c>
      <c r="D287" s="51">
        <f>IF('67c'!D287&gt;0,'67c'!D287/$K$42,#N/A)</f>
        <v>0.99970378428270046</v>
      </c>
      <c r="E287" s="51" t="e">
        <f>IF('67c'!E287&gt;0,'67c'!E287/$K$42,#N/A)</f>
        <v>#N/A</v>
      </c>
      <c r="F287" s="51" t="e">
        <f>IF('67c'!F287&gt;0,'67c'!F287/$K$42,#N/A)</f>
        <v>#N/A</v>
      </c>
      <c r="G287" s="51" t="e">
        <f>IF('67c'!G287&gt;0,'67c'!G287/$K$42,#N/A)</f>
        <v>#N/A</v>
      </c>
      <c r="H287" s="54"/>
    </row>
    <row r="288" spans="2:8">
      <c r="B288" s="50">
        <v>2460142.8613884798</v>
      </c>
      <c r="C288" s="57">
        <f t="shared" si="8"/>
        <v>0.26272782078012824</v>
      </c>
      <c r="D288" s="51">
        <f>IF('67c'!D288&gt;0,'67c'!D288/$K$42,#N/A)</f>
        <v>1.0020599947257385</v>
      </c>
      <c r="E288" s="51" t="e">
        <f>IF('67c'!E288&gt;0,'67c'!E288/$K$42,#N/A)</f>
        <v>#N/A</v>
      </c>
      <c r="F288" s="51" t="e">
        <f>IF('67c'!F288&gt;0,'67c'!F288/$K$42,#N/A)</f>
        <v>#N/A</v>
      </c>
      <c r="G288" s="51" t="e">
        <f>IF('67c'!G288&gt;0,'67c'!G288/$K$42,#N/A)</f>
        <v>#N/A</v>
      </c>
      <c r="H288" s="54"/>
    </row>
    <row r="289" spans="2:8">
      <c r="B289" s="50">
        <v>2460142.8637032625</v>
      </c>
      <c r="C289" s="57">
        <f t="shared" si="8"/>
        <v>0.26504260348156095</v>
      </c>
      <c r="D289" s="51">
        <f>IF('67c'!D289&gt;0,'67c'!D289/$K$42,#N/A)</f>
        <v>0.99887710970464139</v>
      </c>
      <c r="E289" s="51" t="e">
        <f>IF('67c'!E289&gt;0,'67c'!E289/$K$42,#N/A)</f>
        <v>#N/A</v>
      </c>
      <c r="F289" s="51" t="e">
        <f>IF('67c'!F289&gt;0,'67c'!F289/$K$42,#N/A)</f>
        <v>#N/A</v>
      </c>
      <c r="G289" s="51" t="e">
        <f>IF('67c'!G289&gt;0,'67c'!G289/$K$42,#N/A)</f>
        <v>#N/A</v>
      </c>
      <c r="H289" s="54"/>
    </row>
    <row r="290" spans="2:8">
      <c r="B290" s="50">
        <v>2460142.8660180448</v>
      </c>
      <c r="C290" s="57">
        <f t="shared" si="8"/>
        <v>0.26735738571733236</v>
      </c>
      <c r="D290" s="51">
        <f>IF('67c'!D290&gt;0,'67c'!D290/$K$42,#N/A)</f>
        <v>0.99593281909282716</v>
      </c>
      <c r="E290" s="51" t="e">
        <f>IF('67c'!E290&gt;0,'67c'!E290/$K$42,#N/A)</f>
        <v>#N/A</v>
      </c>
      <c r="F290" s="51" t="e">
        <f>IF('67c'!F290&gt;0,'67c'!F290/$K$42,#N/A)</f>
        <v>#N/A</v>
      </c>
      <c r="G290" s="51" t="e">
        <f>IF('67c'!G290&gt;0,'67c'!G290/$K$42,#N/A)</f>
        <v>#N/A</v>
      </c>
      <c r="H290" s="54"/>
    </row>
    <row r="291" spans="2:8">
      <c r="B291" s="50">
        <v>2460142.868332827</v>
      </c>
      <c r="C291" s="57">
        <f t="shared" si="8"/>
        <v>0.26967216795310378</v>
      </c>
      <c r="D291" s="51">
        <f>IF('67c'!D291&gt;0,'67c'!D291/$K$42,#N/A)</f>
        <v>1.0002419567510548</v>
      </c>
      <c r="E291" s="51" t="e">
        <f>IF('67c'!E291&gt;0,'67c'!E291/$K$42,#N/A)</f>
        <v>#N/A</v>
      </c>
      <c r="F291" s="51" t="e">
        <f>IF('67c'!F291&gt;0,'67c'!F291/$K$42,#N/A)</f>
        <v>#N/A</v>
      </c>
      <c r="G291" s="51" t="e">
        <f>IF('67c'!G291&gt;0,'67c'!G291/$K$42,#N/A)</f>
        <v>#N/A</v>
      </c>
      <c r="H291" s="54"/>
    </row>
    <row r="292" spans="2:8">
      <c r="B292" s="50">
        <v>2460142.8706476097</v>
      </c>
      <c r="C292" s="57">
        <f t="shared" si="8"/>
        <v>0.27198695065453649</v>
      </c>
      <c r="D292" s="51">
        <f>IF('67c'!D292&gt;0,'67c'!D292/$K$42,#N/A)</f>
        <v>1.0062076740506329</v>
      </c>
      <c r="E292" s="51" t="e">
        <f>IF('67c'!E292&gt;0,'67c'!E292/$K$42,#N/A)</f>
        <v>#N/A</v>
      </c>
      <c r="F292" s="51" t="e">
        <f>IF('67c'!F292&gt;0,'67c'!F292/$K$42,#N/A)</f>
        <v>#N/A</v>
      </c>
      <c r="G292" s="51" t="e">
        <f>IF('67c'!G292&gt;0,'67c'!G292/$K$42,#N/A)</f>
        <v>#N/A</v>
      </c>
      <c r="H292" s="54"/>
    </row>
    <row r="293" spans="2:8">
      <c r="B293" s="50">
        <v>2460142.8729623919</v>
      </c>
      <c r="C293" s="57">
        <f t="shared" si="8"/>
        <v>0.2743017328903079</v>
      </c>
      <c r="D293" s="51">
        <f>IF('67c'!D293&gt;0,'67c'!D293/$K$42,#N/A)</f>
        <v>1.0008221914556963</v>
      </c>
      <c r="E293" s="51" t="e">
        <f>IF('67c'!E293&gt;0,'67c'!E293/$K$42,#N/A)</f>
        <v>#N/A</v>
      </c>
      <c r="F293" s="51" t="e">
        <f>IF('67c'!F293&gt;0,'67c'!F293/$K$42,#N/A)</f>
        <v>#N/A</v>
      </c>
      <c r="G293" s="51" t="e">
        <f>IF('67c'!G293&gt;0,'67c'!G293/$K$42,#N/A)</f>
        <v>#N/A</v>
      </c>
      <c r="H293" s="54"/>
    </row>
    <row r="294" spans="2:8">
      <c r="B294" s="50">
        <v>2460142.8752771742</v>
      </c>
      <c r="C294" s="57">
        <f t="shared" si="8"/>
        <v>0.27661651512607932</v>
      </c>
      <c r="D294" s="51">
        <f>IF('67c'!D294&gt;0,'67c'!D294/$K$42,#N/A)</f>
        <v>1.0014108649789031</v>
      </c>
      <c r="E294" s="51" t="e">
        <f>IF('67c'!E294&gt;0,'67c'!E294/$K$42,#N/A)</f>
        <v>#N/A</v>
      </c>
      <c r="F294" s="51" t="e">
        <f>IF('67c'!F294&gt;0,'67c'!F294/$K$42,#N/A)</f>
        <v>#N/A</v>
      </c>
      <c r="G294" s="51" t="e">
        <f>IF('67c'!G294&gt;0,'67c'!G294/$K$42,#N/A)</f>
        <v>#N/A</v>
      </c>
      <c r="H294" s="54"/>
    </row>
    <row r="295" spans="2:8">
      <c r="B295" s="50">
        <v>2460142.8775919569</v>
      </c>
      <c r="C295" s="57">
        <f t="shared" si="8"/>
        <v>0.27893129782751203</v>
      </c>
      <c r="D295" s="51">
        <f>IF('67c'!D295&gt;0,'67c'!D295/$K$42,#N/A)</f>
        <v>0.9969087552742617</v>
      </c>
      <c r="E295" s="51" t="e">
        <f>IF('67c'!E295&gt;0,'67c'!E295/$K$42,#N/A)</f>
        <v>#N/A</v>
      </c>
      <c r="F295" s="51" t="e">
        <f>IF('67c'!F295&gt;0,'67c'!F295/$K$42,#N/A)</f>
        <v>#N/A</v>
      </c>
      <c r="G295" s="51" t="e">
        <f>IF('67c'!G295&gt;0,'67c'!G295/$K$42,#N/A)</f>
        <v>#N/A</v>
      </c>
      <c r="H295" s="54"/>
    </row>
    <row r="296" spans="2:8">
      <c r="B296" s="50">
        <v>2460142.8799067391</v>
      </c>
      <c r="C296" s="57">
        <f t="shared" si="8"/>
        <v>0.28124608006328344</v>
      </c>
      <c r="D296" s="51">
        <f>IF('67c'!D296&gt;0,'67c'!D296/$K$42,#N/A)</f>
        <v>0.99960700158227844</v>
      </c>
      <c r="E296" s="51" t="e">
        <f>IF('67c'!E296&gt;0,'67c'!E296/$K$42,#N/A)</f>
        <v>#N/A</v>
      </c>
      <c r="F296" s="51" t="e">
        <f>IF('67c'!F296&gt;0,'67c'!F296/$K$42,#N/A)</f>
        <v>#N/A</v>
      </c>
      <c r="G296" s="51" t="e">
        <f>IF('67c'!G296&gt;0,'67c'!G296/$K$42,#N/A)</f>
        <v>#N/A</v>
      </c>
      <c r="H296" s="54"/>
    </row>
    <row r="297" spans="2:8">
      <c r="B297" s="50">
        <v>2460142.8822215213</v>
      </c>
      <c r="C297" s="57">
        <f t="shared" si="8"/>
        <v>0.28356086229905486</v>
      </c>
      <c r="D297" s="51">
        <f>IF('67c'!D297&gt;0,'67c'!D297/$K$42,#N/A)</f>
        <v>0.9987691851265823</v>
      </c>
      <c r="E297" s="51" t="e">
        <f>IF('67c'!E297&gt;0,'67c'!E297/$K$42,#N/A)</f>
        <v>#N/A</v>
      </c>
      <c r="F297" s="51" t="e">
        <f>IF('67c'!F297&gt;0,'67c'!F297/$K$42,#N/A)</f>
        <v>#N/A</v>
      </c>
      <c r="G297" s="51" t="e">
        <f>IF('67c'!G297&gt;0,'67c'!G297/$K$42,#N/A)</f>
        <v>#N/A</v>
      </c>
      <c r="H297" s="54"/>
    </row>
    <row r="298" spans="2:8">
      <c r="B298" s="50">
        <v>2460142.884536304</v>
      </c>
      <c r="C298" s="57">
        <f t="shared" si="8"/>
        <v>0.28587564500048757</v>
      </c>
      <c r="D298" s="51">
        <f>IF('67c'!D298&gt;0,'67c'!D298/$K$42,#N/A)</f>
        <v>0.99748384757383968</v>
      </c>
      <c r="E298" s="51" t="e">
        <f>IF('67c'!E298&gt;0,'67c'!E298/$K$42,#N/A)</f>
        <v>#N/A</v>
      </c>
      <c r="F298" s="51" t="e">
        <f>IF('67c'!F298&gt;0,'67c'!F298/$K$42,#N/A)</f>
        <v>#N/A</v>
      </c>
      <c r="G298" s="51" t="e">
        <f>IF('67c'!G298&gt;0,'67c'!G298/$K$42,#N/A)</f>
        <v>#N/A</v>
      </c>
      <c r="H298" s="54"/>
    </row>
    <row r="299" spans="2:8">
      <c r="B299" s="50">
        <v>2460142.8868510863</v>
      </c>
      <c r="C299" s="57">
        <f t="shared" si="8"/>
        <v>0.28819042723625898</v>
      </c>
      <c r="D299" s="51">
        <f>IF('67c'!D299&gt;0,'67c'!D299/$K$42,#N/A)</f>
        <v>1.0043536392405064</v>
      </c>
      <c r="E299" s="51" t="e">
        <f>IF('67c'!E299&gt;0,'67c'!E299/$K$42,#N/A)</f>
        <v>#N/A</v>
      </c>
      <c r="F299" s="51" t="e">
        <f>IF('67c'!F299&gt;0,'67c'!F299/$K$42,#N/A)</f>
        <v>#N/A</v>
      </c>
      <c r="G299" s="51" t="e">
        <f>IF('67c'!G299&gt;0,'67c'!G299/$K$42,#N/A)</f>
        <v>#N/A</v>
      </c>
      <c r="H299" s="54"/>
    </row>
    <row r="300" spans="2:8">
      <c r="B300" s="50">
        <v>2460142.8891658685</v>
      </c>
      <c r="C300" s="57">
        <f t="shared" si="8"/>
        <v>0.2905052094720304</v>
      </c>
      <c r="D300" s="51">
        <f>IF('67c'!D300&gt;0,'67c'!D300/$K$42,#N/A)</f>
        <v>0.99885245253164567</v>
      </c>
      <c r="E300" s="51" t="e">
        <f>IF('67c'!E300&gt;0,'67c'!E300/$K$42,#N/A)</f>
        <v>#N/A</v>
      </c>
      <c r="F300" s="51" t="e">
        <f>IF('67c'!F300&gt;0,'67c'!F300/$K$42,#N/A)</f>
        <v>#N/A</v>
      </c>
      <c r="G300" s="51" t="e">
        <f>IF('67c'!G300&gt;0,'67c'!G300/$K$42,#N/A)</f>
        <v>#N/A</v>
      </c>
      <c r="H300" s="54"/>
    </row>
    <row r="301" spans="2:8">
      <c r="B301" s="50">
        <v>2460142.8914806508</v>
      </c>
      <c r="C301" s="57">
        <f t="shared" si="8"/>
        <v>0.29281999170780182</v>
      </c>
      <c r="D301" s="51">
        <f>IF('67c'!D301&gt;0,'67c'!D301/$K$42,#N/A)</f>
        <v>1.0007832278481013</v>
      </c>
      <c r="E301" s="51" t="e">
        <f>IF('67c'!E301&gt;0,'67c'!E301/$K$42,#N/A)</f>
        <v>#N/A</v>
      </c>
      <c r="F301" s="51" t="e">
        <f>IF('67c'!F301&gt;0,'67c'!F301/$K$42,#N/A)</f>
        <v>#N/A</v>
      </c>
      <c r="G301" s="51" t="e">
        <f>IF('67c'!G301&gt;0,'67c'!G301/$K$42,#N/A)</f>
        <v>#N/A</v>
      </c>
      <c r="H301" s="54"/>
    </row>
    <row r="302" spans="2:8">
      <c r="B302" s="50">
        <v>2460142.8937954335</v>
      </c>
      <c r="C302" s="57">
        <f t="shared" si="8"/>
        <v>0.29513477440923452</v>
      </c>
      <c r="D302" s="51">
        <f>IF('67c'!D302&gt;0,'67c'!D302/$K$42,#N/A)</f>
        <v>0.99997099156118152</v>
      </c>
      <c r="E302" s="51" t="e">
        <f>IF('67c'!E302&gt;0,'67c'!E302/$K$42,#N/A)</f>
        <v>#N/A</v>
      </c>
      <c r="F302" s="51" t="e">
        <f>IF('67c'!F302&gt;0,'67c'!F302/$K$42,#N/A)</f>
        <v>#N/A</v>
      </c>
      <c r="G302" s="51" t="e">
        <f>IF('67c'!G302&gt;0,'67c'!G302/$K$42,#N/A)</f>
        <v>#N/A</v>
      </c>
      <c r="H302" s="54"/>
    </row>
    <row r="303" spans="2:8">
      <c r="B303" s="50">
        <v>2460142.8961102157</v>
      </c>
      <c r="C303" s="57">
        <f t="shared" si="8"/>
        <v>0.29744955664500594</v>
      </c>
      <c r="D303" s="51">
        <f>IF('67c'!D303&gt;0,'67c'!D303/$K$42,#N/A)</f>
        <v>1.0014519382911393</v>
      </c>
      <c r="E303" s="51" t="e">
        <f>IF('67c'!E303&gt;0,'67c'!E303/$K$42,#N/A)</f>
        <v>#N/A</v>
      </c>
      <c r="F303" s="51" t="e">
        <f>IF('67c'!F303&gt;0,'67c'!F303/$K$42,#N/A)</f>
        <v>#N/A</v>
      </c>
      <c r="G303" s="51" t="e">
        <f>IF('67c'!G303&gt;0,'67c'!G303/$K$42,#N/A)</f>
        <v>#N/A</v>
      </c>
      <c r="H303" s="54"/>
    </row>
    <row r="304" spans="2:8">
      <c r="B304" s="50">
        <v>2460142.8984249979</v>
      </c>
      <c r="C304" s="57">
        <f t="shared" si="8"/>
        <v>0.29976433888077736</v>
      </c>
      <c r="D304" s="51">
        <f>IF('67c'!D304&gt;0,'67c'!D304/$K$42,#N/A)</f>
        <v>0.99819165348101269</v>
      </c>
      <c r="E304" s="51" t="e">
        <f>IF('67c'!E304&gt;0,'67c'!E304/$K$42,#N/A)</f>
        <v>#N/A</v>
      </c>
      <c r="F304" s="51" t="e">
        <f>IF('67c'!F304&gt;0,'67c'!F304/$K$42,#N/A)</f>
        <v>#N/A</v>
      </c>
      <c r="G304" s="51" t="e">
        <f>IF('67c'!G304&gt;0,'67c'!G304/$K$42,#N/A)</f>
        <v>#N/A</v>
      </c>
      <c r="H304" s="54"/>
    </row>
    <row r="305" spans="2:8">
      <c r="B305" s="50">
        <v>2460142.9007397806</v>
      </c>
      <c r="C305" s="57">
        <f t="shared" si="8"/>
        <v>0.30207912158221006</v>
      </c>
      <c r="D305" s="51">
        <f>IF('67c'!D305&gt;0,'67c'!D305/$K$42,#N/A)</f>
        <v>1.0052066191983122</v>
      </c>
      <c r="E305" s="51" t="e">
        <f>IF('67c'!E305&gt;0,'67c'!E305/$K$42,#N/A)</f>
        <v>#N/A</v>
      </c>
      <c r="F305" s="51" t="e">
        <f>IF('67c'!F305&gt;0,'67c'!F305/$K$42,#N/A)</f>
        <v>#N/A</v>
      </c>
      <c r="G305" s="51" t="e">
        <f>IF('67c'!G305&gt;0,'67c'!G305/$K$42,#N/A)</f>
        <v>#N/A</v>
      </c>
      <c r="H305" s="54"/>
    </row>
    <row r="306" spans="2:8">
      <c r="B306" s="50">
        <v>2460142.9030545629</v>
      </c>
      <c r="C306" s="57">
        <f t="shared" si="8"/>
        <v>0.30439390381798148</v>
      </c>
      <c r="D306" s="51">
        <f>IF('67c'!D306&gt;0,'67c'!D306/$K$42,#N/A)</f>
        <v>1.0026987078059071</v>
      </c>
      <c r="E306" s="51" t="e">
        <f>IF('67c'!E306&gt;0,'67c'!E306/$K$42,#N/A)</f>
        <v>#N/A</v>
      </c>
      <c r="F306" s="51" t="e">
        <f>IF('67c'!F306&gt;0,'67c'!F306/$K$42,#N/A)</f>
        <v>#N/A</v>
      </c>
      <c r="G306" s="51" t="e">
        <f>IF('67c'!G306&gt;0,'67c'!G306/$K$42,#N/A)</f>
        <v>#N/A</v>
      </c>
      <c r="H306" s="54"/>
    </row>
    <row r="307" spans="2:8">
      <c r="B307" s="50">
        <v>2460142.9053693451</v>
      </c>
      <c r="C307" s="57">
        <f t="shared" si="8"/>
        <v>0.3067086860537529</v>
      </c>
      <c r="D307" s="51">
        <f>IF('67c'!D307&gt;0,'67c'!D307/$K$42,#N/A)</f>
        <v>0.99985357331223634</v>
      </c>
      <c r="E307" s="51" t="e">
        <f>IF('67c'!E307&gt;0,'67c'!E307/$K$42,#N/A)</f>
        <v>#N/A</v>
      </c>
      <c r="F307" s="51" t="e">
        <f>IF('67c'!F307&gt;0,'67c'!F307/$K$42,#N/A)</f>
        <v>#N/A</v>
      </c>
      <c r="G307" s="51" t="e">
        <f>IF('67c'!G307&gt;0,'67c'!G307/$K$42,#N/A)</f>
        <v>#N/A</v>
      </c>
      <c r="H307" s="54"/>
    </row>
    <row r="308" spans="2:8">
      <c r="B308" s="50">
        <v>2460142.9076841273</v>
      </c>
      <c r="C308" s="57">
        <f t="shared" si="8"/>
        <v>0.30902346828952432</v>
      </c>
      <c r="D308" s="51">
        <f>IF('67c'!D308&gt;0,'67c'!D308/$K$42,#N/A)</f>
        <v>0.99885654008438818</v>
      </c>
      <c r="E308" s="51" t="e">
        <f>IF('67c'!E308&gt;0,'67c'!E308/$K$42,#N/A)</f>
        <v>#N/A</v>
      </c>
      <c r="F308" s="51" t="e">
        <f>IF('67c'!F308&gt;0,'67c'!F308/$K$42,#N/A)</f>
        <v>#N/A</v>
      </c>
      <c r="G308" s="51" t="e">
        <f>IF('67c'!G308&gt;0,'67c'!G308/$K$42,#N/A)</f>
        <v>#N/A</v>
      </c>
      <c r="H308" s="54"/>
    </row>
    <row r="309" spans="2:8">
      <c r="B309" s="50">
        <v>2460142.90999891</v>
      </c>
      <c r="C309" s="57">
        <f t="shared" si="8"/>
        <v>0.31133825099095702</v>
      </c>
      <c r="D309" s="51">
        <f>IF('67c'!D309&gt;0,'67c'!D309/$K$42,#N/A)</f>
        <v>0.99615282172995789</v>
      </c>
      <c r="E309" s="51" t="e">
        <f>IF('67c'!E309&gt;0,'67c'!E309/$K$42,#N/A)</f>
        <v>#N/A</v>
      </c>
      <c r="F309" s="51" t="e">
        <f>IF('67c'!F309&gt;0,'67c'!F309/$K$42,#N/A)</f>
        <v>#N/A</v>
      </c>
      <c r="G309" s="51" t="e">
        <f>IF('67c'!G309&gt;0,'67c'!G309/$K$42,#N/A)</f>
        <v>#N/A</v>
      </c>
      <c r="H309" s="54"/>
    </row>
    <row r="310" spans="2:8">
      <c r="B310" s="50">
        <v>2460142.9123136923</v>
      </c>
      <c r="C310" s="57">
        <f t="shared" si="8"/>
        <v>0.31365303322672844</v>
      </c>
      <c r="D310" s="51">
        <f>IF('67c'!D310&gt;0,'67c'!D310/$K$42,#N/A)</f>
        <v>1.003432753164557</v>
      </c>
      <c r="E310" s="51" t="e">
        <f>IF('67c'!E310&gt;0,'67c'!E310/$K$42,#N/A)</f>
        <v>#N/A</v>
      </c>
      <c r="F310" s="51" t="e">
        <f>IF('67c'!F310&gt;0,'67c'!F310/$K$42,#N/A)</f>
        <v>#N/A</v>
      </c>
      <c r="G310" s="51" t="e">
        <f>IF('67c'!G310&gt;0,'67c'!G310/$K$42,#N/A)</f>
        <v>#N/A</v>
      </c>
      <c r="H310" s="54"/>
    </row>
    <row r="311" spans="2:8">
      <c r="B311" s="50">
        <v>2460142.9146284745</v>
      </c>
      <c r="C311" s="57">
        <f t="shared" si="8"/>
        <v>0.31596781546249986</v>
      </c>
      <c r="D311" s="51">
        <f>IF('67c'!D311&gt;0,'67c'!D311/$K$42,#N/A)</f>
        <v>0.99830887394514767</v>
      </c>
      <c r="E311" s="51" t="e">
        <f>IF('67c'!E311&gt;0,'67c'!E311/$K$42,#N/A)</f>
        <v>#N/A</v>
      </c>
      <c r="F311" s="51" t="e">
        <f>IF('67c'!F311&gt;0,'67c'!F311/$K$42,#N/A)</f>
        <v>#N/A</v>
      </c>
      <c r="G311" s="51" t="e">
        <f>IF('67c'!G311&gt;0,'67c'!G311/$K$42,#N/A)</f>
        <v>#N/A</v>
      </c>
      <c r="H311" s="54"/>
    </row>
    <row r="312" spans="2:8">
      <c r="B312" s="50">
        <v>2460142.9169432567</v>
      </c>
      <c r="C312" s="57">
        <f t="shared" si="8"/>
        <v>0.31828259769827127</v>
      </c>
      <c r="D312" s="51">
        <f>IF('67c'!D312&gt;0,'67c'!D312/$K$42,#N/A)</f>
        <v>1.0008462552742616</v>
      </c>
      <c r="E312" s="51" t="e">
        <f>IF('67c'!E312&gt;0,'67c'!E312/$K$42,#N/A)</f>
        <v>#N/A</v>
      </c>
      <c r="F312" s="51" t="e">
        <f>IF('67c'!F312&gt;0,'67c'!F312/$K$42,#N/A)</f>
        <v>#N/A</v>
      </c>
      <c r="G312" s="51" t="e">
        <f>IF('67c'!G312&gt;0,'67c'!G312/$K$42,#N/A)</f>
        <v>#N/A</v>
      </c>
      <c r="H312" s="54"/>
    </row>
    <row r="313" spans="2:8">
      <c r="B313" s="50">
        <v>2460142.919258039</v>
      </c>
      <c r="C313" s="57">
        <f t="shared" si="8"/>
        <v>0.32059737993404269</v>
      </c>
      <c r="D313" s="51">
        <f>IF('67c'!D313&gt;0,'67c'!D313/$K$42,#N/A)</f>
        <v>1.0046474156118144</v>
      </c>
      <c r="E313" s="51" t="e">
        <f>IF('67c'!E313&gt;0,'67c'!E313/$K$42,#N/A)</f>
        <v>#N/A</v>
      </c>
      <c r="F313" s="51" t="e">
        <f>IF('67c'!F313&gt;0,'67c'!F313/$K$42,#N/A)</f>
        <v>#N/A</v>
      </c>
      <c r="G313" s="51" t="e">
        <f>IF('67c'!G313&gt;0,'67c'!G313/$K$42,#N/A)</f>
        <v>#N/A</v>
      </c>
      <c r="H313" s="54"/>
    </row>
    <row r="314" spans="2:8">
      <c r="B314" s="50">
        <v>2460142.9215728217</v>
      </c>
      <c r="C314" s="57">
        <f t="shared" si="8"/>
        <v>0.3229121626354754</v>
      </c>
      <c r="D314" s="51">
        <f>IF('67c'!D314&gt;0,'67c'!D314/$K$42,#N/A)</f>
        <v>1.0013445411392405</v>
      </c>
      <c r="E314" s="51" t="e">
        <f>IF('67c'!E314&gt;0,'67c'!E314/$K$42,#N/A)</f>
        <v>#N/A</v>
      </c>
      <c r="F314" s="51" t="e">
        <f>IF('67c'!F314&gt;0,'67c'!F314/$K$42,#N/A)</f>
        <v>#N/A</v>
      </c>
      <c r="G314" s="51" t="e">
        <f>IF('67c'!G314&gt;0,'67c'!G314/$K$42,#N/A)</f>
        <v>#N/A</v>
      </c>
      <c r="H314" s="54"/>
    </row>
    <row r="315" spans="2:8">
      <c r="B315" s="50">
        <v>2460142.9238876039</v>
      </c>
      <c r="C315" s="57">
        <f t="shared" si="8"/>
        <v>0.32522694487124681</v>
      </c>
      <c r="D315" s="51">
        <f>IF('67c'!D315&gt;0,'67c'!D315/$K$42,#N/A)</f>
        <v>0.99973780327004225</v>
      </c>
      <c r="E315" s="51" t="e">
        <f>IF('67c'!E315&gt;0,'67c'!E315/$K$42,#N/A)</f>
        <v>#N/A</v>
      </c>
      <c r="F315" s="51" t="e">
        <f>IF('67c'!F315&gt;0,'67c'!F315/$K$42,#N/A)</f>
        <v>#N/A</v>
      </c>
      <c r="G315" s="51" t="e">
        <f>IF('67c'!G315&gt;0,'67c'!G315/$K$42,#N/A)</f>
        <v>#N/A</v>
      </c>
      <c r="H315" s="54"/>
    </row>
    <row r="316" spans="2:8">
      <c r="B316" s="50">
        <v>2460142.9262023862</v>
      </c>
      <c r="C316" s="57">
        <f t="shared" si="8"/>
        <v>0.32754172710701823</v>
      </c>
      <c r="D316" s="51">
        <f>IF('67c'!D316&gt;0,'67c'!D316/$K$42,#N/A)</f>
        <v>0.99829410601265833</v>
      </c>
      <c r="E316" s="51" t="e">
        <f>IF('67c'!E316&gt;0,'67c'!E316/$K$42,#N/A)</f>
        <v>#N/A</v>
      </c>
      <c r="F316" s="51" t="e">
        <f>IF('67c'!F316&gt;0,'67c'!F316/$K$42,#N/A)</f>
        <v>#N/A</v>
      </c>
      <c r="G316" s="51" t="e">
        <f>IF('67c'!G316&gt;0,'67c'!G316/$K$42,#N/A)</f>
        <v>#N/A</v>
      </c>
      <c r="H316" s="54"/>
    </row>
    <row r="317" spans="2:8">
      <c r="B317" s="50">
        <v>2460142.9285171684</v>
      </c>
      <c r="C317" s="57">
        <f t="shared" si="8"/>
        <v>0.32985650934278965</v>
      </c>
      <c r="D317" s="51">
        <f>IF('67c'!D317&gt;0,'67c'!D317/$K$42,#N/A)</f>
        <v>0.99875046149789037</v>
      </c>
      <c r="E317" s="51" t="e">
        <f>IF('67c'!E317&gt;0,'67c'!E317/$K$42,#N/A)</f>
        <v>#N/A</v>
      </c>
      <c r="F317" s="51" t="e">
        <f>IF('67c'!F317&gt;0,'67c'!F317/$K$42,#N/A)</f>
        <v>#N/A</v>
      </c>
      <c r="G317" s="51" t="e">
        <f>IF('67c'!G317&gt;0,'67c'!G317/$K$42,#N/A)</f>
        <v>#N/A</v>
      </c>
      <c r="H317" s="54"/>
    </row>
    <row r="318" spans="2:8">
      <c r="B318" s="50">
        <v>2460142.9308319506</v>
      </c>
      <c r="C318" s="57">
        <f t="shared" si="8"/>
        <v>0.33217129157856107</v>
      </c>
      <c r="D318" s="51">
        <f>IF('67c'!D318&gt;0,'67c'!D318/$K$42,#N/A)</f>
        <v>0.99569481803797477</v>
      </c>
      <c r="E318" s="51" t="e">
        <f>IF('67c'!E318&gt;0,'67c'!E318/$K$42,#N/A)</f>
        <v>#N/A</v>
      </c>
      <c r="F318" s="51" t="e">
        <f>IF('67c'!F318&gt;0,'67c'!F318/$K$42,#N/A)</f>
        <v>#N/A</v>
      </c>
      <c r="G318" s="51" t="e">
        <f>IF('67c'!G318&gt;0,'67c'!G318/$K$42,#N/A)</f>
        <v>#N/A</v>
      </c>
      <c r="H318" s="54"/>
    </row>
    <row r="319" spans="2:8">
      <c r="B319" s="50">
        <v>2460142.9331467329</v>
      </c>
      <c r="C319" s="57">
        <f t="shared" si="8"/>
        <v>0.33448607381433249</v>
      </c>
      <c r="D319" s="51">
        <f>IF('67c'!D319&gt;0,'67c'!D319/$K$42,#N/A)</f>
        <v>0.9963970200421941</v>
      </c>
      <c r="E319" s="51" t="e">
        <f>IF('67c'!E319&gt;0,'67c'!E319/$K$42,#N/A)</f>
        <v>#N/A</v>
      </c>
      <c r="F319" s="51" t="e">
        <f>IF('67c'!F319&gt;0,'67c'!F319/$K$42,#N/A)</f>
        <v>#N/A</v>
      </c>
      <c r="G319" s="51" t="e">
        <f>IF('67c'!G319&gt;0,'67c'!G319/$K$42,#N/A)</f>
        <v>#N/A</v>
      </c>
      <c r="H319" s="54"/>
    </row>
    <row r="320" spans="2:8">
      <c r="B320" s="50">
        <v>2460142.9354615156</v>
      </c>
      <c r="C320" s="57">
        <f t="shared" si="8"/>
        <v>0.33680085651576519</v>
      </c>
      <c r="D320" s="51">
        <f>IF('67c'!D320&gt;0,'67c'!D320/$K$42,#N/A)</f>
        <v>0.99745853111814342</v>
      </c>
      <c r="E320" s="51" t="e">
        <f>IF('67c'!E320&gt;0,'67c'!E320/$K$42,#N/A)</f>
        <v>#N/A</v>
      </c>
      <c r="F320" s="51" t="e">
        <f>IF('67c'!F320&gt;0,'67c'!F320/$K$42,#N/A)</f>
        <v>#N/A</v>
      </c>
      <c r="G320" s="51" t="e">
        <f>IF('67c'!G320&gt;0,'67c'!G320/$K$42,#N/A)</f>
        <v>#N/A</v>
      </c>
      <c r="H320" s="54"/>
    </row>
    <row r="321" spans="2:8">
      <c r="B321" s="50">
        <v>2460142.9377762978</v>
      </c>
      <c r="C321" s="57">
        <f t="shared" si="8"/>
        <v>0.33911563875153661</v>
      </c>
      <c r="D321" s="51">
        <f>IF('67c'!D321&gt;0,'67c'!D321/$K$42,#N/A)</f>
        <v>1.0021490638185655</v>
      </c>
      <c r="E321" s="51" t="e">
        <f>IF('67c'!E321&gt;0,'67c'!E321/$K$42,#N/A)</f>
        <v>#N/A</v>
      </c>
      <c r="F321" s="51" t="e">
        <f>IF('67c'!F321&gt;0,'67c'!F321/$K$42,#N/A)</f>
        <v>#N/A</v>
      </c>
      <c r="G321" s="51" t="e">
        <f>IF('67c'!G321&gt;0,'67c'!G321/$K$42,#N/A)</f>
        <v>#N/A</v>
      </c>
      <c r="H321" s="54"/>
    </row>
    <row r="322" spans="2:8">
      <c r="B322" s="50">
        <v>2460142.94009108</v>
      </c>
      <c r="C322" s="57">
        <f t="shared" si="8"/>
        <v>0.34143042098730803</v>
      </c>
      <c r="D322" s="51">
        <f>IF('67c'!D322&gt;0,'67c'!D322/$K$42,#N/A)</f>
        <v>1.0008211366033755</v>
      </c>
      <c r="E322" s="51" t="e">
        <f>IF('67c'!E322&gt;0,'67c'!E322/$K$42,#N/A)</f>
        <v>#N/A</v>
      </c>
      <c r="F322" s="51" t="e">
        <f>IF('67c'!F322&gt;0,'67c'!F322/$K$42,#N/A)</f>
        <v>#N/A</v>
      </c>
      <c r="G322" s="51" t="e">
        <f>IF('67c'!G322&gt;0,'67c'!G322/$K$42,#N/A)</f>
        <v>#N/A</v>
      </c>
      <c r="H322" s="54"/>
    </row>
    <row r="323" spans="2:8">
      <c r="B323" s="50">
        <v>2460142.9424058623</v>
      </c>
      <c r="C323" s="57">
        <f t="shared" ref="C323:C347" si="9">B323-$K$30</f>
        <v>0.34374520322307944</v>
      </c>
      <c r="D323" s="51">
        <f>IF('67c'!D323&gt;0,'67c'!D323/$K$42,#N/A)</f>
        <v>0.99820147679324889</v>
      </c>
      <c r="E323" s="51" t="e">
        <f>IF('67c'!E323&gt;0,'67c'!E323/$K$42,#N/A)</f>
        <v>#N/A</v>
      </c>
      <c r="F323" s="51" t="e">
        <f>IF('67c'!F323&gt;0,'67c'!F323/$K$42,#N/A)</f>
        <v>#N/A</v>
      </c>
      <c r="G323" s="51" t="e">
        <f>IF('67c'!G323&gt;0,'67c'!G323/$K$42,#N/A)</f>
        <v>#N/A</v>
      </c>
      <c r="H323" s="54"/>
    </row>
    <row r="324" spans="2:8">
      <c r="B324" s="50">
        <v>2460142.9447206445</v>
      </c>
      <c r="C324" s="57">
        <f t="shared" si="9"/>
        <v>0.34605998545885086</v>
      </c>
      <c r="D324" s="51">
        <f>IF('67c'!D324&gt;0,'67c'!D324/$K$42,#N/A)</f>
        <v>0.99871294831223634</v>
      </c>
      <c r="E324" s="51" t="e">
        <f>IF('67c'!E324&gt;0,'67c'!E324/$K$42,#N/A)</f>
        <v>#N/A</v>
      </c>
      <c r="F324" s="51" t="e">
        <f>IF('67c'!F324&gt;0,'67c'!F324/$K$42,#N/A)</f>
        <v>#N/A</v>
      </c>
      <c r="G324" s="51" t="e">
        <f>IF('67c'!G324&gt;0,'67c'!G324/$K$42,#N/A)</f>
        <v>#N/A</v>
      </c>
      <c r="H324" s="54"/>
    </row>
    <row r="325" spans="2:8">
      <c r="B325" s="50">
        <v>2460142.9470354267</v>
      </c>
      <c r="C325" s="57">
        <f t="shared" si="9"/>
        <v>0.34837476769462228</v>
      </c>
      <c r="D325" s="51">
        <f>IF('67c'!D325&gt;0,'67c'!D325/$K$42,#N/A)</f>
        <v>1.0018226529535865</v>
      </c>
      <c r="E325" s="51" t="e">
        <f>IF('67c'!E325&gt;0,'67c'!E325/$K$42,#N/A)</f>
        <v>#N/A</v>
      </c>
      <c r="F325" s="51" t="e">
        <f>IF('67c'!F325&gt;0,'67c'!F325/$K$42,#N/A)</f>
        <v>#N/A</v>
      </c>
      <c r="G325" s="51" t="e">
        <f>IF('67c'!G325&gt;0,'67c'!G325/$K$42,#N/A)</f>
        <v>#N/A</v>
      </c>
      <c r="H325" s="54"/>
    </row>
    <row r="326" spans="2:8">
      <c r="B326" s="50">
        <v>2460142.949350209</v>
      </c>
      <c r="C326" s="57">
        <f t="shared" si="9"/>
        <v>0.3506895499303937</v>
      </c>
      <c r="D326" s="51">
        <f>IF('67c'!D326&gt;0,'67c'!D326/$K$42,#N/A)</f>
        <v>1.0017858649789031</v>
      </c>
      <c r="E326" s="51" t="e">
        <f>IF('67c'!E326&gt;0,'67c'!E326/$K$42,#N/A)</f>
        <v>#N/A</v>
      </c>
      <c r="F326" s="51" t="e">
        <f>IF('67c'!F326&gt;0,'67c'!F326/$K$42,#N/A)</f>
        <v>#N/A</v>
      </c>
      <c r="G326" s="51" t="e">
        <f>IF('67c'!G326&gt;0,'67c'!G326/$K$42,#N/A)</f>
        <v>#N/A</v>
      </c>
      <c r="H326" s="54"/>
    </row>
    <row r="327" spans="2:8">
      <c r="B327" s="50">
        <v>2460142.9516649917</v>
      </c>
      <c r="C327" s="57">
        <f t="shared" si="9"/>
        <v>0.3530043326318264</v>
      </c>
      <c r="D327" s="51">
        <f>IF('67c'!D327&gt;0,'67c'!D327/$K$42,#N/A)</f>
        <v>0.99522797995780587</v>
      </c>
      <c r="E327" s="51" t="e">
        <f>IF('67c'!E327&gt;0,'67c'!E327/$K$42,#N/A)</f>
        <v>#N/A</v>
      </c>
      <c r="F327" s="51" t="e">
        <f>IF('67c'!F327&gt;0,'67c'!F327/$K$42,#N/A)</f>
        <v>#N/A</v>
      </c>
      <c r="G327" s="51" t="e">
        <f>IF('67c'!G327&gt;0,'67c'!G327/$K$42,#N/A)</f>
        <v>#N/A</v>
      </c>
      <c r="H327" s="54"/>
    </row>
    <row r="328" spans="2:8">
      <c r="B328" s="50">
        <v>2460142.9539797739</v>
      </c>
      <c r="C328" s="57">
        <f t="shared" si="9"/>
        <v>0.35531911486759782</v>
      </c>
      <c r="D328" s="51">
        <f>IF('67c'!D328&gt;0,'67c'!D328/$K$42,#N/A)</f>
        <v>1.0008715717299579</v>
      </c>
      <c r="E328" s="51" t="e">
        <f>IF('67c'!E328&gt;0,'67c'!E328/$K$42,#N/A)</f>
        <v>#N/A</v>
      </c>
      <c r="F328" s="51" t="e">
        <f>IF('67c'!F328&gt;0,'67c'!F328/$K$42,#N/A)</f>
        <v>#N/A</v>
      </c>
      <c r="G328" s="51" t="e">
        <f>IF('67c'!G328&gt;0,'67c'!G328/$K$42,#N/A)</f>
        <v>#N/A</v>
      </c>
      <c r="H328" s="54"/>
    </row>
    <row r="329" spans="2:8">
      <c r="B329" s="50">
        <v>2460142.9562945561</v>
      </c>
      <c r="C329" s="57">
        <f t="shared" si="9"/>
        <v>0.35763389710336924</v>
      </c>
      <c r="D329" s="51">
        <f>IF('67c'!D329&gt;0,'67c'!D329/$K$42,#N/A)</f>
        <v>1.0012291666666666</v>
      </c>
      <c r="E329" s="51" t="e">
        <f>IF('67c'!E329&gt;0,'67c'!E329/$K$42,#N/A)</f>
        <v>#N/A</v>
      </c>
      <c r="F329" s="51" t="e">
        <f>IF('67c'!F329&gt;0,'67c'!F329/$K$42,#N/A)</f>
        <v>#N/A</v>
      </c>
      <c r="G329" s="51" t="e">
        <f>IF('67c'!G329&gt;0,'67c'!G329/$K$42,#N/A)</f>
        <v>#N/A</v>
      </c>
      <c r="H329" s="54"/>
    </row>
    <row r="330" spans="2:8">
      <c r="B330" s="50">
        <v>2460142.9586093384</v>
      </c>
      <c r="C330" s="57">
        <f t="shared" si="9"/>
        <v>0.35994867933914065</v>
      </c>
      <c r="D330" s="51">
        <f>IF('67c'!D330&gt;0,'67c'!D330/$K$42,#N/A)</f>
        <v>1.006473167194093</v>
      </c>
      <c r="E330" s="51" t="e">
        <f>IF('67c'!E330&gt;0,'67c'!E330/$K$42,#N/A)</f>
        <v>#N/A</v>
      </c>
      <c r="F330" s="51" t="e">
        <f>IF('67c'!F330&gt;0,'67c'!F330/$K$42,#N/A)</f>
        <v>#N/A</v>
      </c>
      <c r="G330" s="51" t="e">
        <f>IF('67c'!G330&gt;0,'67c'!G330/$K$42,#N/A)</f>
        <v>#N/A</v>
      </c>
      <c r="H330" s="54"/>
    </row>
    <row r="331" spans="2:8">
      <c r="B331" s="50">
        <v>2460142.9609241206</v>
      </c>
      <c r="C331" s="57">
        <f t="shared" si="9"/>
        <v>0.36226346157491207</v>
      </c>
      <c r="D331" s="51">
        <f>IF('67c'!D331&gt;0,'67c'!D331/$K$42,#N/A)</f>
        <v>1.0017957542194094</v>
      </c>
      <c r="E331" s="51" t="e">
        <f>IF('67c'!E331&gt;0,'67c'!E331/$K$42,#N/A)</f>
        <v>#N/A</v>
      </c>
      <c r="F331" s="51" t="e">
        <f>IF('67c'!F331&gt;0,'67c'!F331/$K$42,#N/A)</f>
        <v>#N/A</v>
      </c>
      <c r="G331" s="51" t="e">
        <f>IF('67c'!G331&gt;0,'67c'!G331/$K$42,#N/A)</f>
        <v>#N/A</v>
      </c>
      <c r="H331" s="54"/>
    </row>
    <row r="332" spans="2:8">
      <c r="B332" s="50">
        <v>2460142.9632389029</v>
      </c>
      <c r="C332" s="57">
        <f t="shared" si="9"/>
        <v>0.36457824381068349</v>
      </c>
      <c r="D332" s="51">
        <f>IF('67c'!D332&gt;0,'67c'!D332/$K$42,#N/A)</f>
        <v>0.99829331487341766</v>
      </c>
      <c r="E332" s="51" t="e">
        <f>IF('67c'!E332&gt;0,'67c'!E332/$K$42,#N/A)</f>
        <v>#N/A</v>
      </c>
      <c r="F332" s="51" t="e">
        <f>IF('67c'!F332&gt;0,'67c'!F332/$K$42,#N/A)</f>
        <v>#N/A</v>
      </c>
      <c r="G332" s="51" t="e">
        <f>IF('67c'!G332&gt;0,'67c'!G332/$K$42,#N/A)</f>
        <v>#N/A</v>
      </c>
      <c r="H332" s="54"/>
    </row>
    <row r="333" spans="2:8">
      <c r="B333" s="50">
        <v>2460142.9655536851</v>
      </c>
      <c r="C333" s="57">
        <f t="shared" si="9"/>
        <v>0.36689302604645491</v>
      </c>
      <c r="D333" s="51">
        <f>IF('67c'!D333&gt;0,'67c'!D333/$K$42,#N/A)</f>
        <v>0.9956135284810127</v>
      </c>
      <c r="E333" s="51" t="e">
        <f>IF('67c'!E333&gt;0,'67c'!E333/$K$42,#N/A)</f>
        <v>#N/A</v>
      </c>
      <c r="F333" s="51" t="e">
        <f>IF('67c'!F333&gt;0,'67c'!F333/$K$42,#N/A)</f>
        <v>#N/A</v>
      </c>
      <c r="G333" s="51" t="e">
        <f>IF('67c'!G333&gt;0,'67c'!G333/$K$42,#N/A)</f>
        <v>#N/A</v>
      </c>
      <c r="H333" s="54"/>
    </row>
    <row r="334" spans="2:8">
      <c r="B334" s="50">
        <v>2460142.9678684673</v>
      </c>
      <c r="C334" s="57">
        <f t="shared" si="9"/>
        <v>0.36920780828222632</v>
      </c>
      <c r="D334" s="51">
        <f>IF('67c'!D334&gt;0,'67c'!D334/$K$42,#N/A)</f>
        <v>0.99710759493670897</v>
      </c>
      <c r="E334" s="51" t="e">
        <f>IF('67c'!E334&gt;0,'67c'!E334/$K$42,#N/A)</f>
        <v>#N/A</v>
      </c>
      <c r="F334" s="51" t="e">
        <f>IF('67c'!F334&gt;0,'67c'!F334/$K$42,#N/A)</f>
        <v>#N/A</v>
      </c>
      <c r="G334" s="51" t="e">
        <f>IF('67c'!G334&gt;0,'67c'!G334/$K$42,#N/A)</f>
        <v>#N/A</v>
      </c>
      <c r="H334" s="54"/>
    </row>
    <row r="335" spans="2:8">
      <c r="B335" s="50">
        <v>2460142.9701832496</v>
      </c>
      <c r="C335" s="57">
        <f t="shared" si="9"/>
        <v>0.37152259051799774</v>
      </c>
      <c r="D335" s="51">
        <f>IF('67c'!D335&gt;0,'67c'!D335/$K$42,#N/A)</f>
        <v>1.0031379878691984</v>
      </c>
      <c r="E335" s="51" t="e">
        <f>IF('67c'!E335&gt;0,'67c'!E335/$K$42,#N/A)</f>
        <v>#N/A</v>
      </c>
      <c r="F335" s="51" t="e">
        <f>IF('67c'!F335&gt;0,'67c'!F335/$K$42,#N/A)</f>
        <v>#N/A</v>
      </c>
      <c r="G335" s="51" t="e">
        <f>IF('67c'!G335&gt;0,'67c'!G335/$K$42,#N/A)</f>
        <v>#N/A</v>
      </c>
      <c r="H335" s="54"/>
    </row>
    <row r="336" spans="2:8">
      <c r="B336" s="50">
        <v>2460142.9724980318</v>
      </c>
      <c r="C336" s="57">
        <f t="shared" si="9"/>
        <v>0.37383737275376916</v>
      </c>
      <c r="D336" s="51">
        <f>IF('67c'!D336&gt;0,'67c'!D336/$K$42,#N/A)</f>
        <v>0.99960396888185654</v>
      </c>
      <c r="E336" s="51" t="e">
        <f>IF('67c'!E336&gt;0,'67c'!E336/$K$42,#N/A)</f>
        <v>#N/A</v>
      </c>
      <c r="F336" s="51" t="e">
        <f>IF('67c'!F336&gt;0,'67c'!F336/$K$42,#N/A)</f>
        <v>#N/A</v>
      </c>
      <c r="G336" s="51" t="e">
        <f>IF('67c'!G336&gt;0,'67c'!G336/$K$42,#N/A)</f>
        <v>#N/A</v>
      </c>
      <c r="H336" s="54"/>
    </row>
    <row r="337" spans="2:8">
      <c r="B337" s="50">
        <v>2460142.974812814</v>
      </c>
      <c r="C337" s="57">
        <f t="shared" si="9"/>
        <v>0.37615215498954058</v>
      </c>
      <c r="D337" s="51">
        <f>IF('67c'!D337&gt;0,'67c'!D337/$K$42,#N/A)</f>
        <v>1.0047214530590718</v>
      </c>
      <c r="E337" s="51" t="e">
        <f>IF('67c'!E337&gt;0,'67c'!E337/$K$42,#N/A)</f>
        <v>#N/A</v>
      </c>
      <c r="F337" s="51" t="e">
        <f>IF('67c'!F337&gt;0,'67c'!F337/$K$42,#N/A)</f>
        <v>#N/A</v>
      </c>
      <c r="G337" s="51" t="e">
        <f>IF('67c'!G337&gt;0,'67c'!G337/$K$42,#N/A)</f>
        <v>#N/A</v>
      </c>
      <c r="H337" s="54"/>
    </row>
    <row r="338" spans="2:8">
      <c r="B338" s="50">
        <v>2460142.9771275963</v>
      </c>
      <c r="C338" s="57">
        <f t="shared" si="9"/>
        <v>0.37846693722531199</v>
      </c>
      <c r="D338" s="51">
        <f>IF('67c'!D338&gt;0,'67c'!D338/$K$42,#N/A)</f>
        <v>1.0010081751054851</v>
      </c>
      <c r="E338" s="51" t="e">
        <f>IF('67c'!E338&gt;0,'67c'!E338/$K$42,#N/A)</f>
        <v>#N/A</v>
      </c>
      <c r="F338" s="51" t="e">
        <f>IF('67c'!F338&gt;0,'67c'!F338/$K$42,#N/A)</f>
        <v>#N/A</v>
      </c>
      <c r="G338" s="51" t="e">
        <f>IF('67c'!G338&gt;0,'67c'!G338/$K$42,#N/A)</f>
        <v>#N/A</v>
      </c>
      <c r="H338" s="54"/>
    </row>
    <row r="339" spans="2:8">
      <c r="B339" s="50">
        <v>2460142.979442379</v>
      </c>
      <c r="C339" s="57">
        <f t="shared" si="9"/>
        <v>0.3807817199267447</v>
      </c>
      <c r="D339" s="51">
        <f>IF('67c'!D339&gt;0,'67c'!D339/$K$42,#N/A)</f>
        <v>0.9954759361814346</v>
      </c>
      <c r="E339" s="51" t="e">
        <f>IF('67c'!E339&gt;0,'67c'!E339/$K$42,#N/A)</f>
        <v>#N/A</v>
      </c>
      <c r="F339" s="51" t="e">
        <f>IF('67c'!F339&gt;0,'67c'!F339/$K$42,#N/A)</f>
        <v>#N/A</v>
      </c>
      <c r="G339" s="51" t="e">
        <f>IF('67c'!G339&gt;0,'67c'!G339/$K$42,#N/A)</f>
        <v>#N/A</v>
      </c>
      <c r="H339" s="54"/>
    </row>
    <row r="340" spans="2:8">
      <c r="B340" s="50">
        <v>2460142.9817571607</v>
      </c>
      <c r="C340" s="57">
        <f t="shared" si="9"/>
        <v>0.38309650169685483</v>
      </c>
      <c r="D340" s="51">
        <f>IF('67c'!D340&gt;0,'67c'!D340/$K$42,#N/A)</f>
        <v>0.9987346387130801</v>
      </c>
      <c r="E340" s="51" t="e">
        <f>IF('67c'!E340&gt;0,'67c'!E340/$K$42,#N/A)</f>
        <v>#N/A</v>
      </c>
      <c r="F340" s="51" t="e">
        <f>IF('67c'!F340&gt;0,'67c'!F340/$K$42,#N/A)</f>
        <v>#N/A</v>
      </c>
      <c r="G340" s="51" t="e">
        <f>IF('67c'!G340&gt;0,'67c'!G340/$K$42,#N/A)</f>
        <v>#N/A</v>
      </c>
      <c r="H340" s="54"/>
    </row>
    <row r="341" spans="2:8">
      <c r="B341" s="50">
        <v>2460142.984071943</v>
      </c>
      <c r="C341" s="57">
        <f t="shared" si="9"/>
        <v>0.38541128393262625</v>
      </c>
      <c r="D341" s="51">
        <f>IF('67c'!D341&gt;0,'67c'!D341/$K$42,#N/A)</f>
        <v>0.99940189873417729</v>
      </c>
      <c r="E341" s="51" t="e">
        <f>IF('67c'!E341&gt;0,'67c'!E341/$K$42,#N/A)</f>
        <v>#N/A</v>
      </c>
      <c r="F341" s="51" t="e">
        <f>IF('67c'!F341&gt;0,'67c'!F341/$K$42,#N/A)</f>
        <v>#N/A</v>
      </c>
      <c r="G341" s="51" t="e">
        <f>IF('67c'!G341&gt;0,'67c'!G341/$K$42,#N/A)</f>
        <v>#N/A</v>
      </c>
      <c r="H341" s="54"/>
    </row>
    <row r="342" spans="2:8">
      <c r="B342" s="50">
        <v>2460142.9863867257</v>
      </c>
      <c r="C342" s="57">
        <f t="shared" si="9"/>
        <v>0.38772606663405895</v>
      </c>
      <c r="D342" s="51">
        <f>IF('67c'!D342&gt;0,'67c'!D342/$K$42,#N/A)</f>
        <v>0.99769956487341771</v>
      </c>
      <c r="E342" s="51" t="e">
        <f>IF('67c'!E342&gt;0,'67c'!E342/$K$42,#N/A)</f>
        <v>#N/A</v>
      </c>
      <c r="F342" s="51" t="e">
        <f>IF('67c'!F342&gt;0,'67c'!F342/$K$42,#N/A)</f>
        <v>#N/A</v>
      </c>
      <c r="G342" s="51" t="e">
        <f>IF('67c'!G342&gt;0,'67c'!G342/$K$42,#N/A)</f>
        <v>#N/A</v>
      </c>
      <c r="H342" s="54"/>
    </row>
    <row r="343" spans="2:8">
      <c r="B343" s="50">
        <v>2460142.9887015079</v>
      </c>
      <c r="C343" s="57">
        <f t="shared" si="9"/>
        <v>0.39004084886983037</v>
      </c>
      <c r="D343" s="51">
        <f>IF('67c'!D343&gt;0,'67c'!D343/$K$42,#N/A)</f>
        <v>0.99439959124472577</v>
      </c>
      <c r="E343" s="51" t="e">
        <f>IF('67c'!E343&gt;0,'67c'!E343/$K$42,#N/A)</f>
        <v>#N/A</v>
      </c>
      <c r="F343" s="51" t="e">
        <f>IF('67c'!F343&gt;0,'67c'!F343/$K$42,#N/A)</f>
        <v>#N/A</v>
      </c>
      <c r="G343" s="51" t="e">
        <f>IF('67c'!G343&gt;0,'67c'!G343/$K$42,#N/A)</f>
        <v>#N/A</v>
      </c>
      <c r="H343" s="54"/>
    </row>
    <row r="344" spans="2:8">
      <c r="B344" s="50">
        <v>2460142.9910162902</v>
      </c>
      <c r="C344" s="57">
        <f t="shared" si="9"/>
        <v>0.39235563110560179</v>
      </c>
      <c r="D344" s="51">
        <f>IF('67c'!D344&gt;0,'67c'!D344/$K$42,#N/A)</f>
        <v>0.99654008438818564</v>
      </c>
      <c r="E344" s="51" t="e">
        <f>IF('67c'!E344&gt;0,'67c'!E344/$K$42,#N/A)</f>
        <v>#N/A</v>
      </c>
      <c r="F344" s="51" t="e">
        <f>IF('67c'!F344&gt;0,'67c'!F344/$K$42,#N/A)</f>
        <v>#N/A</v>
      </c>
      <c r="G344" s="51" t="e">
        <f>IF('67c'!G344&gt;0,'67c'!G344/$K$42,#N/A)</f>
        <v>#N/A</v>
      </c>
      <c r="H344" s="54"/>
    </row>
    <row r="345" spans="2:8">
      <c r="B345" s="50">
        <v>2460142.9933310724</v>
      </c>
      <c r="C345" s="57">
        <f t="shared" si="9"/>
        <v>0.39467041334137321</v>
      </c>
      <c r="D345" s="51">
        <f>IF('67c'!D345&gt;0,'67c'!D345/$K$42,#N/A)</f>
        <v>1.0030353375527425</v>
      </c>
      <c r="E345" s="51" t="e">
        <f>IF('67c'!E345&gt;0,'67c'!E345/$K$42,#N/A)</f>
        <v>#N/A</v>
      </c>
      <c r="F345" s="51" t="e">
        <f>IF('67c'!F345&gt;0,'67c'!F345/$K$42,#N/A)</f>
        <v>#N/A</v>
      </c>
      <c r="G345" s="51" t="e">
        <f>IF('67c'!G345&gt;0,'67c'!G345/$K$42,#N/A)</f>
        <v>#N/A</v>
      </c>
      <c r="H345" s="54"/>
    </row>
    <row r="346" spans="2:8">
      <c r="B346" s="50">
        <v>2460142.9956458546</v>
      </c>
      <c r="C346" s="57">
        <f t="shared" si="9"/>
        <v>0.39698519557714462</v>
      </c>
      <c r="D346" s="51">
        <f>IF('67c'!D346&gt;0,'67c'!D346/$K$42,#N/A)</f>
        <v>1.0014755406118143</v>
      </c>
      <c r="E346" s="51" t="e">
        <f>IF('67c'!E346&gt;0,'67c'!E346/$K$42,#N/A)</f>
        <v>#N/A</v>
      </c>
      <c r="F346" s="51" t="e">
        <f>IF('67c'!F346&gt;0,'67c'!F346/$K$42,#N/A)</f>
        <v>#N/A</v>
      </c>
      <c r="G346" s="51" t="e">
        <f>IF('67c'!G346&gt;0,'67c'!G346/$K$42,#N/A)</f>
        <v>#N/A</v>
      </c>
      <c r="H346" s="54"/>
    </row>
    <row r="347" spans="2:8">
      <c r="B347" s="50">
        <v>2460142.9979606369</v>
      </c>
      <c r="C347" s="57">
        <f t="shared" si="9"/>
        <v>0.39929997781291604</v>
      </c>
      <c r="D347" s="51">
        <f>IF('67c'!D347&gt;0,'67c'!D347/$K$42,#N/A)</f>
        <v>1.0004542457805907</v>
      </c>
      <c r="E347" s="51" t="e">
        <f>IF('67c'!E347&gt;0,'67c'!E347/$K$42,#N/A)</f>
        <v>#N/A</v>
      </c>
      <c r="F347" s="51" t="e">
        <f>IF('67c'!F347&gt;0,'67c'!F347/$K$42,#N/A)</f>
        <v>#N/A</v>
      </c>
      <c r="G347" s="51" t="e">
        <f>IF('67c'!G347&gt;0,'67c'!G347/$K$42,#N/A)</f>
        <v>#N/A</v>
      </c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827E-3A98-42F3-8030-7CA275F4B838}">
  <sheetPr>
    <tabColor theme="3" tint="9.9978637043366805E-2"/>
  </sheetPr>
  <dimension ref="A1:V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431</v>
      </c>
      <c r="D1" s="44">
        <f t="shared" ref="D1:H1" si="0">COUNT(D3:D100134)</f>
        <v>249</v>
      </c>
      <c r="E1" s="45">
        <f t="shared" si="0"/>
        <v>49</v>
      </c>
      <c r="F1" s="44">
        <f t="shared" si="0"/>
        <v>133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2460718.3007739922</v>
      </c>
      <c r="C3" s="57">
        <f t="shared" ref="C3:C66" si="1">B3-$K$30</f>
        <v>-0.31180806457996368</v>
      </c>
      <c r="D3" s="51">
        <f>IF('89c'!D3&gt;0,'89c'!D3/$K$42,#N/A)</f>
        <v>0.99832972205231341</v>
      </c>
      <c r="E3" s="51" t="e">
        <f>IF('89c'!E3&gt;0,'89c'!E3/$K$42,#N/A)</f>
        <v>#N/A</v>
      </c>
      <c r="F3" s="51" t="e">
        <f>IF('89c'!F3&gt;0,'89c'!F3/$K$42,#N/A)</f>
        <v>#N/A</v>
      </c>
      <c r="G3" s="51" t="e">
        <f>IF('89c'!G3&gt;0,'89c'!G3/$K$42,#N/A)</f>
        <v>#N/A</v>
      </c>
      <c r="H3" s="55"/>
    </row>
    <row r="4" spans="1:9">
      <c r="B4" s="50">
        <v>2460718.3021628917</v>
      </c>
      <c r="C4" s="57">
        <f t="shared" si="1"/>
        <v>-0.31041916506364942</v>
      </c>
      <c r="D4" s="51">
        <f>IF('89c'!D4&gt;0,'89c'!D4/$K$42,#N/A)</f>
        <v>1.0069763728915475</v>
      </c>
      <c r="E4" s="51" t="e">
        <f>IF('89c'!E4&gt;0,'89c'!E4/$K$42,#N/A)</f>
        <v>#N/A</v>
      </c>
      <c r="F4" s="51" t="e">
        <f>IF('89c'!F4&gt;0,'89c'!F4/$K$42,#N/A)</f>
        <v>#N/A</v>
      </c>
      <c r="G4" s="51" t="e">
        <f>IF('89c'!G4&gt;0,'89c'!G4/$K$42,#N/A)</f>
        <v>#N/A</v>
      </c>
      <c r="H4" s="55"/>
    </row>
    <row r="5" spans="1:9">
      <c r="B5" s="50">
        <v>2460718.3035517912</v>
      </c>
      <c r="C5" s="57">
        <f t="shared" si="1"/>
        <v>-0.30903026554733515</v>
      </c>
      <c r="D5" s="51">
        <f>IF('89c'!D5&gt;0,'89c'!D5/$K$42,#N/A)</f>
        <v>0.99613820666203579</v>
      </c>
      <c r="E5" s="51" t="e">
        <f>IF('89c'!E5&gt;0,'89c'!E5/$K$42,#N/A)</f>
        <v>#N/A</v>
      </c>
      <c r="F5" s="51" t="e">
        <f>IF('89c'!F5&gt;0,'89c'!F5/$K$42,#N/A)</f>
        <v>#N/A</v>
      </c>
      <c r="G5" s="51" t="e">
        <f>IF('89c'!G5&gt;0,'89c'!G5/$K$42,#N/A)</f>
        <v>#N/A</v>
      </c>
      <c r="H5" s="55"/>
    </row>
    <row r="6" spans="1:9">
      <c r="B6" s="50">
        <v>2460718.3049406908</v>
      </c>
      <c r="C6" s="57">
        <f t="shared" si="1"/>
        <v>-0.30764136603102088</v>
      </c>
      <c r="D6" s="51">
        <f>IF('89c'!D6&gt;0,'89c'!D6/$K$42,#N/A)</f>
        <v>0.99620597779321352</v>
      </c>
      <c r="E6" s="51" t="e">
        <f>IF('89c'!E6&gt;0,'89c'!E6/$K$42,#N/A)</f>
        <v>#N/A</v>
      </c>
      <c r="F6" s="51" t="e">
        <f>IF('89c'!F6&gt;0,'89c'!F6/$K$42,#N/A)</f>
        <v>#N/A</v>
      </c>
      <c r="G6" s="51" t="e">
        <f>IF('89c'!G6&gt;0,'89c'!G6/$K$42,#N/A)</f>
        <v>#N/A</v>
      </c>
      <c r="H6" s="55"/>
    </row>
    <row r="7" spans="1:9">
      <c r="B7" s="50">
        <v>2460718.3063295907</v>
      </c>
      <c r="C7" s="57">
        <f t="shared" si="1"/>
        <v>-0.30625246604904532</v>
      </c>
      <c r="D7" s="51">
        <f>IF('89c'!D7&gt;0,'89c'!D7/$K$42,#N/A)</f>
        <v>0.99433312253128325</v>
      </c>
      <c r="E7" s="51" t="e">
        <f>IF('89c'!E7&gt;0,'89c'!E7/$K$42,#N/A)</f>
        <v>#N/A</v>
      </c>
      <c r="F7" s="51" t="e">
        <f>IF('89c'!F7&gt;0,'89c'!F7/$K$42,#N/A)</f>
        <v>#N/A</v>
      </c>
      <c r="G7" s="51" t="e">
        <f>IF('89c'!G7&gt;0,'89c'!G7/$K$42,#N/A)</f>
        <v>#N/A</v>
      </c>
      <c r="H7" s="55"/>
    </row>
    <row r="8" spans="1:9">
      <c r="B8" s="50">
        <v>2460718.3077184903</v>
      </c>
      <c r="C8" s="57">
        <f t="shared" si="1"/>
        <v>-0.30486356653273106</v>
      </c>
      <c r="D8" s="51">
        <f>IF('89c'!D8&gt;0,'89c'!D8/$K$42,#N/A)</f>
        <v>0.99511740983028707</v>
      </c>
      <c r="E8" s="51" t="e">
        <f>IF('89c'!E8&gt;0,'89c'!E8/$K$42,#N/A)</f>
        <v>#N/A</v>
      </c>
      <c r="F8" s="51" t="e">
        <f>IF('89c'!F8&gt;0,'89c'!F8/$K$42,#N/A)</f>
        <v>#N/A</v>
      </c>
      <c r="G8" s="51" t="e">
        <f>IF('89c'!G8&gt;0,'89c'!G8/$K$42,#N/A)</f>
        <v>#N/A</v>
      </c>
      <c r="H8" s="55"/>
    </row>
    <row r="9" spans="1:9">
      <c r="B9" s="50">
        <v>2460718.3091073898</v>
      </c>
      <c r="C9" s="57">
        <f t="shared" si="1"/>
        <v>-0.30347466701641679</v>
      </c>
      <c r="D9" s="51">
        <f>IF('89c'!D9&gt;0,'89c'!D9/$K$42,#N/A)</f>
        <v>0.99948189348621663</v>
      </c>
      <c r="E9" s="51" t="e">
        <f>IF('89c'!E9&gt;0,'89c'!E9/$K$42,#N/A)</f>
        <v>#N/A</v>
      </c>
      <c r="F9" s="51" t="e">
        <f>IF('89c'!F9&gt;0,'89c'!F9/$K$42,#N/A)</f>
        <v>#N/A</v>
      </c>
      <c r="G9" s="51" t="e">
        <f>IF('89c'!G9&gt;0,'89c'!G9/$K$42,#N/A)</f>
        <v>#N/A</v>
      </c>
      <c r="H9" s="55"/>
    </row>
    <row r="10" spans="1:9">
      <c r="B10" s="50">
        <v>2460718.3104962893</v>
      </c>
      <c r="C10" s="57">
        <f t="shared" si="1"/>
        <v>-0.30208576750010252</v>
      </c>
      <c r="D10" s="51">
        <f>IF('89c'!D10&gt;0,'89c'!D10/$K$42,#N/A)</f>
        <v>1.0038083291000133</v>
      </c>
      <c r="E10" s="51" t="e">
        <f>IF('89c'!E10&gt;0,'89c'!E10/$K$42,#N/A)</f>
        <v>#N/A</v>
      </c>
      <c r="F10" s="51" t="e">
        <f>IF('89c'!F10&gt;0,'89c'!F10/$K$42,#N/A)</f>
        <v>#N/A</v>
      </c>
      <c r="G10" s="51" t="e">
        <f>IF('89c'!G10&gt;0,'89c'!G10/$K$42,#N/A)</f>
        <v>#N/A</v>
      </c>
      <c r="H10" s="55"/>
    </row>
    <row r="11" spans="1:9">
      <c r="B11" s="50">
        <v>2460718.3118851888</v>
      </c>
      <c r="C11" s="57">
        <f t="shared" si="1"/>
        <v>-0.30069686798378825</v>
      </c>
      <c r="D11" s="51">
        <f>IF('89c'!D11&gt;0,'89c'!D11/$K$42,#N/A)</f>
        <v>0.99533902153291098</v>
      </c>
      <c r="E11" s="51" t="e">
        <f>IF('89c'!E11&gt;0,'89c'!E11/$K$42,#N/A)</f>
        <v>#N/A</v>
      </c>
      <c r="F11" s="51" t="e">
        <f>IF('89c'!F11&gt;0,'89c'!F11/$K$42,#N/A)</f>
        <v>#N/A</v>
      </c>
      <c r="G11" s="51" t="e">
        <f>IF('89c'!G11&gt;0,'89c'!G11/$K$42,#N/A)</f>
        <v>#N/A</v>
      </c>
      <c r="H11" s="55"/>
    </row>
    <row r="12" spans="1:9">
      <c r="B12" s="50">
        <v>2460718.3132740888</v>
      </c>
      <c r="C12" s="57">
        <f t="shared" si="1"/>
        <v>-0.2993079680018127</v>
      </c>
      <c r="D12" s="51">
        <f>IF('89c'!D12&gt;0,'89c'!D12/$K$42,#N/A)</f>
        <v>1.0046803238748871</v>
      </c>
      <c r="E12" s="51" t="e">
        <f>IF('89c'!E12&gt;0,'89c'!E12/$K$42,#N/A)</f>
        <v>#N/A</v>
      </c>
      <c r="F12" s="51" t="e">
        <f>IF('89c'!F12&gt;0,'89c'!F12/$K$42,#N/A)</f>
        <v>#N/A</v>
      </c>
      <c r="G12" s="51" t="e">
        <f>IF('89c'!G12&gt;0,'89c'!G12/$K$42,#N/A)</f>
        <v>#N/A</v>
      </c>
      <c r="H12" s="55"/>
    </row>
    <row r="13" spans="1:9">
      <c r="B13" s="50">
        <v>2460718.3146629883</v>
      </c>
      <c r="C13" s="57">
        <f t="shared" si="1"/>
        <v>-0.29791906848549843</v>
      </c>
      <c r="D13" s="51">
        <f>IF('89c'!D13&gt;0,'89c'!D13/$K$42,#N/A)</f>
        <v>1.0021814901977046</v>
      </c>
      <c r="E13" s="51" t="e">
        <f>IF('89c'!E13&gt;0,'89c'!E13/$K$42,#N/A)</f>
        <v>#N/A</v>
      </c>
      <c r="F13" s="51" t="e">
        <f>IF('89c'!F13&gt;0,'89c'!F13/$K$42,#N/A)</f>
        <v>#N/A</v>
      </c>
      <c r="G13" s="51" t="e">
        <f>IF('89c'!G13&gt;0,'89c'!G13/$K$42,#N/A)</f>
        <v>#N/A</v>
      </c>
      <c r="H13" s="55"/>
    </row>
    <row r="14" spans="1:9">
      <c r="B14" s="50">
        <v>2460718.3160518878</v>
      </c>
      <c r="C14" s="57">
        <f t="shared" si="1"/>
        <v>-0.29653016896918416</v>
      </c>
      <c r="D14" s="51">
        <f>IF('89c'!D14&gt;0,'89c'!D14/$K$42,#N/A)</f>
        <v>1.0026646070269654</v>
      </c>
      <c r="E14" s="51" t="e">
        <f>IF('89c'!E14&gt;0,'89c'!E14/$K$42,#N/A)</f>
        <v>#N/A</v>
      </c>
      <c r="F14" s="51" t="e">
        <f>IF('89c'!F14&gt;0,'89c'!F14/$K$42,#N/A)</f>
        <v>#N/A</v>
      </c>
      <c r="G14" s="51" t="e">
        <f>IF('89c'!G14&gt;0,'89c'!G14/$K$42,#N/A)</f>
        <v>#N/A</v>
      </c>
      <c r="H14" s="55"/>
    </row>
    <row r="15" spans="1:9">
      <c r="B15" s="50">
        <v>2460718.3174407873</v>
      </c>
      <c r="C15" s="57">
        <f t="shared" si="1"/>
        <v>-0.29514126945286989</v>
      </c>
      <c r="D15" s="51">
        <f>IF('89c'!D15&gt;0,'89c'!D15/$K$42,#N/A)</f>
        <v>0.99479591942523604</v>
      </c>
      <c r="E15" s="51" t="e">
        <f>IF('89c'!E15&gt;0,'89c'!E15/$K$42,#N/A)</f>
        <v>#N/A</v>
      </c>
      <c r="F15" s="51" t="e">
        <f>IF('89c'!F15&gt;0,'89c'!F15/$K$42,#N/A)</f>
        <v>#N/A</v>
      </c>
      <c r="G15" s="51" t="e">
        <f>IF('89c'!G15&gt;0,'89c'!G15/$K$42,#N/A)</f>
        <v>#N/A</v>
      </c>
      <c r="H15" s="55"/>
    </row>
    <row r="16" spans="1:9">
      <c r="B16" s="50">
        <v>2460718.3188296868</v>
      </c>
      <c r="C16" s="57">
        <f t="shared" si="1"/>
        <v>-0.29375236993655562</v>
      </c>
      <c r="D16" s="51">
        <f>IF('89c'!D16&gt;0,'89c'!D16/$K$42,#N/A)</f>
        <v>1.000137263236468</v>
      </c>
      <c r="E16" s="51" t="e">
        <f>IF('89c'!E16&gt;0,'89c'!E16/$K$42,#N/A)</f>
        <v>#N/A</v>
      </c>
      <c r="F16" s="51" t="e">
        <f>IF('89c'!F16&gt;0,'89c'!F16/$K$42,#N/A)</f>
        <v>#N/A</v>
      </c>
      <c r="G16" s="51" t="e">
        <f>IF('89c'!G16&gt;0,'89c'!G16/$K$42,#N/A)</f>
        <v>#N/A</v>
      </c>
      <c r="H16" s="55"/>
    </row>
    <row r="17" spans="2:12">
      <c r="B17" s="50">
        <v>2460718.3202185864</v>
      </c>
      <c r="C17" s="57">
        <f t="shared" si="1"/>
        <v>-0.29236347042024136</v>
      </c>
      <c r="D17" s="51">
        <f>IF('89c'!D17&gt;0,'89c'!D17/$K$42,#N/A)</f>
        <v>1.0014624651399069</v>
      </c>
      <c r="E17" s="51" t="e">
        <f>IF('89c'!E17&gt;0,'89c'!E17/$K$42,#N/A)</f>
        <v>#N/A</v>
      </c>
      <c r="F17" s="51" t="e">
        <f>IF('89c'!F17&gt;0,'89c'!F17/$K$42,#N/A)</f>
        <v>#N/A</v>
      </c>
      <c r="G17" s="51" t="e">
        <f>IF('89c'!G17&gt;0,'89c'!G17/$K$42,#N/A)</f>
        <v>#N/A</v>
      </c>
      <c r="H17" s="55"/>
    </row>
    <row r="18" spans="2:12">
      <c r="B18" s="50">
        <v>2460718.3216074863</v>
      </c>
      <c r="C18" s="57">
        <f t="shared" si="1"/>
        <v>-0.2909745704382658</v>
      </c>
      <c r="D18" s="51">
        <f>IF('89c'!D18&gt;0,'89c'!D18/$K$42,#N/A)</f>
        <v>0.99000362855987645</v>
      </c>
      <c r="E18" s="51" t="e">
        <f>IF('89c'!E18&gt;0,'89c'!E18/$K$42,#N/A)</f>
        <v>#N/A</v>
      </c>
      <c r="F18" s="51" t="e">
        <f>IF('89c'!F18&gt;0,'89c'!F18/$K$42,#N/A)</f>
        <v>#N/A</v>
      </c>
      <c r="G18" s="51" t="e">
        <f>IF('89c'!G18&gt;0,'89c'!G18/$K$42,#N/A)</f>
        <v>#N/A</v>
      </c>
      <c r="H18" s="55"/>
    </row>
    <row r="19" spans="2:12">
      <c r="B19" s="50">
        <v>2460718.3229963859</v>
      </c>
      <c r="C19" s="57">
        <f t="shared" si="1"/>
        <v>-0.28958567092195153</v>
      </c>
      <c r="D19" s="51">
        <f>IF('89c'!D19&gt;0,'89c'!D19/$K$42,#N/A)</f>
        <v>0.98982017893983842</v>
      </c>
      <c r="E19" s="51" t="e">
        <f>IF('89c'!E19&gt;0,'89c'!E19/$K$42,#N/A)</f>
        <v>#N/A</v>
      </c>
      <c r="F19" s="51" t="e">
        <f>IF('89c'!F19&gt;0,'89c'!F19/$K$42,#N/A)</f>
        <v>#N/A</v>
      </c>
      <c r="G19" s="51" t="e">
        <f>IF('89c'!G19&gt;0,'89c'!G19/$K$42,#N/A)</f>
        <v>#N/A</v>
      </c>
      <c r="H19" s="55"/>
    </row>
    <row r="20" spans="2:12">
      <c r="B20" s="50">
        <v>2460718.3243852854</v>
      </c>
      <c r="C20" s="57">
        <f t="shared" si="1"/>
        <v>-0.28819677140563726</v>
      </c>
      <c r="D20" s="51">
        <f>IF('89c'!D20&gt;0,'89c'!D20/$K$42,#N/A)</f>
        <v>1.0099468156795255</v>
      </c>
      <c r="E20" s="51" t="e">
        <f>IF('89c'!E20&gt;0,'89c'!E20/$K$42,#N/A)</f>
        <v>#N/A</v>
      </c>
      <c r="F20" s="51" t="e">
        <f>IF('89c'!F20&gt;0,'89c'!F20/$K$42,#N/A)</f>
        <v>#N/A</v>
      </c>
      <c r="G20" s="51" t="e">
        <f>IF('89c'!G20&gt;0,'89c'!G20/$K$42,#N/A)</f>
        <v>#N/A</v>
      </c>
      <c r="H20" s="55"/>
    </row>
    <row r="21" spans="2:12">
      <c r="B21" s="50">
        <v>2460718.3257741854</v>
      </c>
      <c r="C21" s="57">
        <f t="shared" si="1"/>
        <v>-0.28680787142366171</v>
      </c>
      <c r="D21" s="51">
        <f>IF('89c'!D21&gt;0,'89c'!D21/$K$42,#N/A)</f>
        <v>1.0032470116217589</v>
      </c>
      <c r="E21" s="51" t="e">
        <f>IF('89c'!E21&gt;0,'89c'!E21/$K$42,#N/A)</f>
        <v>#N/A</v>
      </c>
      <c r="F21" s="51" t="e">
        <f>IF('89c'!F21&gt;0,'89c'!F21/$K$42,#N/A)</f>
        <v>#N/A</v>
      </c>
      <c r="G21" s="51" t="e">
        <f>IF('89c'!G21&gt;0,'89c'!G21/$K$42,#N/A)</f>
        <v>#N/A</v>
      </c>
      <c r="H21" s="55"/>
    </row>
    <row r="22" spans="2:12">
      <c r="B22" s="50">
        <v>2460718.3271630849</v>
      </c>
      <c r="C22" s="57">
        <f t="shared" si="1"/>
        <v>-0.28541897190734744</v>
      </c>
      <c r="D22" s="51">
        <f>IF('89c'!D22&gt;0,'89c'!D22/$K$42,#N/A)</f>
        <v>1.0026929512632572</v>
      </c>
      <c r="E22" s="51" t="e">
        <f>IF('89c'!E22&gt;0,'89c'!E22/$K$42,#N/A)</f>
        <v>#N/A</v>
      </c>
      <c r="F22" s="51" t="e">
        <f>IF('89c'!F22&gt;0,'89c'!F22/$K$42,#N/A)</f>
        <v>#N/A</v>
      </c>
      <c r="G22" s="51" t="e">
        <f>IF('89c'!G22&gt;0,'89c'!G22/$K$42,#N/A)</f>
        <v>#N/A</v>
      </c>
      <c r="H22" s="55"/>
    </row>
    <row r="23" spans="2:12">
      <c r="B23" s="50">
        <v>2460718.3285519844</v>
      </c>
      <c r="C23" s="57">
        <f t="shared" si="1"/>
        <v>-0.28403007239103317</v>
      </c>
      <c r="D23" s="51">
        <f>IF('89c'!D23&gt;0,'89c'!D23/$K$42,#N/A)</f>
        <v>1.0003232943176752</v>
      </c>
      <c r="E23" s="51" t="e">
        <f>IF('89c'!E23&gt;0,'89c'!E23/$K$42,#N/A)</f>
        <v>#N/A</v>
      </c>
      <c r="F23" s="51" t="e">
        <f>IF('89c'!F23&gt;0,'89c'!F23/$K$42,#N/A)</f>
        <v>#N/A</v>
      </c>
      <c r="G23" s="51" t="e">
        <f>IF('89c'!G23&gt;0,'89c'!G23/$K$42,#N/A)</f>
        <v>#N/A</v>
      </c>
      <c r="H23" s="55"/>
    </row>
    <row r="24" spans="2:12">
      <c r="B24" s="50">
        <v>2460718.3299408839</v>
      </c>
      <c r="C24" s="57">
        <f t="shared" si="1"/>
        <v>-0.2826411728747189</v>
      </c>
      <c r="D24" s="51">
        <f>IF('89c'!D24&gt;0,'89c'!D24/$K$42,#N/A)</f>
        <v>0.99898497776211159</v>
      </c>
      <c r="E24" s="51" t="e">
        <f>IF('89c'!E24&gt;0,'89c'!E24/$K$42,#N/A)</f>
        <v>#N/A</v>
      </c>
      <c r="F24" s="51" t="e">
        <f>IF('89c'!F24&gt;0,'89c'!F24/$K$42,#N/A)</f>
        <v>#N/A</v>
      </c>
      <c r="G24" s="51" t="e">
        <f>IF('89c'!G24&gt;0,'89c'!G24/$K$42,#N/A)</f>
        <v>#N/A</v>
      </c>
      <c r="H24" s="55"/>
    </row>
    <row r="25" spans="2:12">
      <c r="B25" s="50">
        <v>2460718.3313297839</v>
      </c>
      <c r="C25" s="57">
        <f t="shared" si="1"/>
        <v>-0.28125227289274335</v>
      </c>
      <c r="D25" s="51">
        <f>IF('89c'!D25&gt;0,'89c'!D25/$K$42,#N/A)</f>
        <v>0.99390277532993976</v>
      </c>
      <c r="E25" s="51" t="e">
        <f>IF('89c'!E25&gt;0,'89c'!E25/$K$42,#N/A)</f>
        <v>#N/A</v>
      </c>
      <c r="F25" s="51" t="e">
        <f>IF('89c'!F25&gt;0,'89c'!F25/$K$42,#N/A)</f>
        <v>#N/A</v>
      </c>
      <c r="G25" s="51" t="e">
        <f>IF('89c'!G25&gt;0,'89c'!G25/$K$42,#N/A)</f>
        <v>#N/A</v>
      </c>
      <c r="H25" s="55"/>
    </row>
    <row r="26" spans="2:12">
      <c r="B26" s="50">
        <v>2460718.3327186834</v>
      </c>
      <c r="C26" s="57">
        <f t="shared" si="1"/>
        <v>-0.27986337337642908</v>
      </c>
      <c r="D26" s="51">
        <f>IF('89c'!D26&gt;0,'89c'!D26/$K$42,#N/A)</f>
        <v>1.0000214603398405</v>
      </c>
      <c r="E26" s="51" t="e">
        <f>IF('89c'!E26&gt;0,'89c'!E26/$K$42,#N/A)</f>
        <v>#N/A</v>
      </c>
      <c r="F26" s="51" t="e">
        <f>IF('89c'!F26&gt;0,'89c'!F26/$K$42,#N/A)</f>
        <v>#N/A</v>
      </c>
      <c r="G26" s="51" t="e">
        <f>IF('89c'!G26&gt;0,'89c'!G26/$K$42,#N/A)</f>
        <v>#N/A</v>
      </c>
      <c r="H26" s="55"/>
    </row>
    <row r="27" spans="2:12">
      <c r="B27" s="50">
        <v>2460718.3341075829</v>
      </c>
      <c r="C27" s="57">
        <f t="shared" si="1"/>
        <v>-0.27847447386011481</v>
      </c>
      <c r="D27" s="51">
        <f>IF('89c'!D27&gt;0,'89c'!D27/$K$42,#N/A)</f>
        <v>1.000612335030117</v>
      </c>
      <c r="E27" s="51" t="e">
        <f>IF('89c'!E27&gt;0,'89c'!E27/$K$42,#N/A)</f>
        <v>#N/A</v>
      </c>
      <c r="F27" s="51" t="e">
        <f>IF('89c'!F27&gt;0,'89c'!F27/$K$42,#N/A)</f>
        <v>#N/A</v>
      </c>
      <c r="G27" s="51" t="e">
        <f>IF('89c'!G27&gt;0,'89c'!G27/$K$42,#N/A)</f>
        <v>#N/A</v>
      </c>
      <c r="H27" s="55"/>
    </row>
    <row r="28" spans="2:12">
      <c r="B28" s="50">
        <v>2460718.3354964829</v>
      </c>
      <c r="C28" s="57">
        <f t="shared" si="1"/>
        <v>-0.27708557387813926</v>
      </c>
      <c r="D28" s="51">
        <f>IF('89c'!D28&gt;0,'89c'!D28/$K$42,#N/A)</f>
        <v>1.0100197393657278</v>
      </c>
      <c r="E28" s="51" t="e">
        <f>IF('89c'!E28&gt;0,'89c'!E28/$K$42,#N/A)</f>
        <v>#N/A</v>
      </c>
      <c r="F28" s="51" t="e">
        <f>IF('89c'!F28&gt;0,'89c'!F28/$K$42,#N/A)</f>
        <v>#N/A</v>
      </c>
      <c r="G28" s="51" t="e">
        <f>IF('89c'!G28&gt;0,'89c'!G28/$K$42,#N/A)</f>
        <v>#N/A</v>
      </c>
      <c r="H28" s="55"/>
    </row>
    <row r="29" spans="2:12">
      <c r="B29" s="50">
        <v>2460718.3368853824</v>
      </c>
      <c r="C29" s="57">
        <f t="shared" si="1"/>
        <v>-0.27569667436182499</v>
      </c>
      <c r="D29" s="51">
        <f>IF('89c'!D29&gt;0,'89c'!D29/$K$42,#N/A)</f>
        <v>0.99897726448054569</v>
      </c>
      <c r="E29" s="51" t="e">
        <f>IF('89c'!E29&gt;0,'89c'!E29/$K$42,#N/A)</f>
        <v>#N/A</v>
      </c>
      <c r="F29" s="51" t="e">
        <f>IF('89c'!F29&gt;0,'89c'!F29/$K$42,#N/A)</f>
        <v>#N/A</v>
      </c>
      <c r="G29" s="51" t="e">
        <f>IF('89c'!G29&gt;0,'89c'!G29/$K$42,#N/A)</f>
        <v>#N/A</v>
      </c>
      <c r="H29" s="55"/>
    </row>
    <row r="30" spans="2:12">
      <c r="B30" s="50">
        <v>2460718.3382742824</v>
      </c>
      <c r="C30" s="57">
        <f t="shared" si="1"/>
        <v>-0.27430777437984943</v>
      </c>
      <c r="D30" s="51">
        <f>IF('89c'!D30&gt;0,'89c'!D30/$K$42,#N/A)</f>
        <v>0.99695781539960804</v>
      </c>
      <c r="E30" s="51" t="e">
        <f>IF('89c'!E30&gt;0,'89c'!E30/$K$42,#N/A)</f>
        <v>#N/A</v>
      </c>
      <c r="F30" s="51" t="e">
        <f>IF('89c'!F30&gt;0,'89c'!F30/$K$42,#N/A)</f>
        <v>#N/A</v>
      </c>
      <c r="G30" s="51" t="e">
        <f>IF('89c'!G30&gt;0,'89c'!G30/$K$42,#N/A)</f>
        <v>#N/A</v>
      </c>
      <c r="H30" s="55"/>
      <c r="J30" s="36" t="s">
        <v>72</v>
      </c>
      <c r="K30" s="59">
        <f>I228</f>
        <v>2460718.6125820568</v>
      </c>
      <c r="L30" s="96">
        <f>K30-'Planet c'!$G$228</f>
        <v>45699.612582056783</v>
      </c>
    </row>
    <row r="31" spans="2:12">
      <c r="B31" s="50">
        <v>2460718.3396631819</v>
      </c>
      <c r="C31" s="57">
        <f t="shared" si="1"/>
        <v>-0.27291887486353517</v>
      </c>
      <c r="D31" s="51">
        <f>IF('89c'!D31&gt;0,'89c'!D31/$K$42,#N/A)</f>
        <v>1.0054178545880548</v>
      </c>
      <c r="E31" s="51" t="e">
        <f>IF('89c'!E31&gt;0,'89c'!E31/$K$42,#N/A)</f>
        <v>#N/A</v>
      </c>
      <c r="F31" s="51" t="e">
        <f>IF('89c'!F31&gt;0,'89c'!F31/$K$42,#N/A)</f>
        <v>#N/A</v>
      </c>
      <c r="G31" s="51" t="e">
        <f>IF('89c'!G31&gt;0,'89c'!G31/$K$42,#N/A)</f>
        <v>#N/A</v>
      </c>
      <c r="H31" s="55"/>
      <c r="J31" s="36" t="s">
        <v>37</v>
      </c>
      <c r="K31" s="58">
        <f>INDEX(B:B,MATCH(J31,A:A,0))</f>
        <v>2460718.4882754739</v>
      </c>
    </row>
    <row r="32" spans="2:12">
      <c r="B32" s="50">
        <v>2460718.3410520814</v>
      </c>
      <c r="C32" s="57">
        <f t="shared" si="1"/>
        <v>-0.2715299753472209</v>
      </c>
      <c r="D32" s="51">
        <f>IF('89c'!D32&gt;0,'89c'!D32/$K$42,#N/A)</f>
        <v>1.0030192106327172</v>
      </c>
      <c r="E32" s="51" t="e">
        <f>IF('89c'!E32&gt;0,'89c'!E32/$K$42,#N/A)</f>
        <v>#N/A</v>
      </c>
      <c r="F32" s="51" t="e">
        <f>IF('89c'!F32&gt;0,'89c'!F32/$K$42,#N/A)</f>
        <v>#N/A</v>
      </c>
      <c r="G32" s="51" t="e">
        <f>IF('89c'!G32&gt;0,'89c'!G32/$K$42,#N/A)</f>
        <v>#N/A</v>
      </c>
      <c r="H32" s="55"/>
      <c r="J32" s="36" t="s">
        <v>38</v>
      </c>
      <c r="K32" s="58">
        <f>INDEX(B:B,MATCH(J32,A:A,0))</f>
        <v>2460718.5188312791</v>
      </c>
    </row>
    <row r="33" spans="2:11">
      <c r="B33" s="50">
        <v>2460718.3424409814</v>
      </c>
      <c r="C33" s="57">
        <f t="shared" si="1"/>
        <v>-0.27014107536524534</v>
      </c>
      <c r="D33" s="51">
        <f>IF('89c'!D33&gt;0,'89c'!D33/$K$42,#N/A)</f>
        <v>0.99661662709808518</v>
      </c>
      <c r="E33" s="51" t="e">
        <f>IF('89c'!E33&gt;0,'89c'!E33/$K$42,#N/A)</f>
        <v>#N/A</v>
      </c>
      <c r="F33" s="51" t="e">
        <f>IF('89c'!F33&gt;0,'89c'!F33/$K$42,#N/A)</f>
        <v>#N/A</v>
      </c>
      <c r="G33" s="51" t="e">
        <f>IF('89c'!G33&gt;0,'89c'!G33/$K$42,#N/A)</f>
        <v>#N/A</v>
      </c>
      <c r="H33" s="55"/>
      <c r="J33" s="36" t="s">
        <v>39</v>
      </c>
      <c r="K33" s="58">
        <f>INDEX(B:B,MATCH(J33,A:A,0))</f>
        <v>2460718.7035550526</v>
      </c>
    </row>
    <row r="34" spans="2:11">
      <c r="B34" s="50">
        <v>2460718.3438298809</v>
      </c>
      <c r="C34" s="57">
        <f t="shared" si="1"/>
        <v>-0.26875217584893107</v>
      </c>
      <c r="D34" s="51">
        <f>IF('89c'!D34&gt;0,'89c'!D34/$K$42,#N/A)</f>
        <v>0.99958567029868228</v>
      </c>
      <c r="E34" s="51" t="e">
        <f>IF('89c'!E34&gt;0,'89c'!E34/$K$42,#N/A)</f>
        <v>#N/A</v>
      </c>
      <c r="F34" s="51" t="e">
        <f>IF('89c'!F34&gt;0,'89c'!F34/$K$42,#N/A)</f>
        <v>#N/A</v>
      </c>
      <c r="G34" s="51" t="e">
        <f>IF('89c'!G34&gt;0,'89c'!G34/$K$42,#N/A)</f>
        <v>#N/A</v>
      </c>
      <c r="H34" s="55"/>
      <c r="J34" s="36" t="s">
        <v>71</v>
      </c>
      <c r="K34" s="58">
        <f>INDEX(B:B,MATCH(J34,A:A,0))</f>
        <v>2460718.7410553764</v>
      </c>
    </row>
    <row r="35" spans="2:11">
      <c r="B35" s="50">
        <v>2460718.3452187805</v>
      </c>
      <c r="C35" s="57">
        <f t="shared" si="1"/>
        <v>-0.26736327633261681</v>
      </c>
      <c r="D35" s="51">
        <f>IF('89c'!D35&gt;0,'89c'!D35/$K$42,#N/A)</f>
        <v>1.005799786433333</v>
      </c>
      <c r="E35" s="51" t="e">
        <f>IF('89c'!E35&gt;0,'89c'!E35/$K$42,#N/A)</f>
        <v>#N/A</v>
      </c>
      <c r="F35" s="51" t="e">
        <f>IF('89c'!F35&gt;0,'89c'!F35/$K$42,#N/A)</f>
        <v>#N/A</v>
      </c>
      <c r="G35" s="51" t="e">
        <f>IF('89c'!G35&gt;0,'89c'!G35/$K$42,#N/A)</f>
        <v>#N/A</v>
      </c>
      <c r="H35" s="55"/>
      <c r="J35" s="38"/>
      <c r="K35" s="39"/>
    </row>
    <row r="36" spans="2:11">
      <c r="B36" s="50">
        <v>2460718.3466076804</v>
      </c>
      <c r="C36" s="57">
        <f t="shared" si="1"/>
        <v>-0.26597437635064125</v>
      </c>
      <c r="D36" s="51">
        <f>IF('89c'!D36&gt;0,'89c'!D36/$K$42,#N/A)</f>
        <v>1.00319634655857</v>
      </c>
      <c r="E36" s="51" t="e">
        <f>IF('89c'!E36&gt;0,'89c'!E36/$K$42,#N/A)</f>
        <v>#N/A</v>
      </c>
      <c r="F36" s="51" t="e">
        <f>IF('89c'!F36&gt;0,'89c'!F36/$K$42,#N/A)</f>
        <v>#N/A</v>
      </c>
      <c r="G36" s="51" t="e">
        <f>IF('89c'!G36&gt;0,'89c'!G36/$K$42,#N/A)</f>
        <v>#N/A</v>
      </c>
      <c r="H36" s="55"/>
      <c r="J36" s="36" t="s">
        <v>76</v>
      </c>
      <c r="K36" s="37">
        <f>K32-K31</f>
        <v>3.0555805191397667E-2</v>
      </c>
    </row>
    <row r="37" spans="2:11">
      <c r="B37" s="50">
        <v>2460718.3479965799</v>
      </c>
      <c r="C37" s="57">
        <f t="shared" si="1"/>
        <v>-0.26458547683432698</v>
      </c>
      <c r="D37" s="51">
        <f>IF('89c'!D37&gt;0,'89c'!D37/$K$42,#N/A)</f>
        <v>1.0021890583368755</v>
      </c>
      <c r="E37" s="51" t="e">
        <f>IF('89c'!E37&gt;0,'89c'!E37/$K$42,#N/A)</f>
        <v>#N/A</v>
      </c>
      <c r="F37" s="51" t="e">
        <f>IF('89c'!F37&gt;0,'89c'!F37/$K$42,#N/A)</f>
        <v>#N/A</v>
      </c>
      <c r="G37" s="51" t="e">
        <f>IF('89c'!G37&gt;0,'89c'!G37/$K$42,#N/A)</f>
        <v>#N/A</v>
      </c>
      <c r="H37" s="55"/>
      <c r="J37" s="36" t="s">
        <v>66</v>
      </c>
      <c r="K37" s="37">
        <f>K33-K32</f>
        <v>0.1847237735055387</v>
      </c>
    </row>
    <row r="38" spans="2:11">
      <c r="B38" s="50">
        <v>2460718.3493854799</v>
      </c>
      <c r="C38" s="57">
        <f t="shared" si="1"/>
        <v>-0.26319657685235143</v>
      </c>
      <c r="D38" s="51">
        <f>IF('89c'!D38&gt;0,'89c'!D38/$K$42,#N/A)</f>
        <v>1.0030398415874431</v>
      </c>
      <c r="E38" s="51" t="e">
        <f>IF('89c'!E38&gt;0,'89c'!E38/$K$42,#N/A)</f>
        <v>#N/A</v>
      </c>
      <c r="F38" s="51" t="e">
        <f>IF('89c'!F38&gt;0,'89c'!F38/$K$42,#N/A)</f>
        <v>#N/A</v>
      </c>
      <c r="G38" s="51" t="e">
        <f>IF('89c'!G38&gt;0,'89c'!G38/$K$42,#N/A)</f>
        <v>#N/A</v>
      </c>
      <c r="H38" s="55"/>
      <c r="J38" s="36" t="s">
        <v>77</v>
      </c>
      <c r="K38" s="37">
        <f>K34-K33</f>
        <v>3.7500323727726936E-2</v>
      </c>
    </row>
    <row r="39" spans="2:11">
      <c r="B39" s="50">
        <v>2460718.3507743794</v>
      </c>
      <c r="C39" s="57">
        <f t="shared" si="1"/>
        <v>-0.26180767733603716</v>
      </c>
      <c r="D39" s="51">
        <f>IF('89c'!D39&gt;0,'89c'!D39/$K$42,#N/A)</f>
        <v>1.0019391023979596</v>
      </c>
      <c r="E39" s="51" t="e">
        <f>IF('89c'!E39&gt;0,'89c'!E39/$K$42,#N/A)</f>
        <v>#N/A</v>
      </c>
      <c r="F39" s="51" t="e">
        <f>IF('89c'!F39&gt;0,'89c'!F39/$K$42,#N/A)</f>
        <v>#N/A</v>
      </c>
      <c r="G39" s="51" t="e">
        <f>IF('89c'!G39&gt;0,'89c'!G39/$K$42,#N/A)</f>
        <v>#N/A</v>
      </c>
      <c r="H39" s="55"/>
      <c r="J39" s="36" t="s">
        <v>65</v>
      </c>
      <c r="K39" s="37">
        <f>K34-K31</f>
        <v>0.25277990242466331</v>
      </c>
    </row>
    <row r="40" spans="2:11">
      <c r="B40" s="50">
        <v>2460718.3521632794</v>
      </c>
      <c r="C40" s="57">
        <f t="shared" si="1"/>
        <v>-0.2604187773540616</v>
      </c>
      <c r="D40" s="51">
        <f>IF('89c'!D40&gt;0,'89c'!D40/$K$42,#N/A)</f>
        <v>1.0006909296370403</v>
      </c>
      <c r="E40" s="51" t="e">
        <f>IF('89c'!E40&gt;0,'89c'!E40/$K$42,#N/A)</f>
        <v>#N/A</v>
      </c>
      <c r="F40" s="51" t="e">
        <f>IF('89c'!F40&gt;0,'89c'!F40/$K$42,#N/A)</f>
        <v>#N/A</v>
      </c>
      <c r="G40" s="51" t="e">
        <f>IF('89c'!G40&gt;0,'89c'!G40/$K$42,#N/A)</f>
        <v>#N/A</v>
      </c>
      <c r="H40" s="55"/>
      <c r="J40" s="38"/>
      <c r="K40" s="39"/>
    </row>
    <row r="41" spans="2:11">
      <c r="B41" s="50">
        <v>2460718.3535521789</v>
      </c>
      <c r="C41" s="57">
        <f t="shared" si="1"/>
        <v>-0.25902987783774734</v>
      </c>
      <c r="D41" s="51">
        <f>IF('89c'!D41&gt;0,'89c'!D41/$K$42,#N/A)</f>
        <v>0.99797899582197236</v>
      </c>
      <c r="E41" s="51" t="e">
        <f>IF('89c'!E41&gt;0,'89c'!E41/$K$42,#N/A)</f>
        <v>#N/A</v>
      </c>
      <c r="F41" s="51" t="e">
        <f>IF('89c'!F41&gt;0,'89c'!F41/$K$42,#N/A)</f>
        <v>#N/A</v>
      </c>
      <c r="G41" s="51" t="e">
        <f>IF('89c'!G41&gt;0,'89c'!G41/$K$42,#N/A)</f>
        <v>#N/A</v>
      </c>
      <c r="H41" s="55"/>
      <c r="J41" s="36" t="s">
        <v>75</v>
      </c>
      <c r="K41" s="91">
        <v>952.54</v>
      </c>
    </row>
    <row r="42" spans="2:11">
      <c r="B42" s="50">
        <v>2460718.3549410789</v>
      </c>
      <c r="C42" s="57">
        <f t="shared" si="1"/>
        <v>-0.25764097785577178</v>
      </c>
      <c r="D42" s="51">
        <f>IF('89c'!D42&gt;0,'89c'!D42/$K$42,#N/A)</f>
        <v>1.0012199218304529</v>
      </c>
      <c r="E42" s="51" t="e">
        <f>IF('89c'!E42&gt;0,'89c'!E42/$K$42,#N/A)</f>
        <v>#N/A</v>
      </c>
      <c r="F42" s="51" t="e">
        <f>IF('89c'!F42&gt;0,'89c'!F42/$K$42,#N/A)</f>
        <v>#N/A</v>
      </c>
      <c r="G42" s="51" t="e">
        <f>IF('89c'!G42&gt;0,'89c'!G42/$K$42,#N/A)</f>
        <v>#N/A</v>
      </c>
      <c r="H42" s="55"/>
      <c r="J42" s="36" t="s">
        <v>74</v>
      </c>
      <c r="K42" s="91">
        <v>964.57</v>
      </c>
    </row>
    <row r="43" spans="2:11">
      <c r="B43" s="50">
        <v>2460718.3563299784</v>
      </c>
      <c r="C43" s="57">
        <f t="shared" si="1"/>
        <v>-0.25625207833945751</v>
      </c>
      <c r="D43" s="51">
        <f>IF('89c'!D43&gt;0,'89c'!D43/$K$42,#N/A)</f>
        <v>1.0005493121287206</v>
      </c>
      <c r="E43" s="51" t="e">
        <f>IF('89c'!E43&gt;0,'89c'!E43/$K$42,#N/A)</f>
        <v>#N/A</v>
      </c>
      <c r="F43" s="51" t="e">
        <f>IF('89c'!F43&gt;0,'89c'!F43/$K$42,#N/A)</f>
        <v>#N/A</v>
      </c>
      <c r="G43" s="51" t="e">
        <f>IF('89c'!G43&gt;0,'89c'!G43/$K$42,#N/A)</f>
        <v>#N/A</v>
      </c>
      <c r="H43" s="55"/>
      <c r="J43" s="36" t="s">
        <v>73</v>
      </c>
      <c r="K43" s="40">
        <f>1-K41/K42</f>
        <v>1.247187866095778E-2</v>
      </c>
    </row>
    <row r="44" spans="2:11">
      <c r="B44" s="50">
        <v>2460718.357718878</v>
      </c>
      <c r="C44" s="57">
        <f t="shared" si="1"/>
        <v>-0.25486317882314324</v>
      </c>
      <c r="D44" s="51">
        <f>IF('89c'!D44&gt;0,'89c'!D44/$K$42,#N/A)</f>
        <v>1.0070464144644764</v>
      </c>
      <c r="E44" s="51" t="e">
        <f>IF('89c'!E44&gt;0,'89c'!E44/$K$42,#N/A)</f>
        <v>#N/A</v>
      </c>
      <c r="F44" s="51" t="e">
        <f>IF('89c'!F44&gt;0,'89c'!F44/$K$42,#N/A)</f>
        <v>#N/A</v>
      </c>
      <c r="G44" s="51" t="e">
        <f>IF('89c'!G44&gt;0,'89c'!G44/$K$42,#N/A)</f>
        <v>#N/A</v>
      </c>
      <c r="H44" s="55"/>
    </row>
    <row r="45" spans="2:11">
      <c r="B45" s="50">
        <v>2460718.3591077779</v>
      </c>
      <c r="C45" s="57">
        <f t="shared" si="1"/>
        <v>-0.25347427884116769</v>
      </c>
      <c r="D45" s="51">
        <f>IF('89c'!D45&gt;0,'89c'!D45/$K$42,#N/A)</f>
        <v>0.99575230413552152</v>
      </c>
      <c r="E45" s="51" t="e">
        <f>IF('89c'!E45&gt;0,'89c'!E45/$K$42,#N/A)</f>
        <v>#N/A</v>
      </c>
      <c r="F45" s="51" t="e">
        <f>IF('89c'!F45&gt;0,'89c'!F45/$K$42,#N/A)</f>
        <v>#N/A</v>
      </c>
      <c r="G45" s="51" t="e">
        <f>IF('89c'!G45&gt;0,'89c'!G45/$K$42,#N/A)</f>
        <v>#N/A</v>
      </c>
      <c r="H45" s="55"/>
    </row>
    <row r="46" spans="2:11">
      <c r="B46" s="50">
        <v>2460718.3604966775</v>
      </c>
      <c r="C46" s="57">
        <f t="shared" si="1"/>
        <v>-0.25208537932485342</v>
      </c>
      <c r="D46" s="51">
        <f>IF('89c'!D46&gt;0,'89c'!D46/$K$42,#N/A)</f>
        <v>0.99979031070839852</v>
      </c>
      <c r="E46" s="51" t="e">
        <f>IF('89c'!E46&gt;0,'89c'!E46/$K$42,#N/A)</f>
        <v>#N/A</v>
      </c>
      <c r="F46" s="51" t="e">
        <f>IF('89c'!F46&gt;0,'89c'!F46/$K$42,#N/A)</f>
        <v>#N/A</v>
      </c>
      <c r="G46" s="51" t="e">
        <f>IF('89c'!G46&gt;0,'89c'!G46/$K$42,#N/A)</f>
        <v>#N/A</v>
      </c>
      <c r="H46" s="55"/>
    </row>
    <row r="47" spans="2:11">
      <c r="B47" s="50">
        <v>2460718.3618855774</v>
      </c>
      <c r="C47" s="57">
        <f t="shared" si="1"/>
        <v>-0.25069647934287786</v>
      </c>
      <c r="D47" s="51">
        <f>IF('89c'!D47&gt;0,'89c'!D47/$K$42,#N/A)</f>
        <v>0.99590200814870877</v>
      </c>
      <c r="E47" s="51" t="e">
        <f>IF('89c'!E47&gt;0,'89c'!E47/$K$42,#N/A)</f>
        <v>#N/A</v>
      </c>
      <c r="F47" s="51" t="e">
        <f>IF('89c'!F47&gt;0,'89c'!F47/$K$42,#N/A)</f>
        <v>#N/A</v>
      </c>
      <c r="G47" s="51" t="e">
        <f>IF('89c'!G47&gt;0,'89c'!G47/$K$42,#N/A)</f>
        <v>#N/A</v>
      </c>
      <c r="H47" s="55"/>
    </row>
    <row r="48" spans="2:11">
      <c r="B48" s="50">
        <v>2460718.363274477</v>
      </c>
      <c r="C48" s="57">
        <f t="shared" si="1"/>
        <v>-0.2493075798265636</v>
      </c>
      <c r="D48" s="51">
        <f>IF('89c'!D48&gt;0,'89c'!D48/$K$42,#N/A)</f>
        <v>0.99511585473319708</v>
      </c>
      <c r="E48" s="51" t="e">
        <f>IF('89c'!E48&gt;0,'89c'!E48/$K$42,#N/A)</f>
        <v>#N/A</v>
      </c>
      <c r="F48" s="51" t="e">
        <f>IF('89c'!F48&gt;0,'89c'!F48/$K$42,#N/A)</f>
        <v>#N/A</v>
      </c>
      <c r="G48" s="51" t="e">
        <f>IF('89c'!G48&gt;0,'89c'!G48/$K$42,#N/A)</f>
        <v>#N/A</v>
      </c>
      <c r="H48" s="55"/>
    </row>
    <row r="49" spans="2:22">
      <c r="B49" s="50">
        <v>2460718.3646633769</v>
      </c>
      <c r="C49" s="57">
        <f t="shared" si="1"/>
        <v>-0.24791867984458804</v>
      </c>
      <c r="D49" s="51">
        <f>IF('89c'!D49&gt;0,'89c'!D49/$K$42,#N/A)</f>
        <v>0.99768891837813733</v>
      </c>
      <c r="E49" s="51" t="e">
        <f>IF('89c'!E49&gt;0,'89c'!E49/$K$42,#N/A)</f>
        <v>#N/A</v>
      </c>
      <c r="F49" s="51" t="e">
        <f>IF('89c'!F49&gt;0,'89c'!F49/$K$42,#N/A)</f>
        <v>#N/A</v>
      </c>
      <c r="G49" s="51" t="e">
        <f>IF('89c'!G49&gt;0,'89c'!G49/$K$42,#N/A)</f>
        <v>#N/A</v>
      </c>
      <c r="H49" s="55"/>
      <c r="V49" s="79"/>
    </row>
    <row r="50" spans="2:22">
      <c r="B50" s="50">
        <v>2460718.3660522769</v>
      </c>
      <c r="C50" s="57">
        <f t="shared" si="1"/>
        <v>-0.24652977986261249</v>
      </c>
      <c r="D50" s="51">
        <f>IF('89c'!D50&gt;0,'89c'!D50/$K$42,#N/A)</f>
        <v>0.99613392496138176</v>
      </c>
      <c r="E50" s="51" t="e">
        <f>IF('89c'!E50&gt;0,'89c'!E50/$K$42,#N/A)</f>
        <v>#N/A</v>
      </c>
      <c r="F50" s="51" t="e">
        <f>IF('89c'!F50&gt;0,'89c'!F50/$K$42,#N/A)</f>
        <v>#N/A</v>
      </c>
      <c r="G50" s="51" t="e">
        <f>IF('89c'!G50&gt;0,'89c'!G50/$K$42,#N/A)</f>
        <v>#N/A</v>
      </c>
      <c r="H50" s="55"/>
    </row>
    <row r="51" spans="2:22">
      <c r="B51" s="50">
        <v>2460718.3674411764</v>
      </c>
      <c r="C51" s="57">
        <f t="shared" si="1"/>
        <v>-0.24514088034629822</v>
      </c>
      <c r="D51" s="51">
        <f>IF('89c'!D51&gt;0,'89c'!D51/$K$42,#N/A)</f>
        <v>1.0007838726064464</v>
      </c>
      <c r="E51" s="51" t="e">
        <f>IF('89c'!E51&gt;0,'89c'!E51/$K$42,#N/A)</f>
        <v>#N/A</v>
      </c>
      <c r="F51" s="51" t="e">
        <f>IF('89c'!F51&gt;0,'89c'!F51/$K$42,#N/A)</f>
        <v>#N/A</v>
      </c>
      <c r="G51" s="51" t="e">
        <f>IF('89c'!G51&gt;0,'89c'!G51/$K$42,#N/A)</f>
        <v>#N/A</v>
      </c>
      <c r="H51" s="55"/>
    </row>
    <row r="52" spans="2:22">
      <c r="B52" s="50">
        <v>2460718.3688300764</v>
      </c>
      <c r="C52" s="57">
        <f t="shared" si="1"/>
        <v>-0.24375198036432266</v>
      </c>
      <c r="D52" s="51">
        <f>IF('89c'!D52&gt;0,'89c'!D52/$K$42,#N/A)</f>
        <v>1.0021279533885565</v>
      </c>
      <c r="E52" s="51" t="e">
        <f>IF('89c'!E52&gt;0,'89c'!E52/$K$42,#N/A)</f>
        <v>#N/A</v>
      </c>
      <c r="F52" s="51" t="e">
        <f>IF('89c'!F52&gt;0,'89c'!F52/$K$42,#N/A)</f>
        <v>#N/A</v>
      </c>
      <c r="G52" s="51" t="e">
        <f>IF('89c'!G52&gt;0,'89c'!G52/$K$42,#N/A)</f>
        <v>#N/A</v>
      </c>
      <c r="H52" s="55"/>
    </row>
    <row r="53" spans="2:22">
      <c r="B53" s="50">
        <v>2460718.3702189759</v>
      </c>
      <c r="C53" s="57">
        <f t="shared" si="1"/>
        <v>-0.24236308084800839</v>
      </c>
      <c r="D53" s="51">
        <f>IF('89c'!D53&gt;0,'89c'!D53/$K$42,#N/A)</f>
        <v>1.0051551468530018</v>
      </c>
      <c r="E53" s="51" t="e">
        <f>IF('89c'!E53&gt;0,'89c'!E53/$K$42,#N/A)</f>
        <v>#N/A</v>
      </c>
      <c r="F53" s="51" t="e">
        <f>IF('89c'!F53&gt;0,'89c'!F53/$K$42,#N/A)</f>
        <v>#N/A</v>
      </c>
      <c r="G53" s="51" t="e">
        <f>IF('89c'!G53&gt;0,'89c'!G53/$K$42,#N/A)</f>
        <v>#N/A</v>
      </c>
      <c r="H53" s="55"/>
    </row>
    <row r="54" spans="2:22">
      <c r="B54" s="50">
        <v>2460718.3716078759</v>
      </c>
      <c r="C54" s="57">
        <f t="shared" si="1"/>
        <v>-0.24097418086603284</v>
      </c>
      <c r="D54" s="51">
        <f>IF('89c'!D54&gt;0,'89c'!D54/$K$42,#N/A)</f>
        <v>1.0004742009392786</v>
      </c>
      <c r="E54" s="51" t="e">
        <f>IF('89c'!E54&gt;0,'89c'!E54/$K$42,#N/A)</f>
        <v>#N/A</v>
      </c>
      <c r="F54" s="51" t="e">
        <f>IF('89c'!F54&gt;0,'89c'!F54/$K$42,#N/A)</f>
        <v>#N/A</v>
      </c>
      <c r="G54" s="51" t="e">
        <f>IF('89c'!G54&gt;0,'89c'!G54/$K$42,#N/A)</f>
        <v>#N/A</v>
      </c>
      <c r="H54" s="55"/>
    </row>
    <row r="55" spans="2:22">
      <c r="B55" s="50">
        <v>2460718.3729967759</v>
      </c>
      <c r="C55" s="57">
        <f t="shared" si="1"/>
        <v>-0.23958528088405728</v>
      </c>
      <c r="D55" s="51">
        <f>IF('89c'!D55&gt;0,'89c'!D55/$K$42,#N/A)</f>
        <v>0.99677700944462289</v>
      </c>
      <c r="E55" s="51" t="e">
        <f>IF('89c'!E55&gt;0,'89c'!E55/$K$42,#N/A)</f>
        <v>#N/A</v>
      </c>
      <c r="F55" s="51" t="e">
        <f>IF('89c'!F55&gt;0,'89c'!F55/$K$42,#N/A)</f>
        <v>#N/A</v>
      </c>
      <c r="G55" s="51" t="e">
        <f>IF('89c'!G55&gt;0,'89c'!G55/$K$42,#N/A)</f>
        <v>#N/A</v>
      </c>
      <c r="H55" s="55"/>
    </row>
    <row r="56" spans="2:22">
      <c r="B56" s="50">
        <v>2460718.3743856754</v>
      </c>
      <c r="C56" s="57">
        <f t="shared" si="1"/>
        <v>-0.23819638136774302</v>
      </c>
      <c r="D56" s="51">
        <f>IF('89c'!D56&gt;0,'89c'!D56/$K$42,#N/A)</f>
        <v>0.99114527717013789</v>
      </c>
      <c r="E56" s="51" t="e">
        <f>IF('89c'!E56&gt;0,'89c'!E56/$K$42,#N/A)</f>
        <v>#N/A</v>
      </c>
      <c r="F56" s="51" t="e">
        <f>IF('89c'!F56&gt;0,'89c'!F56/$K$42,#N/A)</f>
        <v>#N/A</v>
      </c>
      <c r="G56" s="51" t="e">
        <f>IF('89c'!G56&gt;0,'89c'!G56/$K$42,#N/A)</f>
        <v>#N/A</v>
      </c>
      <c r="H56" s="55"/>
    </row>
    <row r="57" spans="2:22">
      <c r="B57" s="50">
        <v>2460718.3757745754</v>
      </c>
      <c r="C57" s="57">
        <f t="shared" si="1"/>
        <v>-0.23680748138576746</v>
      </c>
      <c r="D57" s="51">
        <f>IF('89c'!D57&gt;0,'89c'!D57/$K$42,#N/A)</f>
        <v>0.99304782441917117</v>
      </c>
      <c r="E57" s="51" t="e">
        <f>IF('89c'!E57&gt;0,'89c'!E57/$K$42,#N/A)</f>
        <v>#N/A</v>
      </c>
      <c r="F57" s="51" t="e">
        <f>IF('89c'!F57&gt;0,'89c'!F57/$K$42,#N/A)</f>
        <v>#N/A</v>
      </c>
      <c r="G57" s="51" t="e">
        <f>IF('89c'!G57&gt;0,'89c'!G57/$K$42,#N/A)</f>
        <v>#N/A</v>
      </c>
      <c r="H57" s="55"/>
    </row>
    <row r="58" spans="2:22">
      <c r="B58" s="50">
        <v>2460718.3771634749</v>
      </c>
      <c r="C58" s="57">
        <f t="shared" si="1"/>
        <v>-0.23541858186945319</v>
      </c>
      <c r="D58" s="51">
        <f>IF('89c'!D58&gt;0,'89c'!D58/$K$42,#N/A)</f>
        <v>0.99590560560664332</v>
      </c>
      <c r="E58" s="51" t="e">
        <f>IF('89c'!E58&gt;0,'89c'!E58/$K$42,#N/A)</f>
        <v>#N/A</v>
      </c>
      <c r="F58" s="51" t="e">
        <f>IF('89c'!F58&gt;0,'89c'!F58/$K$42,#N/A)</f>
        <v>#N/A</v>
      </c>
      <c r="G58" s="51" t="e">
        <f>IF('89c'!G58&gt;0,'89c'!G58/$K$42,#N/A)</f>
        <v>#N/A</v>
      </c>
      <c r="H58" s="55"/>
    </row>
    <row r="59" spans="2:22">
      <c r="B59" s="50">
        <v>2460718.3785523749</v>
      </c>
      <c r="C59" s="57">
        <f t="shared" si="1"/>
        <v>-0.23402968188747764</v>
      </c>
      <c r="D59" s="51">
        <f>IF('89c'!D59&gt;0,'89c'!D59/$K$42,#N/A)</f>
        <v>1.0107327617487585</v>
      </c>
      <c r="E59" s="51" t="e">
        <f>IF('89c'!E59&gt;0,'89c'!E59/$K$42,#N/A)</f>
        <v>#N/A</v>
      </c>
      <c r="F59" s="51" t="e">
        <f>IF('89c'!F59&gt;0,'89c'!F59/$K$42,#N/A)</f>
        <v>#N/A</v>
      </c>
      <c r="G59" s="51" t="e">
        <f>IF('89c'!G59&gt;0,'89c'!G59/$K$42,#N/A)</f>
        <v>#N/A</v>
      </c>
      <c r="H59" s="55"/>
    </row>
    <row r="60" spans="2:22">
      <c r="B60" s="50">
        <v>2460718.3799412749</v>
      </c>
      <c r="C60" s="57">
        <f t="shared" si="1"/>
        <v>-0.23264078190550208</v>
      </c>
      <c r="D60" s="51">
        <f>IF('89c'!D60&gt;0,'89c'!D60/$K$42,#N/A)</f>
        <v>0.99837043449412677</v>
      </c>
      <c r="E60" s="51" t="e">
        <f>IF('89c'!E60&gt;0,'89c'!E60/$K$42,#N/A)</f>
        <v>#N/A</v>
      </c>
      <c r="F60" s="51" t="e">
        <f>IF('89c'!F60&gt;0,'89c'!F60/$K$42,#N/A)</f>
        <v>#N/A</v>
      </c>
      <c r="G60" s="51" t="e">
        <f>IF('89c'!G60&gt;0,'89c'!G60/$K$42,#N/A)</f>
        <v>#N/A</v>
      </c>
      <c r="H60" s="55"/>
    </row>
    <row r="61" spans="2:22">
      <c r="B61" s="50">
        <v>2460718.3813301744</v>
      </c>
      <c r="C61" s="57">
        <f t="shared" si="1"/>
        <v>-0.23125188238918781</v>
      </c>
      <c r="D61" s="51">
        <f>IF('89c'!D61&gt;0,'89c'!D61/$K$42,#N/A)</f>
        <v>1.0108240977845049</v>
      </c>
      <c r="E61" s="51" t="e">
        <f>IF('89c'!E61&gt;0,'89c'!E61/$K$42,#N/A)</f>
        <v>#N/A</v>
      </c>
      <c r="F61" s="51" t="e">
        <f>IF('89c'!F61&gt;0,'89c'!F61/$K$42,#N/A)</f>
        <v>#N/A</v>
      </c>
      <c r="G61" s="51" t="e">
        <f>IF('89c'!G61&gt;0,'89c'!G61/$K$42,#N/A)</f>
        <v>#N/A</v>
      </c>
      <c r="H61" s="55"/>
    </row>
    <row r="62" spans="2:22">
      <c r="B62" s="50">
        <v>2460718.3827190744</v>
      </c>
      <c r="C62" s="57">
        <f t="shared" si="1"/>
        <v>-0.22986298240721226</v>
      </c>
      <c r="D62" s="51">
        <f>IF('89c'!D62&gt;0,'89c'!D62/$K$42,#N/A)</f>
        <v>0.99807847019915608</v>
      </c>
      <c r="E62" s="51" t="e">
        <f>IF('89c'!E62&gt;0,'89c'!E62/$K$42,#N/A)</f>
        <v>#N/A</v>
      </c>
      <c r="F62" s="51" t="e">
        <f>IF('89c'!F62&gt;0,'89c'!F62/$K$42,#N/A)</f>
        <v>#N/A</v>
      </c>
      <c r="G62" s="51" t="e">
        <f>IF('89c'!G62&gt;0,'89c'!G62/$K$42,#N/A)</f>
        <v>#N/A</v>
      </c>
      <c r="H62" s="55"/>
    </row>
    <row r="63" spans="2:22">
      <c r="B63" s="50">
        <v>2460718.3841079744</v>
      </c>
      <c r="C63" s="57">
        <f t="shared" si="1"/>
        <v>-0.2284740824252367</v>
      </c>
      <c r="D63" s="51">
        <f>IF('89c'!D63&gt;0,'89c'!D63/$K$42,#N/A)</f>
        <v>1.0016421099557316</v>
      </c>
      <c r="E63" s="51" t="e">
        <f>IF('89c'!E63&gt;0,'89c'!E63/$K$42,#N/A)</f>
        <v>#N/A</v>
      </c>
      <c r="F63" s="51" t="e">
        <f>IF('89c'!F63&gt;0,'89c'!F63/$K$42,#N/A)</f>
        <v>#N/A</v>
      </c>
      <c r="G63" s="51" t="e">
        <f>IF('89c'!G63&gt;0,'89c'!G63/$K$42,#N/A)</f>
        <v>#N/A</v>
      </c>
      <c r="H63" s="55"/>
    </row>
    <row r="64" spans="2:22">
      <c r="B64" s="50">
        <v>2460718.3854968739</v>
      </c>
      <c r="C64" s="57">
        <f t="shared" si="1"/>
        <v>-0.22708518290892243</v>
      </c>
      <c r="D64" s="51">
        <f>IF('89c'!D64&gt;0,'89c'!D64/$K$42,#N/A)</f>
        <v>0.99673219154649217</v>
      </c>
      <c r="E64" s="51" t="e">
        <f>IF('89c'!E64&gt;0,'89c'!E64/$K$42,#N/A)</f>
        <v>#N/A</v>
      </c>
      <c r="F64" s="51" t="e">
        <f>IF('89c'!F64&gt;0,'89c'!F64/$K$42,#N/A)</f>
        <v>#N/A</v>
      </c>
      <c r="G64" s="51" t="e">
        <f>IF('89c'!G64&gt;0,'89c'!G64/$K$42,#N/A)</f>
        <v>#N/A</v>
      </c>
      <c r="H64" s="55"/>
    </row>
    <row r="65" spans="2:8">
      <c r="B65" s="50">
        <v>2460718.3868857739</v>
      </c>
      <c r="C65" s="57">
        <f t="shared" si="1"/>
        <v>-0.22569628292694688</v>
      </c>
      <c r="D65" s="51">
        <f>IF('89c'!D65&gt;0,'89c'!D65/$K$42,#N/A)</f>
        <v>0.99923748406025481</v>
      </c>
      <c r="E65" s="51" t="e">
        <f>IF('89c'!E65&gt;0,'89c'!E65/$K$42,#N/A)</f>
        <v>#N/A</v>
      </c>
      <c r="F65" s="51" t="e">
        <f>IF('89c'!F65&gt;0,'89c'!F65/$K$42,#N/A)</f>
        <v>#N/A</v>
      </c>
      <c r="G65" s="51" t="e">
        <f>IF('89c'!G65&gt;0,'89c'!G65/$K$42,#N/A)</f>
        <v>#N/A</v>
      </c>
      <c r="H65" s="55"/>
    </row>
    <row r="66" spans="2:8">
      <c r="B66" s="50">
        <v>2460718.3882746738</v>
      </c>
      <c r="C66" s="57">
        <f t="shared" si="1"/>
        <v>-0.22430738294497132</v>
      </c>
      <c r="D66" s="51">
        <f>IF('89c'!D66&gt;0,'89c'!D66/$K$42,#N/A)</f>
        <v>0.99519271799869369</v>
      </c>
      <c r="E66" s="51" t="e">
        <f>IF('89c'!E66&gt;0,'89c'!E66/$K$42,#N/A)</f>
        <v>#N/A</v>
      </c>
      <c r="F66" s="51" t="e">
        <f>IF('89c'!F66&gt;0,'89c'!F66/$K$42,#N/A)</f>
        <v>#N/A</v>
      </c>
      <c r="G66" s="51" t="e">
        <f>IF('89c'!G66&gt;0,'89c'!G66/$K$42,#N/A)</f>
        <v>#N/A</v>
      </c>
      <c r="H66" s="55"/>
    </row>
    <row r="67" spans="2:8">
      <c r="B67" s="50">
        <v>2460718.3896635734</v>
      </c>
      <c r="C67" s="57">
        <f t="shared" ref="C67:C130" si="2">B67-$K$30</f>
        <v>-0.22291848342865705</v>
      </c>
      <c r="D67" s="51">
        <f>IF('89c'!D67&gt;0,'89c'!D67/$K$42,#N/A)</f>
        <v>1.0025126222047129</v>
      </c>
      <c r="E67" s="51" t="e">
        <f>IF('89c'!E67&gt;0,'89c'!E67/$K$42,#N/A)</f>
        <v>#N/A</v>
      </c>
      <c r="F67" s="51" t="e">
        <f>IF('89c'!F67&gt;0,'89c'!F67/$K$42,#N/A)</f>
        <v>#N/A</v>
      </c>
      <c r="G67" s="51" t="e">
        <f>IF('89c'!G67&gt;0,'89c'!G67/$K$42,#N/A)</f>
        <v>#N/A</v>
      </c>
      <c r="H67" s="55"/>
    </row>
    <row r="68" spans="2:8">
      <c r="B68" s="50">
        <v>2460718.3910524733</v>
      </c>
      <c r="C68" s="57">
        <f t="shared" si="2"/>
        <v>-0.2215295834466815</v>
      </c>
      <c r="D68" s="51">
        <f>IF('89c'!D68&gt;0,'89c'!D68/$K$42,#N/A)</f>
        <v>1.0025279658293333</v>
      </c>
      <c r="E68" s="51" t="e">
        <f>IF('89c'!E68&gt;0,'89c'!E68/$K$42,#N/A)</f>
        <v>#N/A</v>
      </c>
      <c r="F68" s="51" t="e">
        <f>IF('89c'!F68&gt;0,'89c'!F68/$K$42,#N/A)</f>
        <v>#N/A</v>
      </c>
      <c r="G68" s="51" t="e">
        <f>IF('89c'!G68&gt;0,'89c'!G68/$K$42,#N/A)</f>
        <v>#N/A</v>
      </c>
      <c r="H68" s="55"/>
    </row>
    <row r="69" spans="2:8">
      <c r="B69" s="50">
        <v>2460718.3924413733</v>
      </c>
      <c r="C69" s="57">
        <f t="shared" si="2"/>
        <v>-0.22014068346470594</v>
      </c>
      <c r="D69" s="51">
        <f>IF('89c'!D69&gt;0,'89c'!D69/$K$42,#N/A)</f>
        <v>0.99922120737738052</v>
      </c>
      <c r="E69" s="51" t="e">
        <f>IF('89c'!E69&gt;0,'89c'!E69/$K$42,#N/A)</f>
        <v>#N/A</v>
      </c>
      <c r="F69" s="51" t="e">
        <f>IF('89c'!F69&gt;0,'89c'!F69/$K$42,#N/A)</f>
        <v>#N/A</v>
      </c>
      <c r="G69" s="51" t="e">
        <f>IF('89c'!G69&gt;0,'89c'!G69/$K$42,#N/A)</f>
        <v>#N/A</v>
      </c>
      <c r="H69" s="55"/>
    </row>
    <row r="70" spans="2:8">
      <c r="B70" s="50">
        <v>2460718.3938302733</v>
      </c>
      <c r="C70" s="57">
        <f t="shared" si="2"/>
        <v>-0.21875178348273039</v>
      </c>
      <c r="D70" s="51">
        <f>IF('89c'!D70&gt;0,'89c'!D70/$K$42,#N/A)</f>
        <v>0.99933296702157437</v>
      </c>
      <c r="E70" s="51" t="e">
        <f>IF('89c'!E70&gt;0,'89c'!E70/$K$42,#N/A)</f>
        <v>#N/A</v>
      </c>
      <c r="F70" s="51" t="e">
        <f>IF('89c'!F70&gt;0,'89c'!F70/$K$42,#N/A)</f>
        <v>#N/A</v>
      </c>
      <c r="G70" s="51" t="e">
        <f>IF('89c'!G70&gt;0,'89c'!G70/$K$42,#N/A)</f>
        <v>#N/A</v>
      </c>
      <c r="H70" s="55"/>
    </row>
    <row r="71" spans="2:8">
      <c r="B71" s="50">
        <v>2460718.3952191728</v>
      </c>
      <c r="C71" s="57">
        <f t="shared" si="2"/>
        <v>-0.21736288396641612</v>
      </c>
      <c r="D71" s="51">
        <f>IF('89c'!D71&gt;0,'89c'!D71/$K$42,#N/A)</f>
        <v>0.99159086432296251</v>
      </c>
      <c r="E71" s="51" t="e">
        <f>IF('89c'!E71&gt;0,'89c'!E71/$K$42,#N/A)</f>
        <v>#N/A</v>
      </c>
      <c r="F71" s="51" t="e">
        <f>IF('89c'!F71&gt;0,'89c'!F71/$K$42,#N/A)</f>
        <v>#N/A</v>
      </c>
      <c r="G71" s="51" t="e">
        <f>IF('89c'!G71&gt;0,'89c'!G71/$K$42,#N/A)</f>
        <v>#N/A</v>
      </c>
      <c r="H71" s="55"/>
    </row>
    <row r="72" spans="2:8">
      <c r="B72" s="50">
        <v>2460718.3966080728</v>
      </c>
      <c r="C72" s="57">
        <f t="shared" si="2"/>
        <v>-0.21597398398444057</v>
      </c>
      <c r="D72" s="51">
        <f>IF('89c'!D72&gt;0,'89c'!D72/$K$42,#N/A)</f>
        <v>0.99381195765988983</v>
      </c>
      <c r="E72" s="51" t="e">
        <f>IF('89c'!E72&gt;0,'89c'!E72/$K$42,#N/A)</f>
        <v>#N/A</v>
      </c>
      <c r="F72" s="51" t="e">
        <f>IF('89c'!F72&gt;0,'89c'!F72/$K$42,#N/A)</f>
        <v>#N/A</v>
      </c>
      <c r="G72" s="51" t="e">
        <f>IF('89c'!G72&gt;0,'89c'!G72/$K$42,#N/A)</f>
        <v>#N/A</v>
      </c>
      <c r="H72" s="55"/>
    </row>
    <row r="73" spans="2:8">
      <c r="B73" s="50">
        <v>2460718.3979969728</v>
      </c>
      <c r="C73" s="57">
        <f t="shared" si="2"/>
        <v>-0.21458508400246501</v>
      </c>
      <c r="D73" s="51">
        <f>IF('89c'!D73&gt;0,'89c'!D73/$K$42,#N/A)</f>
        <v>1.0091336035746499</v>
      </c>
      <c r="E73" s="51" t="e">
        <f>IF('89c'!E73&gt;0,'89c'!E73/$K$42,#N/A)</f>
        <v>#N/A</v>
      </c>
      <c r="F73" s="51" t="e">
        <f>IF('89c'!F73&gt;0,'89c'!F73/$K$42,#N/A)</f>
        <v>#N/A</v>
      </c>
      <c r="G73" s="51" t="e">
        <f>IF('89c'!G73&gt;0,'89c'!G73/$K$42,#N/A)</f>
        <v>#N/A</v>
      </c>
      <c r="H73" s="55"/>
    </row>
    <row r="74" spans="2:8">
      <c r="B74" s="50">
        <v>2460718.3993858728</v>
      </c>
      <c r="C74" s="57">
        <f t="shared" si="2"/>
        <v>-0.21319618402048945</v>
      </c>
      <c r="D74" s="51">
        <f>IF('89c'!D74&gt;0,'89c'!D74/$K$42,#N/A)</f>
        <v>0.9965457768746695</v>
      </c>
      <c r="E74" s="51" t="e">
        <f>IF('89c'!E74&gt;0,'89c'!E74/$K$42,#N/A)</f>
        <v>#N/A</v>
      </c>
      <c r="F74" s="51" t="e">
        <f>IF('89c'!F74&gt;0,'89c'!F74/$K$42,#N/A)</f>
        <v>#N/A</v>
      </c>
      <c r="G74" s="51" t="e">
        <f>IF('89c'!G74&gt;0,'89c'!G74/$K$42,#N/A)</f>
        <v>#N/A</v>
      </c>
      <c r="H74" s="55"/>
    </row>
    <row r="75" spans="2:8">
      <c r="B75" s="50">
        <v>2460718.4007747723</v>
      </c>
      <c r="C75" s="57">
        <f t="shared" si="2"/>
        <v>-0.21180728450417519</v>
      </c>
      <c r="D75" s="51">
        <f>IF('89c'!D75&gt;0,'89c'!D75/$K$42,#N/A)</f>
        <v>0.99778025441388385</v>
      </c>
      <c r="E75" s="51" t="e">
        <f>IF('89c'!E75&gt;0,'89c'!E75/$K$42,#N/A)</f>
        <v>#N/A</v>
      </c>
      <c r="F75" s="51" t="e">
        <f>IF('89c'!F75&gt;0,'89c'!F75/$K$42,#N/A)</f>
        <v>#N/A</v>
      </c>
      <c r="G75" s="51" t="e">
        <f>IF('89c'!G75&gt;0,'89c'!G75/$K$42,#N/A)</f>
        <v>#N/A</v>
      </c>
      <c r="H75" s="55"/>
    </row>
    <row r="76" spans="2:8">
      <c r="B76" s="50">
        <v>2460718.4021636723</v>
      </c>
      <c r="C76" s="57">
        <f t="shared" si="2"/>
        <v>-0.21041838452219963</v>
      </c>
      <c r="D76" s="51">
        <f>IF('89c'!D76&gt;0,'89c'!D76/$K$42,#N/A)</f>
        <v>1.0019758026892813</v>
      </c>
      <c r="E76" s="51" t="e">
        <f>IF('89c'!E76&gt;0,'89c'!E76/$K$42,#N/A)</f>
        <v>#N/A</v>
      </c>
      <c r="F76" s="51" t="e">
        <f>IF('89c'!F76&gt;0,'89c'!F76/$K$42,#N/A)</f>
        <v>#N/A</v>
      </c>
      <c r="G76" s="51" t="e">
        <f>IF('89c'!G76&gt;0,'89c'!G76/$K$42,#N/A)</f>
        <v>#N/A</v>
      </c>
      <c r="H76" s="55"/>
    </row>
    <row r="77" spans="2:8">
      <c r="B77" s="50">
        <v>2460718.4035525722</v>
      </c>
      <c r="C77" s="57">
        <f t="shared" si="2"/>
        <v>-0.20902948454022408</v>
      </c>
      <c r="D77" s="51">
        <f>IF('89c'!D77&gt;0,'89c'!D77/$K$42,#N/A)</f>
        <v>1.0068933307069472</v>
      </c>
      <c r="E77" s="51" t="e">
        <f>IF('89c'!E77&gt;0,'89c'!E77/$K$42,#N/A)</f>
        <v>#N/A</v>
      </c>
      <c r="F77" s="51" t="e">
        <f>IF('89c'!F77&gt;0,'89c'!F77/$K$42,#N/A)</f>
        <v>#N/A</v>
      </c>
      <c r="G77" s="51" t="e">
        <f>IF('89c'!G77&gt;0,'89c'!G77/$K$42,#N/A)</f>
        <v>#N/A</v>
      </c>
      <c r="H77" s="55"/>
    </row>
    <row r="78" spans="2:8">
      <c r="B78" s="50">
        <v>2460718.4049414722</v>
      </c>
      <c r="C78" s="57">
        <f t="shared" si="2"/>
        <v>-0.20764058455824852</v>
      </c>
      <c r="D78" s="51">
        <f>IF('89c'!D78&gt;0,'89c'!D78/$K$42,#N/A)</f>
        <v>1.004031703246006</v>
      </c>
      <c r="E78" s="51" t="e">
        <f>IF('89c'!E78&gt;0,'89c'!E78/$K$42,#N/A)</f>
        <v>#N/A</v>
      </c>
      <c r="F78" s="51" t="e">
        <f>IF('89c'!F78&gt;0,'89c'!F78/$K$42,#N/A)</f>
        <v>#N/A</v>
      </c>
      <c r="G78" s="51" t="e">
        <f>IF('89c'!G78&gt;0,'89c'!G78/$K$42,#N/A)</f>
        <v>#N/A</v>
      </c>
      <c r="H78" s="55"/>
    </row>
    <row r="79" spans="2:8">
      <c r="B79" s="50">
        <v>2460718.4063303722</v>
      </c>
      <c r="C79" s="57">
        <f t="shared" si="2"/>
        <v>-0.20625168457627296</v>
      </c>
      <c r="D79" s="51">
        <f>IF('89c'!D79&gt;0,'89c'!D79/$K$42,#N/A)</f>
        <v>0.994599562499352</v>
      </c>
      <c r="E79" s="51" t="e">
        <f>IF('89c'!E79&gt;0,'89c'!E79/$K$42,#N/A)</f>
        <v>#N/A</v>
      </c>
      <c r="F79" s="51" t="e">
        <f>IF('89c'!F79&gt;0,'89c'!F79/$K$42,#N/A)</f>
        <v>#N/A</v>
      </c>
      <c r="G79" s="51" t="e">
        <f>IF('89c'!G79&gt;0,'89c'!G79/$K$42,#N/A)</f>
        <v>#N/A</v>
      </c>
      <c r="H79" s="55"/>
    </row>
    <row r="80" spans="2:8">
      <c r="B80" s="50">
        <v>2460718.4077192722</v>
      </c>
      <c r="C80" s="57">
        <f t="shared" si="2"/>
        <v>-0.20486278459429741</v>
      </c>
      <c r="D80" s="51">
        <f>IF('89c'!D80&gt;0,'89c'!D80/$K$42,#N/A)</f>
        <v>1.0029141482733237</v>
      </c>
      <c r="E80" s="51" t="e">
        <f>IF('89c'!E80&gt;0,'89c'!E80/$K$42,#N/A)</f>
        <v>#N/A</v>
      </c>
      <c r="F80" s="51" t="e">
        <f>IF('89c'!F80&gt;0,'89c'!F80/$K$42,#N/A)</f>
        <v>#N/A</v>
      </c>
      <c r="G80" s="51" t="e">
        <f>IF('89c'!G80&gt;0,'89c'!G80/$K$42,#N/A)</f>
        <v>#N/A</v>
      </c>
      <c r="H80" s="55"/>
    </row>
    <row r="81" spans="2:8">
      <c r="B81" s="50">
        <v>2460718.4091081717</v>
      </c>
      <c r="C81" s="57">
        <f t="shared" si="2"/>
        <v>-0.20347388507798314</v>
      </c>
      <c r="D81" s="51">
        <f>IF('89c'!D81&gt;0,'89c'!D81/$K$42,#N/A)</f>
        <v>0.9972060710990388</v>
      </c>
      <c r="E81" s="51" t="e">
        <f>IF('89c'!E81&gt;0,'89c'!E81/$K$42,#N/A)</f>
        <v>#N/A</v>
      </c>
      <c r="F81" s="51" t="e">
        <f>IF('89c'!F81&gt;0,'89c'!F81/$K$42,#N/A)</f>
        <v>#N/A</v>
      </c>
      <c r="G81" s="51" t="e">
        <f>IF('89c'!G81&gt;0,'89c'!G81/$K$42,#N/A)</f>
        <v>#N/A</v>
      </c>
      <c r="H81" s="55"/>
    </row>
    <row r="82" spans="2:8">
      <c r="B82" s="50">
        <v>2460718.4104970717</v>
      </c>
      <c r="C82" s="57">
        <f t="shared" si="2"/>
        <v>-0.20208498509600759</v>
      </c>
      <c r="D82" s="51">
        <f>IF('89c'!D82&gt;0,'89c'!D82/$K$42,#N/A)</f>
        <v>1.0035399193422976</v>
      </c>
      <c r="E82" s="51" t="e">
        <f>IF('89c'!E82&gt;0,'89c'!E82/$K$42,#N/A)</f>
        <v>#N/A</v>
      </c>
      <c r="F82" s="51" t="e">
        <f>IF('89c'!F82&gt;0,'89c'!F82/$K$42,#N/A)</f>
        <v>#N/A</v>
      </c>
      <c r="G82" s="51" t="e">
        <f>IF('89c'!G82&gt;0,'89c'!G82/$K$42,#N/A)</f>
        <v>#N/A</v>
      </c>
      <c r="H82" s="55"/>
    </row>
    <row r="83" spans="2:8">
      <c r="B83" s="50">
        <v>2460718.4118859717</v>
      </c>
      <c r="C83" s="57">
        <f t="shared" si="2"/>
        <v>-0.20069608511403203</v>
      </c>
      <c r="D83" s="51">
        <f>IF('89c'!D83&gt;0,'89c'!D83/$K$42,#N/A)</f>
        <v>0.99995987849508061</v>
      </c>
      <c r="E83" s="51" t="e">
        <f>IF('89c'!E83&gt;0,'89c'!E83/$K$42,#N/A)</f>
        <v>#N/A</v>
      </c>
      <c r="F83" s="51" t="e">
        <f>IF('89c'!F83&gt;0,'89c'!F83/$K$42,#N/A)</f>
        <v>#N/A</v>
      </c>
      <c r="G83" s="51" t="e">
        <f>IF('89c'!G83&gt;0,'89c'!G83/$K$42,#N/A)</f>
        <v>#N/A</v>
      </c>
      <c r="H83" s="55"/>
    </row>
    <row r="84" spans="2:8">
      <c r="B84" s="50">
        <v>2460718.4132748717</v>
      </c>
      <c r="C84" s="57">
        <f t="shared" si="2"/>
        <v>-0.19930718513205647</v>
      </c>
      <c r="D84" s="51">
        <f>IF('89c'!D84&gt;0,'89c'!D84/$K$42,#N/A)</f>
        <v>1.0071851187575811</v>
      </c>
      <c r="E84" s="51" t="e">
        <f>IF('89c'!E84&gt;0,'89c'!E84/$K$42,#N/A)</f>
        <v>#N/A</v>
      </c>
      <c r="F84" s="51" t="e">
        <f>IF('89c'!F84&gt;0,'89c'!F84/$K$42,#N/A)</f>
        <v>#N/A</v>
      </c>
      <c r="G84" s="51" t="e">
        <f>IF('89c'!G84&gt;0,'89c'!G84/$K$42,#N/A)</f>
        <v>#N/A</v>
      </c>
      <c r="H84" s="55"/>
    </row>
    <row r="85" spans="2:8">
      <c r="B85" s="50">
        <v>2460718.4146637716</v>
      </c>
      <c r="C85" s="57">
        <f t="shared" si="2"/>
        <v>-0.19791828515008092</v>
      </c>
      <c r="D85" s="51">
        <f>IF('89c'!D85&gt;0,'89c'!D85/$K$42,#N/A)</f>
        <v>1.0012833697917207</v>
      </c>
      <c r="E85" s="51" t="e">
        <f>IF('89c'!E85&gt;0,'89c'!E85/$K$42,#N/A)</f>
        <v>#N/A</v>
      </c>
      <c r="F85" s="51" t="e">
        <f>IF('89c'!F85&gt;0,'89c'!F85/$K$42,#N/A)</f>
        <v>#N/A</v>
      </c>
      <c r="G85" s="51" t="e">
        <f>IF('89c'!G85&gt;0,'89c'!G85/$K$42,#N/A)</f>
        <v>#N/A</v>
      </c>
      <c r="H85" s="55"/>
    </row>
    <row r="86" spans="2:8">
      <c r="B86" s="50">
        <v>2460718.4160526716</v>
      </c>
      <c r="C86" s="57">
        <f t="shared" si="2"/>
        <v>-0.19652938516810536</v>
      </c>
      <c r="D86" s="51">
        <f>IF('89c'!D86&gt;0,'89c'!D86/$K$42,#N/A)</f>
        <v>0.99902059985278413</v>
      </c>
      <c r="E86" s="51" t="e">
        <f>IF('89c'!E86&gt;0,'89c'!E86/$K$42,#N/A)</f>
        <v>#N/A</v>
      </c>
      <c r="F86" s="51" t="e">
        <f>IF('89c'!F86&gt;0,'89c'!F86/$K$42,#N/A)</f>
        <v>#N/A</v>
      </c>
      <c r="G86" s="51" t="e">
        <f>IF('89c'!G86&gt;0,'89c'!G86/$K$42,#N/A)</f>
        <v>#N/A</v>
      </c>
      <c r="H86" s="55"/>
    </row>
    <row r="87" spans="2:8">
      <c r="B87" s="50">
        <v>2460718.4174415716</v>
      </c>
      <c r="C87" s="57">
        <f t="shared" si="2"/>
        <v>-0.19514048518612981</v>
      </c>
      <c r="D87" s="51">
        <f>IF('89c'!D87&gt;0,'89c'!D87/$K$42,#N/A)</f>
        <v>1.0006995345076044</v>
      </c>
      <c r="E87" s="51" t="e">
        <f>IF('89c'!E87&gt;0,'89c'!E87/$K$42,#N/A)</f>
        <v>#N/A</v>
      </c>
      <c r="F87" s="51" t="e">
        <f>IF('89c'!F87&gt;0,'89c'!F87/$K$42,#N/A)</f>
        <v>#N/A</v>
      </c>
      <c r="G87" s="51" t="e">
        <f>IF('89c'!G87&gt;0,'89c'!G87/$K$42,#N/A)</f>
        <v>#N/A</v>
      </c>
      <c r="H87" s="55"/>
    </row>
    <row r="88" spans="2:8">
      <c r="B88" s="50">
        <v>2460718.4188304711</v>
      </c>
      <c r="C88" s="57">
        <f t="shared" si="2"/>
        <v>-0.19375158566981554</v>
      </c>
      <c r="D88" s="51">
        <f>IF('89c'!D88&gt;0,'89c'!D88/$K$42,#N/A)</f>
        <v>0.99062406046217477</v>
      </c>
      <c r="E88" s="51" t="e">
        <f>IF('89c'!E88&gt;0,'89c'!E88/$K$42,#N/A)</f>
        <v>#N/A</v>
      </c>
      <c r="F88" s="51" t="e">
        <f>IF('89c'!F88&gt;0,'89c'!F88/$K$42,#N/A)</f>
        <v>#N/A</v>
      </c>
      <c r="G88" s="51" t="e">
        <f>IF('89c'!G88&gt;0,'89c'!G88/$K$42,#N/A)</f>
        <v>#N/A</v>
      </c>
      <c r="H88" s="55"/>
    </row>
    <row r="89" spans="2:8">
      <c r="B89" s="50">
        <v>2460718.4202193716</v>
      </c>
      <c r="C89" s="57">
        <f t="shared" si="2"/>
        <v>-0.1923626852221787</v>
      </c>
      <c r="D89" s="51">
        <f>IF('89c'!D89&gt;0,'89c'!D89/$K$42,#N/A)</f>
        <v>0.99961786080844317</v>
      </c>
      <c r="E89" s="51" t="e">
        <f>IF('89c'!E89&gt;0,'89c'!E89/$K$42,#N/A)</f>
        <v>#N/A</v>
      </c>
      <c r="F89" s="51" t="e">
        <f>IF('89c'!F89&gt;0,'89c'!F89/$K$42,#N/A)</f>
        <v>#N/A</v>
      </c>
      <c r="G89" s="51" t="e">
        <f>IF('89c'!G89&gt;0,'89c'!G89/$K$42,#N/A)</f>
        <v>#N/A</v>
      </c>
      <c r="H89" s="55"/>
    </row>
    <row r="90" spans="2:8">
      <c r="B90" s="50">
        <v>2460718.4216082715</v>
      </c>
      <c r="C90" s="57">
        <f t="shared" si="2"/>
        <v>-0.19097378524020314</v>
      </c>
      <c r="D90" s="51">
        <f>IF('89c'!D90&gt;0,'89c'!D90/$K$42,#N/A)</f>
        <v>0.99359766528090232</v>
      </c>
      <c r="E90" s="51" t="e">
        <f>IF('89c'!E90&gt;0,'89c'!E90/$K$42,#N/A)</f>
        <v>#N/A</v>
      </c>
      <c r="F90" s="51" t="e">
        <f>IF('89c'!F90&gt;0,'89c'!F90/$K$42,#N/A)</f>
        <v>#N/A</v>
      </c>
      <c r="G90" s="51" t="e">
        <f>IF('89c'!G90&gt;0,'89c'!G90/$K$42,#N/A)</f>
        <v>#N/A</v>
      </c>
      <c r="H90" s="55"/>
    </row>
    <row r="91" spans="2:8">
      <c r="B91" s="50">
        <v>2460718.4229971711</v>
      </c>
      <c r="C91" s="57">
        <f t="shared" si="2"/>
        <v>-0.18958488572388887</v>
      </c>
      <c r="D91" s="51">
        <f>IF('89c'!D91&gt;0,'89c'!D91/$K$42,#N/A)</f>
        <v>0.99720435012492603</v>
      </c>
      <c r="E91" s="51" t="e">
        <f>IF('89c'!E91&gt;0,'89c'!E91/$K$42,#N/A)</f>
        <v>#N/A</v>
      </c>
      <c r="F91" s="51" t="e">
        <f>IF('89c'!F91&gt;0,'89c'!F91/$K$42,#N/A)</f>
        <v>#N/A</v>
      </c>
      <c r="G91" s="51" t="e">
        <f>IF('89c'!G91&gt;0,'89c'!G91/$K$42,#N/A)</f>
        <v>#N/A</v>
      </c>
      <c r="H91" s="55"/>
    </row>
    <row r="92" spans="2:8">
      <c r="B92" s="50">
        <v>2460718.424386071</v>
      </c>
      <c r="C92" s="57">
        <f t="shared" si="2"/>
        <v>-0.18819598574191332</v>
      </c>
      <c r="D92" s="51">
        <f>IF('89c'!D92&gt;0,'89c'!D92/$K$42,#N/A)</f>
        <v>0.99632297293094318</v>
      </c>
      <c r="E92" s="51" t="e">
        <f>IF('89c'!E92&gt;0,'89c'!E92/$K$42,#N/A)</f>
        <v>#N/A</v>
      </c>
      <c r="F92" s="51" t="e">
        <f>IF('89c'!F92&gt;0,'89c'!F92/$K$42,#N/A)</f>
        <v>#N/A</v>
      </c>
      <c r="G92" s="51" t="e">
        <f>IF('89c'!G92&gt;0,'89c'!G92/$K$42,#N/A)</f>
        <v>#N/A</v>
      </c>
      <c r="H92" s="55"/>
    </row>
    <row r="93" spans="2:8">
      <c r="B93" s="50">
        <v>2460718.425774971</v>
      </c>
      <c r="C93" s="57">
        <f t="shared" si="2"/>
        <v>-0.18680708575993776</v>
      </c>
      <c r="D93" s="51">
        <f>IF('89c'!D93&gt;0,'89c'!D93/$K$42,#N/A)</f>
        <v>0.99212281120084589</v>
      </c>
      <c r="E93" s="51" t="e">
        <f>IF('89c'!E93&gt;0,'89c'!E93/$K$42,#N/A)</f>
        <v>#N/A</v>
      </c>
      <c r="F93" s="51" t="e">
        <f>IF('89c'!F93&gt;0,'89c'!F93/$K$42,#N/A)</f>
        <v>#N/A</v>
      </c>
      <c r="G93" s="51" t="e">
        <f>IF('89c'!G93&gt;0,'89c'!G93/$K$42,#N/A)</f>
        <v>#N/A</v>
      </c>
      <c r="H93" s="55"/>
    </row>
    <row r="94" spans="2:8">
      <c r="B94" s="50">
        <v>2460718.427163871</v>
      </c>
      <c r="C94" s="57">
        <f t="shared" si="2"/>
        <v>-0.18541818577796221</v>
      </c>
      <c r="D94" s="51">
        <f>IF('89c'!D94&gt;0,'89c'!D94/$K$42,#N/A)</f>
        <v>1.0033486942368102</v>
      </c>
      <c r="E94" s="51" t="e">
        <f>IF('89c'!E94&gt;0,'89c'!E94/$K$42,#N/A)</f>
        <v>#N/A</v>
      </c>
      <c r="F94" s="51" t="e">
        <f>IF('89c'!F94&gt;0,'89c'!F94/$K$42,#N/A)</f>
        <v>#N/A</v>
      </c>
      <c r="G94" s="51" t="e">
        <f>IF('89c'!G94&gt;0,'89c'!G94/$K$42,#N/A)</f>
        <v>#N/A</v>
      </c>
      <c r="H94" s="55"/>
    </row>
    <row r="95" spans="2:8">
      <c r="B95" s="50">
        <v>2460718.428552771</v>
      </c>
      <c r="C95" s="57">
        <f t="shared" si="2"/>
        <v>-0.18402928579598665</v>
      </c>
      <c r="D95" s="51">
        <f>IF('89c'!D95&gt;0,'89c'!D95/$K$42,#N/A)</f>
        <v>1.0010860798075827</v>
      </c>
      <c r="E95" s="51" t="e">
        <f>IF('89c'!E95&gt;0,'89c'!E95/$K$42,#N/A)</f>
        <v>#N/A</v>
      </c>
      <c r="F95" s="51" t="e">
        <f>IF('89c'!F95&gt;0,'89c'!F95/$K$42,#N/A)</f>
        <v>#N/A</v>
      </c>
      <c r="G95" s="51" t="e">
        <f>IF('89c'!G95&gt;0,'89c'!G95/$K$42,#N/A)</f>
        <v>#N/A</v>
      </c>
      <c r="H95" s="55"/>
    </row>
    <row r="96" spans="2:8">
      <c r="B96" s="50">
        <v>2460718.429941671</v>
      </c>
      <c r="C96" s="57">
        <f t="shared" si="2"/>
        <v>-0.1826403858140111</v>
      </c>
      <c r="D96" s="51">
        <f>IF('89c'!D96&gt;0,'89c'!D96/$K$42,#N/A)</f>
        <v>1.000137263236468</v>
      </c>
      <c r="E96" s="51" t="e">
        <f>IF('89c'!E96&gt;0,'89c'!E96/$K$42,#N/A)</f>
        <v>#N/A</v>
      </c>
      <c r="F96" s="51" t="e">
        <f>IF('89c'!F96&gt;0,'89c'!F96/$K$42,#N/A)</f>
        <v>#N/A</v>
      </c>
      <c r="G96" s="51" t="e">
        <f>IF('89c'!G96&gt;0,'89c'!G96/$K$42,#N/A)</f>
        <v>#N/A</v>
      </c>
      <c r="H96" s="55"/>
    </row>
    <row r="97" spans="2:8">
      <c r="B97" s="50">
        <v>2460718.431330571</v>
      </c>
      <c r="C97" s="57">
        <f t="shared" si="2"/>
        <v>-0.18125148583203554</v>
      </c>
      <c r="D97" s="51">
        <f>IF('89c'!D97&gt;0,'89c'!D97/$K$42,#N/A)</f>
        <v>0.99374007070508097</v>
      </c>
      <c r="E97" s="51" t="e">
        <f>IF('89c'!E97&gt;0,'89c'!E97/$K$42,#N/A)</f>
        <v>#N/A</v>
      </c>
      <c r="F97" s="51" t="e">
        <f>IF('89c'!F97&gt;0,'89c'!F97/$K$42,#N/A)</f>
        <v>#N/A</v>
      </c>
      <c r="G97" s="51" t="e">
        <f>IF('89c'!G97&gt;0,'89c'!G97/$K$42,#N/A)</f>
        <v>#N/A</v>
      </c>
      <c r="H97" s="55"/>
    </row>
    <row r="98" spans="2:8">
      <c r="B98" s="50">
        <v>2460718.4327194709</v>
      </c>
      <c r="C98" s="57">
        <f t="shared" si="2"/>
        <v>-0.17986258585005999</v>
      </c>
      <c r="D98" s="51">
        <f>IF('89c'!D98&gt;0,'89c'!D98/$K$42,#N/A)</f>
        <v>0.99971251438464803</v>
      </c>
      <c r="E98" s="51" t="e">
        <f>IF('89c'!E98&gt;0,'89c'!E98/$K$42,#N/A)</f>
        <v>#N/A</v>
      </c>
      <c r="F98" s="51" t="e">
        <f>IF('89c'!F98&gt;0,'89c'!F98/$K$42,#N/A)</f>
        <v>#N/A</v>
      </c>
      <c r="G98" s="51" t="e">
        <f>IF('89c'!G98&gt;0,'89c'!G98/$K$42,#N/A)</f>
        <v>#N/A</v>
      </c>
      <c r="H98" s="55"/>
    </row>
    <row r="99" spans="2:8">
      <c r="B99" s="50">
        <v>2460718.4341083709</v>
      </c>
      <c r="C99" s="57">
        <f t="shared" si="2"/>
        <v>-0.17847368586808443</v>
      </c>
      <c r="D99" s="51">
        <f>IF('89c'!D99&gt;0,'89c'!D99/$K$42,#N/A)</f>
        <v>0.99778253522294902</v>
      </c>
      <c r="E99" s="51" t="e">
        <f>IF('89c'!E99&gt;0,'89c'!E99/$K$42,#N/A)</f>
        <v>#N/A</v>
      </c>
      <c r="F99" s="51" t="e">
        <f>IF('89c'!F99&gt;0,'89c'!F99/$K$42,#N/A)</f>
        <v>#N/A</v>
      </c>
      <c r="G99" s="51" t="e">
        <f>IF('89c'!G99&gt;0,'89c'!G99/$K$42,#N/A)</f>
        <v>#N/A</v>
      </c>
      <c r="H99" s="55"/>
    </row>
    <row r="100" spans="2:8">
      <c r="B100" s="50">
        <v>2460718.4354972709</v>
      </c>
      <c r="C100" s="57">
        <f t="shared" si="2"/>
        <v>-0.17708478588610888</v>
      </c>
      <c r="D100" s="51">
        <f>IF('89c'!D100&gt;0,'89c'!D100/$K$42,#N/A)</f>
        <v>1.003122945975927</v>
      </c>
      <c r="E100" s="51" t="e">
        <f>IF('89c'!E100&gt;0,'89c'!E100/$K$42,#N/A)</f>
        <v>#N/A</v>
      </c>
      <c r="F100" s="51" t="e">
        <f>IF('89c'!F100&gt;0,'89c'!F100/$K$42,#N/A)</f>
        <v>#N/A</v>
      </c>
      <c r="G100" s="51" t="e">
        <f>IF('89c'!G100&gt;0,'89c'!G100/$K$42,#N/A)</f>
        <v>#N/A</v>
      </c>
      <c r="H100" s="55"/>
    </row>
    <row r="101" spans="2:8">
      <c r="B101" s="50">
        <v>2460718.4368861709</v>
      </c>
      <c r="C101" s="57">
        <f t="shared" si="2"/>
        <v>-0.17569588590413332</v>
      </c>
      <c r="D101" s="51">
        <f>IF('89c'!D101&gt;0,'89c'!D101/$K$42,#N/A)</f>
        <v>1.0014031744715262</v>
      </c>
      <c r="E101" s="51" t="e">
        <f>IF('89c'!E101&gt;0,'89c'!E101/$K$42,#N/A)</f>
        <v>#N/A</v>
      </c>
      <c r="F101" s="51" t="e">
        <f>IF('89c'!F101&gt;0,'89c'!F101/$K$42,#N/A)</f>
        <v>#N/A</v>
      </c>
      <c r="G101" s="51" t="e">
        <f>IF('89c'!G101&gt;0,'89c'!G101/$K$42,#N/A)</f>
        <v>#N/A</v>
      </c>
      <c r="H101" s="55"/>
    </row>
    <row r="102" spans="2:8">
      <c r="B102" s="50">
        <v>2460718.4382750709</v>
      </c>
      <c r="C102" s="57">
        <f t="shared" si="2"/>
        <v>-0.17430698592215776</v>
      </c>
      <c r="D102" s="51">
        <f>IF('89c'!D102&gt;0,'89c'!D102/$K$42,#N/A)</f>
        <v>1.0006761562146864</v>
      </c>
      <c r="E102" s="51" t="e">
        <f>IF('89c'!E102&gt;0,'89c'!E102/$K$42,#N/A)</f>
        <v>#N/A</v>
      </c>
      <c r="F102" s="51" t="e">
        <f>IF('89c'!F102&gt;0,'89c'!F102/$K$42,#N/A)</f>
        <v>#N/A</v>
      </c>
      <c r="G102" s="51" t="e">
        <f>IF('89c'!G102&gt;0,'89c'!G102/$K$42,#N/A)</f>
        <v>#N/A</v>
      </c>
      <c r="H102" s="55"/>
    </row>
    <row r="103" spans="2:8">
      <c r="B103" s="50">
        <v>2460718.4396639708</v>
      </c>
      <c r="C103" s="57">
        <f t="shared" si="2"/>
        <v>-0.17291808594018221</v>
      </c>
      <c r="D103" s="51">
        <f>IF('89c'!D103&gt;0,'89c'!D103/$K$42,#N/A)</f>
        <v>0.99767786682148518</v>
      </c>
      <c r="E103" s="51" t="e">
        <f>IF('89c'!E103&gt;0,'89c'!E103/$K$42,#N/A)</f>
        <v>#N/A</v>
      </c>
      <c r="F103" s="51" t="e">
        <f>IF('89c'!F103&gt;0,'89c'!F103/$K$42,#N/A)</f>
        <v>#N/A</v>
      </c>
      <c r="G103" s="51" t="e">
        <f>IF('89c'!G103&gt;0,'89c'!G103/$K$42,#N/A)</f>
        <v>#N/A</v>
      </c>
      <c r="H103" s="55"/>
    </row>
    <row r="104" spans="2:8">
      <c r="B104" s="50">
        <v>2460718.4410528708</v>
      </c>
      <c r="C104" s="57">
        <f t="shared" si="2"/>
        <v>-0.17152918595820665</v>
      </c>
      <c r="D104" s="51">
        <f>IF('89c'!D104&gt;0,'89c'!D104/$K$42,#N/A)</f>
        <v>0.99981442508060581</v>
      </c>
      <c r="E104" s="51" t="e">
        <f>IF('89c'!E104&gt;0,'89c'!E104/$K$42,#N/A)</f>
        <v>#N/A</v>
      </c>
      <c r="F104" s="51" t="e">
        <f>IF('89c'!F104&gt;0,'89c'!F104/$K$42,#N/A)</f>
        <v>#N/A</v>
      </c>
      <c r="G104" s="51" t="e">
        <f>IF('89c'!G104&gt;0,'89c'!G104/$K$42,#N/A)</f>
        <v>#N/A</v>
      </c>
      <c r="H104" s="55"/>
    </row>
    <row r="105" spans="2:8">
      <c r="B105" s="50">
        <v>2460718.4424417713</v>
      </c>
      <c r="C105" s="57">
        <f t="shared" si="2"/>
        <v>-0.17014028551056981</v>
      </c>
      <c r="D105" s="51">
        <f>IF('89c'!D105&gt;0,'89c'!D105/$K$42,#N/A)</f>
        <v>1.0091691634614388</v>
      </c>
      <c r="E105" s="51" t="e">
        <f>IF('89c'!E105&gt;0,'89c'!E105/$K$42,#N/A)</f>
        <v>#N/A</v>
      </c>
      <c r="F105" s="51" t="e">
        <f>IF('89c'!F105&gt;0,'89c'!F105/$K$42,#N/A)</f>
        <v>#N/A</v>
      </c>
      <c r="G105" s="51" t="e">
        <f>IF('89c'!G105&gt;0,'89c'!G105/$K$42,#N/A)</f>
        <v>#N/A</v>
      </c>
      <c r="H105" s="55"/>
    </row>
    <row r="106" spans="2:8">
      <c r="B106" s="50">
        <v>2460718.4438306713</v>
      </c>
      <c r="C106" s="57">
        <f t="shared" si="2"/>
        <v>-0.16875138552859426</v>
      </c>
      <c r="D106" s="51">
        <f>IF('89c'!D106&gt;0,'89c'!D106/$K$42,#N/A)</f>
        <v>0.99532731683548104</v>
      </c>
      <c r="E106" s="51" t="e">
        <f>IF('89c'!E106&gt;0,'89c'!E106/$K$42,#N/A)</f>
        <v>#N/A</v>
      </c>
      <c r="F106" s="51" t="e">
        <f>IF('89c'!F106&gt;0,'89c'!F106/$K$42,#N/A)</f>
        <v>#N/A</v>
      </c>
      <c r="G106" s="51" t="e">
        <f>IF('89c'!G106&gt;0,'89c'!G106/$K$42,#N/A)</f>
        <v>#N/A</v>
      </c>
      <c r="H106" s="55"/>
    </row>
    <row r="107" spans="2:8">
      <c r="B107" s="50">
        <v>2460718.4452195712</v>
      </c>
      <c r="C107" s="57">
        <f t="shared" si="2"/>
        <v>-0.1673624855466187</v>
      </c>
      <c r="D107" s="51">
        <f>IF('89c'!D107&gt;0,'89c'!D107/$K$42,#N/A)</f>
        <v>0.99929465979659315</v>
      </c>
      <c r="E107" s="51" t="e">
        <f>IF('89c'!E107&gt;0,'89c'!E107/$K$42,#N/A)</f>
        <v>#N/A</v>
      </c>
      <c r="F107" s="51" t="e">
        <f>IF('89c'!F107&gt;0,'89c'!F107/$K$42,#N/A)</f>
        <v>#N/A</v>
      </c>
      <c r="G107" s="51" t="e">
        <f>IF('89c'!G107&gt;0,'89c'!G107/$K$42,#N/A)</f>
        <v>#N/A</v>
      </c>
      <c r="H107" s="55"/>
    </row>
    <row r="108" spans="2:8">
      <c r="B108" s="50">
        <v>2460718.4466084712</v>
      </c>
      <c r="C108" s="57">
        <f t="shared" si="2"/>
        <v>-0.16597358556464314</v>
      </c>
      <c r="D108" s="51">
        <f>IF('89c'!D108&gt;0,'89c'!D108/$K$42,#N/A)</f>
        <v>1.0030100977637704</v>
      </c>
      <c r="E108" s="51" t="e">
        <f>IF('89c'!E108&gt;0,'89c'!E108/$K$42,#N/A)</f>
        <v>#N/A</v>
      </c>
      <c r="F108" s="51" t="e">
        <f>IF('89c'!F108&gt;0,'89c'!F108/$K$42,#N/A)</f>
        <v>#N/A</v>
      </c>
      <c r="G108" s="51" t="e">
        <f>IF('89c'!G108&gt;0,'89c'!G108/$K$42,#N/A)</f>
        <v>#N/A</v>
      </c>
      <c r="H108" s="55"/>
    </row>
    <row r="109" spans="2:8">
      <c r="B109" s="50">
        <v>2460718.4479973712</v>
      </c>
      <c r="C109" s="57">
        <f t="shared" si="2"/>
        <v>-0.16458468558266759</v>
      </c>
      <c r="D109" s="51">
        <f>IF('89c'!D109&gt;0,'89c'!D109/$K$42,#N/A)</f>
        <v>0.99721243662979353</v>
      </c>
      <c r="E109" s="51" t="e">
        <f>IF('89c'!E109&gt;0,'89c'!E109/$K$42,#N/A)</f>
        <v>#N/A</v>
      </c>
      <c r="F109" s="51" t="e">
        <f>IF('89c'!F109&gt;0,'89c'!F109/$K$42,#N/A)</f>
        <v>#N/A</v>
      </c>
      <c r="G109" s="51" t="e">
        <f>IF('89c'!G109&gt;0,'89c'!G109/$K$42,#N/A)</f>
        <v>#N/A</v>
      </c>
      <c r="H109" s="55"/>
    </row>
    <row r="110" spans="2:8">
      <c r="B110" s="50">
        <v>2460718.4493862712</v>
      </c>
      <c r="C110" s="57">
        <f t="shared" si="2"/>
        <v>-0.16319578560069203</v>
      </c>
      <c r="D110" s="51">
        <f>IF('89c'!D110&gt;0,'89c'!D110/$K$42,#N/A)</f>
        <v>1.0006809251790953</v>
      </c>
      <c r="E110" s="51" t="e">
        <f>IF('89c'!E110&gt;0,'89c'!E110/$K$42,#N/A)</f>
        <v>#N/A</v>
      </c>
      <c r="F110" s="51" t="e">
        <f>IF('89c'!F110&gt;0,'89c'!F110/$K$42,#N/A)</f>
        <v>#N/A</v>
      </c>
      <c r="G110" s="51" t="e">
        <f>IF('89c'!G110&gt;0,'89c'!G110/$K$42,#N/A)</f>
        <v>#N/A</v>
      </c>
      <c r="H110" s="55"/>
    </row>
    <row r="111" spans="2:8">
      <c r="B111" s="50">
        <v>2460718.4507751712</v>
      </c>
      <c r="C111" s="57">
        <f t="shared" si="2"/>
        <v>-0.16180688561871648</v>
      </c>
      <c r="D111" s="51">
        <f>IF('89c'!D111&gt;0,'89c'!D111/$K$42,#N/A)</f>
        <v>1.0010676259887825</v>
      </c>
      <c r="E111" s="51" t="e">
        <f>IF('89c'!E111&gt;0,'89c'!E111/$K$42,#N/A)</f>
        <v>#N/A</v>
      </c>
      <c r="F111" s="51" t="e">
        <f>IF('89c'!F111&gt;0,'89c'!F111/$K$42,#N/A)</f>
        <v>#N/A</v>
      </c>
      <c r="G111" s="51" t="e">
        <f>IF('89c'!G111&gt;0,'89c'!G111/$K$42,#N/A)</f>
        <v>#N/A</v>
      </c>
      <c r="H111" s="55"/>
    </row>
    <row r="112" spans="2:8">
      <c r="B112" s="50">
        <v>2460718.4521640711</v>
      </c>
      <c r="C112" s="57">
        <f t="shared" si="2"/>
        <v>-0.16041798563674092</v>
      </c>
      <c r="D112" s="51">
        <f>IF('89c'!D112&gt;0,'89c'!D112/$K$42,#N/A)</f>
        <v>0.99639518127248405</v>
      </c>
      <c r="E112" s="51" t="e">
        <f>IF('89c'!E112&gt;0,'89c'!E112/$K$42,#N/A)</f>
        <v>#N/A</v>
      </c>
      <c r="F112" s="51" t="e">
        <f>IF('89c'!F112&gt;0,'89c'!F112/$K$42,#N/A)</f>
        <v>#N/A</v>
      </c>
      <c r="G112" s="51" t="e">
        <f>IF('89c'!G112&gt;0,'89c'!G112/$K$42,#N/A)</f>
        <v>#N/A</v>
      </c>
      <c r="H112" s="55"/>
    </row>
    <row r="113" spans="2:8">
      <c r="B113" s="50">
        <v>2460718.4535529716</v>
      </c>
      <c r="C113" s="57">
        <f t="shared" si="2"/>
        <v>-0.15902908518910408</v>
      </c>
      <c r="D113" s="51">
        <f>IF('89c'!D113&gt;0,'89c'!D113/$K$42,#N/A)</f>
        <v>0.99921799351006146</v>
      </c>
      <c r="E113" s="51" t="e">
        <f>IF('89c'!E113&gt;0,'89c'!E113/$K$42,#N/A)</f>
        <v>#N/A</v>
      </c>
      <c r="F113" s="51" t="e">
        <f>IF('89c'!F113&gt;0,'89c'!F113/$K$42,#N/A)</f>
        <v>#N/A</v>
      </c>
      <c r="G113" s="51" t="e">
        <f>IF('89c'!G113&gt;0,'89c'!G113/$K$42,#N/A)</f>
        <v>#N/A</v>
      </c>
      <c r="H113" s="55"/>
    </row>
    <row r="114" spans="2:8">
      <c r="B114" s="50">
        <v>2460718.4549418716</v>
      </c>
      <c r="C114" s="57">
        <f t="shared" si="2"/>
        <v>-0.15764018520712852</v>
      </c>
      <c r="D114" s="51">
        <f>IF('89c'!D114&gt;0,'89c'!D114/$K$42,#N/A)</f>
        <v>0.99563484246866474</v>
      </c>
      <c r="E114" s="51" t="e">
        <f>IF('89c'!E114&gt;0,'89c'!E114/$K$42,#N/A)</f>
        <v>#N/A</v>
      </c>
      <c r="F114" s="51" t="e">
        <f>IF('89c'!F114&gt;0,'89c'!F114/$K$42,#N/A)</f>
        <v>#N/A</v>
      </c>
      <c r="G114" s="51" t="e">
        <f>IF('89c'!G114&gt;0,'89c'!G114/$K$42,#N/A)</f>
        <v>#N/A</v>
      </c>
      <c r="H114" s="55"/>
    </row>
    <row r="115" spans="2:8">
      <c r="B115" s="50">
        <v>2460718.4563307716</v>
      </c>
      <c r="C115" s="57">
        <f t="shared" si="2"/>
        <v>-0.15625128522515297</v>
      </c>
      <c r="D115" s="51">
        <f>IF('89c'!D115&gt;0,'89c'!D115/$K$42,#N/A)</f>
        <v>1.0055253014296526</v>
      </c>
      <c r="E115" s="51" t="e">
        <f>IF('89c'!E115&gt;0,'89c'!E115/$K$42,#N/A)</f>
        <v>#N/A</v>
      </c>
      <c r="F115" s="51" t="e">
        <f>IF('89c'!F115&gt;0,'89c'!F115/$K$42,#N/A)</f>
        <v>#N/A</v>
      </c>
      <c r="G115" s="51" t="e">
        <f>IF('89c'!G115&gt;0,'89c'!G115/$K$42,#N/A)</f>
        <v>#N/A</v>
      </c>
      <c r="H115" s="55"/>
    </row>
    <row r="116" spans="2:8">
      <c r="B116" s="50">
        <v>2460718.4577196715</v>
      </c>
      <c r="C116" s="57">
        <f t="shared" si="2"/>
        <v>-0.15486238524317741</v>
      </c>
      <c r="D116" s="51">
        <f>IF('89c'!D116&gt;0,'89c'!D116/$K$42,#N/A)</f>
        <v>0.99626438723990995</v>
      </c>
      <c r="E116" s="51" t="e">
        <f>IF('89c'!E116&gt;0,'89c'!E116/$K$42,#N/A)</f>
        <v>#N/A</v>
      </c>
      <c r="F116" s="51" t="e">
        <f>IF('89c'!F116&gt;0,'89c'!F116/$K$42,#N/A)</f>
        <v>#N/A</v>
      </c>
      <c r="G116" s="51" t="e">
        <f>IF('89c'!G116&gt;0,'89c'!G116/$K$42,#N/A)</f>
        <v>#N/A</v>
      </c>
      <c r="H116" s="55"/>
    </row>
    <row r="117" spans="2:8">
      <c r="B117" s="50">
        <v>2460718.4591085715</v>
      </c>
      <c r="C117" s="57">
        <f t="shared" si="2"/>
        <v>-0.15347348526120186</v>
      </c>
      <c r="D117" s="51">
        <f>IF('89c'!D117&gt;0,'89c'!D117/$K$42,#N/A)</f>
        <v>1.0021458266377763</v>
      </c>
      <c r="E117" s="51" t="e">
        <f>IF('89c'!E117&gt;0,'89c'!E117/$K$42,#N/A)</f>
        <v>#N/A</v>
      </c>
      <c r="F117" s="51" t="e">
        <f>IF('89c'!F117&gt;0,'89c'!F117/$K$42,#N/A)</f>
        <v>#N/A</v>
      </c>
      <c r="G117" s="51" t="e">
        <f>IF('89c'!G117&gt;0,'89c'!G117/$K$42,#N/A)</f>
        <v>#N/A</v>
      </c>
      <c r="H117" s="55"/>
    </row>
    <row r="118" spans="2:8">
      <c r="B118" s="50">
        <v>2460718.4604974715</v>
      </c>
      <c r="C118" s="57">
        <f t="shared" si="2"/>
        <v>-0.1520845852792263</v>
      </c>
      <c r="D118" s="51">
        <f>IF('89c'!D118&gt;0,'89c'!D118/$K$42,#N/A)</f>
        <v>1.0038237763977731</v>
      </c>
      <c r="E118" s="51" t="e">
        <f>IF('89c'!E118&gt;0,'89c'!E118/$K$42,#N/A)</f>
        <v>#N/A</v>
      </c>
      <c r="F118" s="51" t="e">
        <f>IF('89c'!F118&gt;0,'89c'!F118/$K$42,#N/A)</f>
        <v>#N/A</v>
      </c>
      <c r="G118" s="51" t="e">
        <f>IF('89c'!G118&gt;0,'89c'!G118/$K$42,#N/A)</f>
        <v>#N/A</v>
      </c>
      <c r="H118" s="55"/>
    </row>
    <row r="119" spans="2:8">
      <c r="B119" s="50">
        <v>2460718.461886372</v>
      </c>
      <c r="C119" s="57">
        <f t="shared" si="2"/>
        <v>-0.15069568483158946</v>
      </c>
      <c r="D119" s="51">
        <f>IF('89c'!D119&gt;0,'89c'!D119/$K$42,#N/A)</f>
        <v>1.0034138528048766</v>
      </c>
      <c r="E119" s="51" t="e">
        <f>IF('89c'!E119&gt;0,'89c'!E119/$K$42,#N/A)</f>
        <v>#N/A</v>
      </c>
      <c r="F119" s="51" t="e">
        <f>IF('89c'!F119&gt;0,'89c'!F119/$K$42,#N/A)</f>
        <v>#N/A</v>
      </c>
      <c r="G119" s="51" t="e">
        <f>IF('89c'!G119&gt;0,'89c'!G119/$K$42,#N/A)</f>
        <v>#N/A</v>
      </c>
      <c r="H119" s="55"/>
    </row>
    <row r="120" spans="2:8">
      <c r="B120" s="50">
        <v>2460718.4632752719</v>
      </c>
      <c r="C120" s="57">
        <f t="shared" si="2"/>
        <v>-0.1493067848496139</v>
      </c>
      <c r="D120" s="51">
        <f>IF('89c'!D120&gt;0,'89c'!D120/$K$42,#N/A)</f>
        <v>0.99637512052002442</v>
      </c>
      <c r="E120" s="51" t="e">
        <f>IF('89c'!E120&gt;0,'89c'!E120/$K$42,#N/A)</f>
        <v>#N/A</v>
      </c>
      <c r="F120" s="51" t="e">
        <f>IF('89c'!F120&gt;0,'89c'!F120/$K$42,#N/A)</f>
        <v>#N/A</v>
      </c>
      <c r="G120" s="51" t="e">
        <f>IF('89c'!G120&gt;0,'89c'!G120/$K$42,#N/A)</f>
        <v>#N/A</v>
      </c>
      <c r="H120" s="55"/>
    </row>
    <row r="121" spans="2:8">
      <c r="B121" s="50">
        <v>2460718.4646641719</v>
      </c>
      <c r="C121" s="57">
        <f t="shared" si="2"/>
        <v>-0.14791788486763835</v>
      </c>
      <c r="D121" s="51">
        <f>IF('89c'!D121&gt;0,'89c'!D121/$K$42,#N/A)</f>
        <v>0.99360289040712435</v>
      </c>
      <c r="E121" s="51" t="e">
        <f>IF('89c'!E121&gt;0,'89c'!E121/$K$42,#N/A)</f>
        <v>#N/A</v>
      </c>
      <c r="F121" s="51" t="e">
        <f>IF('89c'!F121&gt;0,'89c'!F121/$K$42,#N/A)</f>
        <v>#N/A</v>
      </c>
      <c r="G121" s="51" t="e">
        <f>IF('89c'!G121&gt;0,'89c'!G121/$K$42,#N/A)</f>
        <v>#N/A</v>
      </c>
      <c r="H121" s="55"/>
    </row>
    <row r="122" spans="2:8">
      <c r="B122" s="50">
        <v>2460718.4660530719</v>
      </c>
      <c r="C122" s="57">
        <f t="shared" si="2"/>
        <v>-0.14652898488566279</v>
      </c>
      <c r="D122" s="51">
        <f>IF('89c'!D122&gt;0,'89c'!D122/$K$42,#N/A)</f>
        <v>0.99606297106482677</v>
      </c>
      <c r="E122" s="51" t="e">
        <f>IF('89c'!E122&gt;0,'89c'!E122/$K$42,#N/A)</f>
        <v>#N/A</v>
      </c>
      <c r="F122" s="51" t="e">
        <f>IF('89c'!F122&gt;0,'89c'!F122/$K$42,#N/A)</f>
        <v>#N/A</v>
      </c>
      <c r="G122" s="51" t="e">
        <f>IF('89c'!G122&gt;0,'89c'!G122/$K$42,#N/A)</f>
        <v>#N/A</v>
      </c>
      <c r="H122" s="55"/>
    </row>
    <row r="123" spans="2:8">
      <c r="B123" s="50">
        <v>2460718.4674419723</v>
      </c>
      <c r="C123" s="57">
        <f t="shared" si="2"/>
        <v>-0.14514008443802595</v>
      </c>
      <c r="D123" s="51">
        <f>IF('89c'!D123&gt;0,'89c'!D123/$K$42,#N/A)</f>
        <v>0.99771151912251055</v>
      </c>
      <c r="E123" s="51" t="e">
        <f>IF('89c'!E123&gt;0,'89c'!E123/$K$42,#N/A)</f>
        <v>#N/A</v>
      </c>
      <c r="F123" s="51" t="e">
        <f>IF('89c'!F123&gt;0,'89c'!F123/$K$42,#N/A)</f>
        <v>#N/A</v>
      </c>
      <c r="G123" s="51" t="e">
        <f>IF('89c'!G123&gt;0,'89c'!G123/$K$42,#N/A)</f>
        <v>#N/A</v>
      </c>
      <c r="H123" s="55"/>
    </row>
    <row r="124" spans="2:8">
      <c r="B124" s="50">
        <v>2460718.4688308723</v>
      </c>
      <c r="C124" s="57">
        <f t="shared" si="2"/>
        <v>-0.1437511844560504</v>
      </c>
      <c r="D124" s="51">
        <f>IF('89c'!D124&gt;0,'89c'!D124/$K$42,#N/A)</f>
        <v>0.99559451361746676</v>
      </c>
      <c r="E124" s="51" t="e">
        <f>IF('89c'!E124&gt;0,'89c'!E124/$K$42,#N/A)</f>
        <v>#N/A</v>
      </c>
      <c r="F124" s="51" t="e">
        <f>IF('89c'!F124&gt;0,'89c'!F124/$K$42,#N/A)</f>
        <v>#N/A</v>
      </c>
      <c r="G124" s="51" t="e">
        <f>IF('89c'!G124&gt;0,'89c'!G124/$K$42,#N/A)</f>
        <v>#N/A</v>
      </c>
      <c r="H124" s="55"/>
    </row>
    <row r="125" spans="2:8">
      <c r="B125" s="50">
        <v>2460718.4702197723</v>
      </c>
      <c r="C125" s="57">
        <f t="shared" si="2"/>
        <v>-0.14236228447407484</v>
      </c>
      <c r="D125" s="51">
        <f>IF('89c'!D125&gt;0,'89c'!D125/$K$42,#N/A)</f>
        <v>0.99644038276123026</v>
      </c>
      <c r="E125" s="51" t="e">
        <f>IF('89c'!E125&gt;0,'89c'!E125/$K$42,#N/A)</f>
        <v>#N/A</v>
      </c>
      <c r="F125" s="51" t="e">
        <f>IF('89c'!F125&gt;0,'89c'!F125/$K$42,#N/A)</f>
        <v>#N/A</v>
      </c>
      <c r="G125" s="51" t="e">
        <f>IF('89c'!G125&gt;0,'89c'!G125/$K$42,#N/A)</f>
        <v>#N/A</v>
      </c>
      <c r="H125" s="55"/>
    </row>
    <row r="126" spans="2:8">
      <c r="B126" s="50">
        <v>2460718.4716086723</v>
      </c>
      <c r="C126" s="57">
        <f t="shared" si="2"/>
        <v>-0.14097338449209929</v>
      </c>
      <c r="D126" s="51">
        <f>IF('89c'!D126&gt;0,'89c'!D126/$K$42,#N/A)</f>
        <v>0.998937972360741</v>
      </c>
      <c r="E126" s="51" t="e">
        <f>IF('89c'!E126&gt;0,'89c'!E126/$K$42,#N/A)</f>
        <v>#N/A</v>
      </c>
      <c r="F126" s="51" t="e">
        <f>IF('89c'!F126&gt;0,'89c'!F126/$K$42,#N/A)</f>
        <v>#N/A</v>
      </c>
      <c r="G126" s="51" t="e">
        <f>IF('89c'!G126&gt;0,'89c'!G126/$K$42,#N/A)</f>
        <v>#N/A</v>
      </c>
      <c r="H126" s="55"/>
    </row>
    <row r="127" spans="2:8">
      <c r="B127" s="50">
        <v>2460718.4729975727</v>
      </c>
      <c r="C127" s="57">
        <f t="shared" si="2"/>
        <v>-0.13958448404446244</v>
      </c>
      <c r="D127" s="51">
        <f>IF('89c'!D127&gt;0,'89c'!D127/$K$42,#N/A)</f>
        <v>0.9975836901417211</v>
      </c>
      <c r="E127" s="51" t="e">
        <f>IF('89c'!E127&gt;0,'89c'!E127/$K$42,#N/A)</f>
        <v>#N/A</v>
      </c>
      <c r="F127" s="51" t="e">
        <f>IF('89c'!F127&gt;0,'89c'!F127/$K$42,#N/A)</f>
        <v>#N/A</v>
      </c>
      <c r="G127" s="51" t="e">
        <f>IF('89c'!G127&gt;0,'89c'!G127/$K$42,#N/A)</f>
        <v>#N/A</v>
      </c>
      <c r="H127" s="55"/>
    </row>
    <row r="128" spans="2:8">
      <c r="B128" s="50">
        <v>2460718.4743864727</v>
      </c>
      <c r="C128" s="57">
        <f t="shared" si="2"/>
        <v>-0.13819558406248689</v>
      </c>
      <c r="D128" s="51">
        <f>IF('89c'!D128&gt;0,'89c'!D128/$K$42,#N/A)</f>
        <v>0.99480328021812825</v>
      </c>
      <c r="E128" s="51" t="e">
        <f>IF('89c'!E128&gt;0,'89c'!E128/$K$42,#N/A)</f>
        <v>#N/A</v>
      </c>
      <c r="F128" s="51" t="e">
        <f>IF('89c'!F128&gt;0,'89c'!F128/$K$42,#N/A)</f>
        <v>#N/A</v>
      </c>
      <c r="G128" s="51" t="e">
        <f>IF('89c'!G128&gt;0,'89c'!G128/$K$42,#N/A)</f>
        <v>#N/A</v>
      </c>
      <c r="H128" s="55"/>
    </row>
    <row r="129" spans="1:8">
      <c r="B129" s="50">
        <v>2460718.4757753727</v>
      </c>
      <c r="C129" s="57">
        <f t="shared" si="2"/>
        <v>-0.13680668408051133</v>
      </c>
      <c r="D129" s="51">
        <f>IF('89c'!D129&gt;0,'89c'!D129/$K$42,#N/A)</f>
        <v>0.99160029857864118</v>
      </c>
      <c r="E129" s="51" t="e">
        <f>IF('89c'!E129&gt;0,'89c'!E129/$K$42,#N/A)</f>
        <v>#N/A</v>
      </c>
      <c r="F129" s="51" t="e">
        <f>IF('89c'!F129&gt;0,'89c'!F129/$K$42,#N/A)</f>
        <v>#N/A</v>
      </c>
      <c r="G129" s="51" t="e">
        <f>IF('89c'!G129&gt;0,'89c'!G129/$K$42,#N/A)</f>
        <v>#N/A</v>
      </c>
      <c r="H129" s="55"/>
    </row>
    <row r="130" spans="1:8">
      <c r="B130" s="50">
        <v>2460718.4771642732</v>
      </c>
      <c r="C130" s="57">
        <f t="shared" si="2"/>
        <v>-0.13541778363287449</v>
      </c>
      <c r="D130" s="51">
        <f>IF('89c'!D130&gt;0,'89c'!D130/$K$42,#N/A)</f>
        <v>1.0018094073006625</v>
      </c>
      <c r="E130" s="51" t="e">
        <f>IF('89c'!E130&gt;0,'89c'!E130/$K$42,#N/A)</f>
        <v>#N/A</v>
      </c>
      <c r="F130" s="51" t="e">
        <f>IF('89c'!F130&gt;0,'89c'!F130/$K$42,#N/A)</f>
        <v>#N/A</v>
      </c>
      <c r="G130" s="51" t="e">
        <f>IF('89c'!G130&gt;0,'89c'!G130/$K$42,#N/A)</f>
        <v>#N/A</v>
      </c>
      <c r="H130" s="55"/>
    </row>
    <row r="131" spans="1:8">
      <c r="B131" s="50">
        <v>2460718.4785531731</v>
      </c>
      <c r="C131" s="57">
        <f t="shared" ref="C131:C194" si="3">B131-$K$30</f>
        <v>-0.13402888365089893</v>
      </c>
      <c r="D131" s="51">
        <f>IF('89c'!D131&gt;0,'89c'!D131/$K$42,#N/A)</f>
        <v>0.99787801818426858</v>
      </c>
      <c r="E131" s="51" t="e">
        <f>IF('89c'!E131&gt;0,'89c'!E131/$K$42,#N/A)</f>
        <v>#N/A</v>
      </c>
      <c r="F131" s="51" t="e">
        <f>IF('89c'!F131&gt;0,'89c'!F131/$K$42,#N/A)</f>
        <v>#N/A</v>
      </c>
      <c r="G131" s="51" t="e">
        <f>IF('89c'!G131&gt;0,'89c'!G131/$K$42,#N/A)</f>
        <v>#N/A</v>
      </c>
      <c r="H131" s="55"/>
    </row>
    <row r="132" spans="1:8">
      <c r="B132" s="50">
        <v>2460718.4799420731</v>
      </c>
      <c r="C132" s="57">
        <f t="shared" si="3"/>
        <v>-0.13263998366892338</v>
      </c>
      <c r="D132" s="51">
        <f>IF('89c'!D132&gt;0,'89c'!D132/$K$42,#N/A)</f>
        <v>0.99474725525363628</v>
      </c>
      <c r="E132" s="51" t="e">
        <f>IF('89c'!E132&gt;0,'89c'!E132/$K$42,#N/A)</f>
        <v>#N/A</v>
      </c>
      <c r="F132" s="51" t="e">
        <f>IF('89c'!F132&gt;0,'89c'!F132/$K$42,#N/A)</f>
        <v>#N/A</v>
      </c>
      <c r="G132" s="51" t="e">
        <f>IF('89c'!G132&gt;0,'89c'!G132/$K$42,#N/A)</f>
        <v>#N/A</v>
      </c>
      <c r="H132" s="55"/>
    </row>
    <row r="133" spans="1:8">
      <c r="B133" s="50">
        <v>2460718.4813309736</v>
      </c>
      <c r="C133" s="57">
        <f t="shared" si="3"/>
        <v>-0.13125108322128654</v>
      </c>
      <c r="D133" s="51">
        <f>IF('89c'!D133&gt;0,'89c'!D133/$K$42,#N/A)</f>
        <v>0.98786723617777872</v>
      </c>
      <c r="E133" s="51" t="e">
        <f>IF('89c'!E133&gt;0,'89c'!E133/$K$42,#N/A)</f>
        <v>#N/A</v>
      </c>
      <c r="F133" s="51" t="e">
        <f>IF('89c'!F133&gt;0,'89c'!F133/$K$42,#N/A)</f>
        <v>#N/A</v>
      </c>
      <c r="G133" s="51" t="e">
        <f>IF('89c'!G133&gt;0,'89c'!G133/$K$42,#N/A)</f>
        <v>#N/A</v>
      </c>
      <c r="H133" s="55"/>
    </row>
    <row r="134" spans="1:8">
      <c r="B134" s="50">
        <v>2460718.4827198735</v>
      </c>
      <c r="C134" s="57">
        <f t="shared" si="3"/>
        <v>-0.12986218323931098</v>
      </c>
      <c r="D134" s="51">
        <f>IF('89c'!D134&gt;0,'89c'!D134/$K$42,#N/A)</f>
        <v>0.99675979970349482</v>
      </c>
      <c r="E134" s="51" t="e">
        <f>IF('89c'!E134&gt;0,'89c'!E134/$K$42,#N/A)</f>
        <v>#N/A</v>
      </c>
      <c r="F134" s="51" t="e">
        <f>IF('89c'!F134&gt;0,'89c'!F134/$K$42,#N/A)</f>
        <v>#N/A</v>
      </c>
      <c r="G134" s="51" t="e">
        <f>IF('89c'!G134&gt;0,'89c'!G134/$K$42,#N/A)</f>
        <v>#N/A</v>
      </c>
      <c r="H134" s="55"/>
    </row>
    <row r="135" spans="1:8">
      <c r="B135" s="50">
        <v>2460718.4841087735</v>
      </c>
      <c r="C135" s="57">
        <f t="shared" si="3"/>
        <v>-0.12847328325733542</v>
      </c>
      <c r="D135" s="51">
        <f>IF('89c'!D135&gt;0,'89c'!D135/$K$42,#N/A)</f>
        <v>0.99491126616005054</v>
      </c>
      <c r="E135" s="51" t="e">
        <f>IF('89c'!E135&gt;0,'89c'!E135/$K$42,#N/A)</f>
        <v>#N/A</v>
      </c>
      <c r="F135" s="51" t="e">
        <f>IF('89c'!F135&gt;0,'89c'!F135/$K$42,#N/A)</f>
        <v>#N/A</v>
      </c>
      <c r="G135" s="51" t="e">
        <f>IF('89c'!G135&gt;0,'89c'!G135/$K$42,#N/A)</f>
        <v>#N/A</v>
      </c>
      <c r="H135" s="55"/>
    </row>
    <row r="136" spans="1:8">
      <c r="B136" s="50">
        <v>2460718.485497674</v>
      </c>
      <c r="C136" s="57">
        <f t="shared" si="3"/>
        <v>-0.12708438280969858</v>
      </c>
      <c r="D136" s="51">
        <f>IF('89c'!D136&gt;0,'89c'!D136/$K$42,#N/A)</f>
        <v>0.99893444747400384</v>
      </c>
      <c r="E136" s="51" t="e">
        <f>IF('89c'!E136&gt;0,'89c'!E136/$K$42,#N/A)</f>
        <v>#N/A</v>
      </c>
      <c r="F136" s="51" t="e">
        <f>IF('89c'!F136&gt;0,'89c'!F136/$K$42,#N/A)</f>
        <v>#N/A</v>
      </c>
      <c r="G136" s="51" t="e">
        <f>IF('89c'!G136&gt;0,'89c'!G136/$K$42,#N/A)</f>
        <v>#N/A</v>
      </c>
      <c r="H136" s="55"/>
    </row>
    <row r="137" spans="1:8">
      <c r="B137" s="50">
        <v>2460718.486886574</v>
      </c>
      <c r="C137" s="57">
        <f t="shared" si="3"/>
        <v>-0.12569548282772303</v>
      </c>
      <c r="D137" s="51">
        <f>IF('89c'!D137&gt;0,'89c'!D137/$K$42,#N/A)</f>
        <v>1.0060701141441264</v>
      </c>
      <c r="E137" s="51" t="e">
        <f>IF('89c'!E137&gt;0,'89c'!E137/$K$42,#N/A)</f>
        <v>#N/A</v>
      </c>
      <c r="F137" s="51" t="e">
        <f>IF('89c'!F137&gt;0,'89c'!F137/$K$42,#N/A)</f>
        <v>#N/A</v>
      </c>
      <c r="G137" s="51" t="e">
        <f>IF('89c'!G137&gt;0,'89c'!G137/$K$42,#N/A)</f>
        <v>#N/A</v>
      </c>
      <c r="H137" s="55"/>
    </row>
    <row r="138" spans="1:8">
      <c r="A138" s="49" t="s">
        <v>37</v>
      </c>
      <c r="B138" s="50">
        <v>2460718.4882754739</v>
      </c>
      <c r="C138" s="57">
        <f t="shared" si="3"/>
        <v>-0.12430658284574747</v>
      </c>
      <c r="D138" s="51" t="e">
        <f>IF('89c'!D138&gt;0,'89c'!D138/$K$42,#N/A)</f>
        <v>#N/A</v>
      </c>
      <c r="E138" s="51">
        <f>IF('89c'!E138&gt;0,'89c'!E138/$K$42,#N/A)</f>
        <v>0.99512725877852304</v>
      </c>
      <c r="F138" s="51" t="e">
        <f>IF('89c'!F138&gt;0,'89c'!F138/$K$42,#N/A)</f>
        <v>#N/A</v>
      </c>
      <c r="G138" s="51" t="e">
        <f>IF('89c'!G138&gt;0,'89c'!G138/$K$42,#N/A)</f>
        <v>#N/A</v>
      </c>
      <c r="H138" s="55"/>
    </row>
    <row r="139" spans="1:8">
      <c r="B139" s="50">
        <v>2460718.4896643744</v>
      </c>
      <c r="C139" s="57">
        <f t="shared" si="3"/>
        <v>-0.12291768239811063</v>
      </c>
      <c r="D139" s="51" t="e">
        <f>IF('89c'!D139&gt;0,'89c'!D139/$K$42,#N/A)</f>
        <v>#N/A</v>
      </c>
      <c r="E139" s="51">
        <f>IF('89c'!E139&gt;0,'89c'!E139/$K$42,#N/A)</f>
        <v>0.99213100137885268</v>
      </c>
      <c r="F139" s="51" t="e">
        <f>IF('89c'!F139&gt;0,'89c'!F139/$K$42,#N/A)</f>
        <v>#N/A</v>
      </c>
      <c r="G139" s="51" t="e">
        <f>IF('89c'!G139&gt;0,'89c'!G139/$K$42,#N/A)</f>
        <v>#N/A</v>
      </c>
      <c r="H139" s="55"/>
    </row>
    <row r="140" spans="1:8">
      <c r="B140" s="50">
        <v>2460718.4910532744</v>
      </c>
      <c r="C140" s="57">
        <f t="shared" si="3"/>
        <v>-0.12152878241613507</v>
      </c>
      <c r="D140" s="51" t="e">
        <f>IF('89c'!D140&gt;0,'89c'!D140/$K$42,#N/A)</f>
        <v>#N/A</v>
      </c>
      <c r="E140" s="51">
        <f>IF('89c'!E140&gt;0,'89c'!E140/$K$42,#N/A)</f>
        <v>0.99981657111458988</v>
      </c>
      <c r="F140" s="51" t="e">
        <f>IF('89c'!F140&gt;0,'89c'!F140/$K$42,#N/A)</f>
        <v>#N/A</v>
      </c>
      <c r="G140" s="51" t="e">
        <f>IF('89c'!G140&gt;0,'89c'!G140/$K$42,#N/A)</f>
        <v>#N/A</v>
      </c>
      <c r="H140" s="55"/>
    </row>
    <row r="141" spans="1:8">
      <c r="B141" s="50">
        <v>2460718.4924421748</v>
      </c>
      <c r="C141" s="57">
        <f t="shared" si="3"/>
        <v>-0.12013988196849823</v>
      </c>
      <c r="D141" s="51" t="e">
        <f>IF('89c'!D141&gt;0,'89c'!D141/$K$42,#N/A)</f>
        <v>#N/A</v>
      </c>
      <c r="E141" s="51">
        <f>IF('89c'!E141&gt;0,'89c'!E141/$K$42,#N/A)</f>
        <v>0.99821002104564727</v>
      </c>
      <c r="F141" s="51" t="e">
        <f>IF('89c'!F141&gt;0,'89c'!F141/$K$42,#N/A)</f>
        <v>#N/A</v>
      </c>
      <c r="G141" s="51" t="e">
        <f>IF('89c'!G141&gt;0,'89c'!G141/$K$42,#N/A)</f>
        <v>#N/A</v>
      </c>
      <c r="H141" s="55"/>
    </row>
    <row r="142" spans="1:8">
      <c r="B142" s="50">
        <v>2460718.4938310748</v>
      </c>
      <c r="C142" s="57">
        <f t="shared" si="3"/>
        <v>-0.11875098198652267</v>
      </c>
      <c r="D142" s="51" t="e">
        <f>IF('89c'!D142&gt;0,'89c'!D142/$K$42,#N/A)</f>
        <v>#N/A</v>
      </c>
      <c r="E142" s="51">
        <f>IF('89c'!E142&gt;0,'89c'!E142/$K$42,#N/A)</f>
        <v>0.99690784494645279</v>
      </c>
      <c r="F142" s="51" t="e">
        <f>IF('89c'!F142&gt;0,'89c'!F142/$K$42,#N/A)</f>
        <v>#N/A</v>
      </c>
      <c r="G142" s="51" t="e">
        <f>IF('89c'!G142&gt;0,'89c'!G142/$K$42,#N/A)</f>
        <v>#N/A</v>
      </c>
      <c r="H142" s="55"/>
    </row>
    <row r="143" spans="1:8">
      <c r="B143" s="50">
        <v>2460718.4952199752</v>
      </c>
      <c r="C143" s="57">
        <f t="shared" si="3"/>
        <v>-0.11736208153888583</v>
      </c>
      <c r="D143" s="51" t="e">
        <f>IF('89c'!D143&gt;0,'89c'!D143/$K$42,#N/A)</f>
        <v>#N/A</v>
      </c>
      <c r="E143" s="51">
        <f>IF('89c'!E143&gt;0,'89c'!E143/$K$42,#N/A)</f>
        <v>0.99495986812776671</v>
      </c>
      <c r="F143" s="51" t="e">
        <f>IF('89c'!F143&gt;0,'89c'!F143/$K$42,#N/A)</f>
        <v>#N/A</v>
      </c>
      <c r="G143" s="51" t="e">
        <f>IF('89c'!G143&gt;0,'89c'!G143/$K$42,#N/A)</f>
        <v>#N/A</v>
      </c>
      <c r="H143" s="55"/>
    </row>
    <row r="144" spans="1:8">
      <c r="B144" s="50">
        <v>2460718.4966088752</v>
      </c>
      <c r="C144" s="57">
        <f t="shared" si="3"/>
        <v>-0.11597318155691028</v>
      </c>
      <c r="D144" s="51" t="e">
        <f>IF('89c'!D144&gt;0,'89c'!D144/$K$42,#N/A)</f>
        <v>#N/A</v>
      </c>
      <c r="E144" s="51">
        <f>IF('89c'!E144&gt;0,'89c'!E144/$K$42,#N/A)</f>
        <v>0.99303689727028621</v>
      </c>
      <c r="F144" s="51" t="e">
        <f>IF('89c'!F144&gt;0,'89c'!F144/$K$42,#N/A)</f>
        <v>#N/A</v>
      </c>
      <c r="G144" s="51" t="e">
        <f>IF('89c'!G144&gt;0,'89c'!G144/$K$42,#N/A)</f>
        <v>#N/A</v>
      </c>
      <c r="H144" s="55"/>
    </row>
    <row r="145" spans="1:8">
      <c r="B145" s="50">
        <v>2460718.4979977752</v>
      </c>
      <c r="C145" s="57">
        <f t="shared" si="3"/>
        <v>-0.11458428157493472</v>
      </c>
      <c r="D145" s="51" t="e">
        <f>IF('89c'!D145&gt;0,'89c'!D145/$K$42,#N/A)</f>
        <v>#N/A</v>
      </c>
      <c r="E145" s="51">
        <f>IF('89c'!E145&gt;0,'89c'!E145/$K$42,#N/A)</f>
        <v>1.0001237131571581</v>
      </c>
      <c r="F145" s="51" t="e">
        <f>IF('89c'!F145&gt;0,'89c'!F145/$K$42,#N/A)</f>
        <v>#N/A</v>
      </c>
      <c r="G145" s="51" t="e">
        <f>IF('89c'!G145&gt;0,'89c'!G145/$K$42,#N/A)</f>
        <v>#N/A</v>
      </c>
      <c r="H145" s="55"/>
    </row>
    <row r="146" spans="1:8">
      <c r="B146" s="50">
        <v>2460718.4993866757</v>
      </c>
      <c r="C146" s="57">
        <f t="shared" si="3"/>
        <v>-0.11319538112729788</v>
      </c>
      <c r="D146" s="51" t="e">
        <f>IF('89c'!D146&gt;0,'89c'!D146/$K$42,#N/A)</f>
        <v>#N/A</v>
      </c>
      <c r="E146" s="51">
        <f>IF('89c'!E146&gt;0,'89c'!E146/$K$42,#N/A)</f>
        <v>0.99262780306250442</v>
      </c>
      <c r="F146" s="51" t="e">
        <f>IF('89c'!F146&gt;0,'89c'!F146/$K$42,#N/A)</f>
        <v>#N/A</v>
      </c>
      <c r="G146" s="51" t="e">
        <f>IF('89c'!G146&gt;0,'89c'!G146/$K$42,#N/A)</f>
        <v>#N/A</v>
      </c>
      <c r="H146" s="55"/>
    </row>
    <row r="147" spans="1:8">
      <c r="B147" s="50">
        <v>2460718.5007755756</v>
      </c>
      <c r="C147" s="57">
        <f t="shared" si="3"/>
        <v>-0.11180648114532232</v>
      </c>
      <c r="D147" s="51" t="e">
        <f>IF('89c'!D147&gt;0,'89c'!D147/$K$42,#N/A)</f>
        <v>#N/A</v>
      </c>
      <c r="E147" s="51">
        <f>IF('89c'!E147&gt;0,'89c'!E147/$K$42,#N/A)</f>
        <v>0.99244481997159351</v>
      </c>
      <c r="F147" s="51" t="e">
        <f>IF('89c'!F147&gt;0,'89c'!F147/$K$42,#N/A)</f>
        <v>#N/A</v>
      </c>
      <c r="G147" s="51" t="e">
        <f>IF('89c'!G147&gt;0,'89c'!G147/$K$42,#N/A)</f>
        <v>#N/A</v>
      </c>
      <c r="H147" s="55"/>
    </row>
    <row r="148" spans="1:8">
      <c r="B148" s="50">
        <v>2460718.5021644761</v>
      </c>
      <c r="C148" s="57">
        <f t="shared" si="3"/>
        <v>-0.11041758069768548</v>
      </c>
      <c r="D148" s="51" t="e">
        <f>IF('89c'!D148&gt;0,'89c'!D148/$K$42,#N/A)</f>
        <v>#N/A</v>
      </c>
      <c r="E148" s="51">
        <f>IF('89c'!E148&gt;0,'89c'!E148/$K$42,#N/A)</f>
        <v>0.99528297583379111</v>
      </c>
      <c r="F148" s="51" t="e">
        <f>IF('89c'!F148&gt;0,'89c'!F148/$K$42,#N/A)</f>
        <v>#N/A</v>
      </c>
      <c r="G148" s="51" t="e">
        <f>IF('89c'!G148&gt;0,'89c'!G148/$K$42,#N/A)</f>
        <v>#N/A</v>
      </c>
      <c r="H148" s="55"/>
    </row>
    <row r="149" spans="1:8">
      <c r="B149" s="50">
        <v>2460718.5035533761</v>
      </c>
      <c r="C149" s="57">
        <f t="shared" si="3"/>
        <v>-0.10902868071570992</v>
      </c>
      <c r="D149" s="51" t="e">
        <f>IF('89c'!D149&gt;0,'89c'!D149/$K$42,#N/A)</f>
        <v>#N/A</v>
      </c>
      <c r="E149" s="51">
        <f>IF('89c'!E149&gt;0,'89c'!E149/$K$42,#N/A)</f>
        <v>1.0030075059352872</v>
      </c>
      <c r="F149" s="51" t="e">
        <f>IF('89c'!F149&gt;0,'89c'!F149/$K$42,#N/A)</f>
        <v>#N/A</v>
      </c>
      <c r="G149" s="51" t="e">
        <f>IF('89c'!G149&gt;0,'89c'!G149/$K$42,#N/A)</f>
        <v>#N/A</v>
      </c>
      <c r="H149" s="55"/>
    </row>
    <row r="150" spans="1:8">
      <c r="B150" s="50">
        <v>2460718.5049422765</v>
      </c>
      <c r="C150" s="57">
        <f t="shared" si="3"/>
        <v>-0.10763978026807308</v>
      </c>
      <c r="D150" s="51" t="e">
        <f>IF('89c'!D150&gt;0,'89c'!D150/$K$42,#N/A)</f>
        <v>#N/A</v>
      </c>
      <c r="E150" s="51">
        <f>IF('89c'!E150&gt;0,'89c'!E150/$K$42,#N/A)</f>
        <v>0.98961858652041845</v>
      </c>
      <c r="F150" s="51" t="e">
        <f>IF('89c'!F150&gt;0,'89c'!F150/$K$42,#N/A)</f>
        <v>#N/A</v>
      </c>
      <c r="G150" s="51" t="e">
        <f>IF('89c'!G150&gt;0,'89c'!G150/$K$42,#N/A)</f>
        <v>#N/A</v>
      </c>
      <c r="H150" s="55"/>
    </row>
    <row r="151" spans="1:8">
      <c r="B151" s="50">
        <v>2460718.5063311765</v>
      </c>
      <c r="C151" s="57">
        <f t="shared" si="3"/>
        <v>-0.10625088028609753</v>
      </c>
      <c r="D151" s="51" t="e">
        <f>IF('89c'!D151&gt;0,'89c'!D151/$K$42,#N/A)</f>
        <v>#N/A</v>
      </c>
      <c r="E151" s="51">
        <f>IF('89c'!E151&gt;0,'89c'!E151/$K$42,#N/A)</f>
        <v>0.99216282903262587</v>
      </c>
      <c r="F151" s="51" t="e">
        <f>IF('89c'!F151&gt;0,'89c'!F151/$K$42,#N/A)</f>
        <v>#N/A</v>
      </c>
      <c r="G151" s="51" t="e">
        <f>IF('89c'!G151&gt;0,'89c'!G151/$K$42,#N/A)</f>
        <v>#N/A</v>
      </c>
      <c r="H151" s="55"/>
    </row>
    <row r="152" spans="1:8">
      <c r="B152" s="50">
        <v>2460718.5077200769</v>
      </c>
      <c r="C152" s="57">
        <f t="shared" si="3"/>
        <v>-0.10486197983846068</v>
      </c>
      <c r="D152" s="51" t="e">
        <f>IF('89c'!D152&gt;0,'89c'!D152/$K$42,#N/A)</f>
        <v>#N/A</v>
      </c>
      <c r="E152" s="51">
        <f>IF('89c'!E152&gt;0,'89c'!E152/$K$42,#N/A)</f>
        <v>0.98985392454668919</v>
      </c>
      <c r="F152" s="51" t="e">
        <f>IF('89c'!F152&gt;0,'89c'!F152/$K$42,#N/A)</f>
        <v>#N/A</v>
      </c>
      <c r="G152" s="51" t="e">
        <f>IF('89c'!G152&gt;0,'89c'!G152/$K$42,#N/A)</f>
        <v>#N/A</v>
      </c>
      <c r="H152" s="55"/>
    </row>
    <row r="153" spans="1:8">
      <c r="B153" s="50">
        <v>2460718.5091089769</v>
      </c>
      <c r="C153" s="57">
        <f t="shared" si="3"/>
        <v>-0.10347307985648513</v>
      </c>
      <c r="D153" s="51" t="e">
        <f>IF('89c'!D153&gt;0,'89c'!D153/$K$42,#N/A)</f>
        <v>#N/A</v>
      </c>
      <c r="E153" s="51">
        <f>IF('89c'!E153&gt;0,'89c'!E153/$K$42,#N/A)</f>
        <v>0.9907534963766238</v>
      </c>
      <c r="F153" s="51" t="e">
        <f>IF('89c'!F153&gt;0,'89c'!F153/$K$42,#N/A)</f>
        <v>#N/A</v>
      </c>
      <c r="G153" s="51" t="e">
        <f>IF('89c'!G153&gt;0,'89c'!G153/$K$42,#N/A)</f>
        <v>#N/A</v>
      </c>
      <c r="H153" s="55"/>
    </row>
    <row r="154" spans="1:8">
      <c r="B154" s="50">
        <v>2460718.5104978774</v>
      </c>
      <c r="C154" s="57">
        <f t="shared" si="3"/>
        <v>-0.10208417940884829</v>
      </c>
      <c r="D154" s="51" t="e">
        <f>IF('89c'!D154&gt;0,'89c'!D154/$K$42,#N/A)</f>
        <v>#N/A</v>
      </c>
      <c r="E154" s="51">
        <f>IF('89c'!E154&gt;0,'89c'!E154/$K$42,#N/A)</f>
        <v>0.99410403599531394</v>
      </c>
      <c r="F154" s="51" t="e">
        <f>IF('89c'!F154&gt;0,'89c'!F154/$K$42,#N/A)</f>
        <v>#N/A</v>
      </c>
      <c r="G154" s="51" t="e">
        <f>IF('89c'!G154&gt;0,'89c'!G154/$K$42,#N/A)</f>
        <v>#N/A</v>
      </c>
      <c r="H154" s="55"/>
    </row>
    <row r="155" spans="1:8">
      <c r="B155" s="50">
        <v>2460718.5118867778</v>
      </c>
      <c r="C155" s="57">
        <f t="shared" si="3"/>
        <v>-0.10069527896121144</v>
      </c>
      <c r="D155" s="51" t="e">
        <f>IF('89c'!D155&gt;0,'89c'!D155/$K$42,#N/A)</f>
        <v>#N/A</v>
      </c>
      <c r="E155" s="51">
        <f>IF('89c'!E155&gt;0,'89c'!E155/$K$42,#N/A)</f>
        <v>0.98801103082202424</v>
      </c>
      <c r="F155" s="51" t="e">
        <f>IF('89c'!F155&gt;0,'89c'!F155/$K$42,#N/A)</f>
        <v>#N/A</v>
      </c>
      <c r="G155" s="51" t="e">
        <f>IF('89c'!G155&gt;0,'89c'!G155/$K$42,#N/A)</f>
        <v>#N/A</v>
      </c>
      <c r="H155" s="55"/>
    </row>
    <row r="156" spans="1:8">
      <c r="B156" s="50">
        <v>2460718.5132756778</v>
      </c>
      <c r="C156" s="57">
        <f t="shared" si="3"/>
        <v>-9.9306378979235888E-2</v>
      </c>
      <c r="D156" s="51" t="e">
        <f>IF('89c'!D156&gt;0,'89c'!D156/$K$42,#N/A)</f>
        <v>#N/A</v>
      </c>
      <c r="E156" s="51">
        <f>IF('89c'!E156&gt;0,'89c'!E156/$K$42,#N/A)</f>
        <v>0.98614056004229855</v>
      </c>
      <c r="F156" s="51" t="e">
        <f>IF('89c'!F156&gt;0,'89c'!F156/$K$42,#N/A)</f>
        <v>#N/A</v>
      </c>
      <c r="G156" s="51" t="e">
        <f>IF('89c'!G156&gt;0,'89c'!G156/$K$42,#N/A)</f>
        <v>#N/A</v>
      </c>
      <c r="H156" s="55"/>
    </row>
    <row r="157" spans="1:8">
      <c r="B157" s="50">
        <v>2460718.5146645783</v>
      </c>
      <c r="C157" s="57">
        <f t="shared" si="3"/>
        <v>-9.7917478531599045E-2</v>
      </c>
      <c r="D157" s="51" t="e">
        <f>IF('89c'!D157&gt;0,'89c'!D157/$K$42,#N/A)</f>
        <v>#N/A</v>
      </c>
      <c r="E157" s="51">
        <f>IF('89c'!E157&gt;0,'89c'!E157/$K$42,#N/A)</f>
        <v>0.98766603771628803</v>
      </c>
      <c r="F157" s="51" t="e">
        <f>IF('89c'!F157&gt;0,'89c'!F157/$K$42,#N/A)</f>
        <v>#N/A</v>
      </c>
      <c r="G157" s="51" t="e">
        <f>IF('89c'!G157&gt;0,'89c'!G157/$K$42,#N/A)</f>
        <v>#N/A</v>
      </c>
      <c r="H157" s="55"/>
    </row>
    <row r="158" spans="1:8">
      <c r="B158" s="50">
        <v>2460718.5160534782</v>
      </c>
      <c r="C158" s="57">
        <f t="shared" si="3"/>
        <v>-9.6528578549623489E-2</v>
      </c>
      <c r="D158" s="51" t="e">
        <f>IF('89c'!D158&gt;0,'89c'!D158/$K$42,#N/A)</f>
        <v>#N/A</v>
      </c>
      <c r="E158" s="51">
        <f>IF('89c'!E158&gt;0,'89c'!E158/$K$42,#N/A)</f>
        <v>0.99122634956509115</v>
      </c>
      <c r="F158" s="51" t="e">
        <f>IF('89c'!F158&gt;0,'89c'!F158/$K$42,#N/A)</f>
        <v>#N/A</v>
      </c>
      <c r="G158" s="51" t="e">
        <f>IF('89c'!G158&gt;0,'89c'!G158/$K$42,#N/A)</f>
        <v>#N/A</v>
      </c>
      <c r="H158" s="55"/>
    </row>
    <row r="159" spans="1:8">
      <c r="B159" s="50">
        <v>2460718.5174423787</v>
      </c>
      <c r="C159" s="57">
        <f t="shared" si="3"/>
        <v>-9.5139678101986647E-2</v>
      </c>
      <c r="D159" s="51" t="e">
        <f>IF('89c'!D159&gt;0,'89c'!D159/$K$42,#N/A)</f>
        <v>#N/A</v>
      </c>
      <c r="E159" s="51">
        <f>IF('89c'!E159&gt;0,'89c'!E159/$K$42,#N/A)</f>
        <v>0.99712110059404702</v>
      </c>
      <c r="F159" s="51" t="e">
        <f>IF('89c'!F159&gt;0,'89c'!F159/$K$42,#N/A)</f>
        <v>#N/A</v>
      </c>
      <c r="G159" s="51" t="e">
        <f>IF('89c'!G159&gt;0,'89c'!G159/$K$42,#N/A)</f>
        <v>#N/A</v>
      </c>
      <c r="H159" s="55"/>
    </row>
    <row r="160" spans="1:8">
      <c r="A160" s="49" t="s">
        <v>38</v>
      </c>
      <c r="B160" s="50">
        <v>2460718.5188312791</v>
      </c>
      <c r="C160" s="57">
        <f t="shared" si="3"/>
        <v>-9.3750777654349804E-2</v>
      </c>
      <c r="D160" s="51" t="e">
        <f>IF('89c'!D160&gt;0,'89c'!D160/$K$42,#N/A)</f>
        <v>#N/A</v>
      </c>
      <c r="E160" s="51" t="e">
        <f>IF('89c'!E160&gt;0,'89c'!E160/$K$42,#N/A)</f>
        <v>#N/A</v>
      </c>
      <c r="F160" s="51">
        <f>IF('89c'!F160&gt;0,'89c'!F160/$K$42,#N/A)</f>
        <v>0.98667164643312566</v>
      </c>
      <c r="G160" s="51" t="e">
        <f>IF('89c'!G160&gt;0,'89c'!G160/$K$42,#N/A)</f>
        <v>#N/A</v>
      </c>
      <c r="H160" s="55"/>
    </row>
    <row r="161" spans="2:9">
      <c r="B161" s="50">
        <v>2460718.5202201791</v>
      </c>
      <c r="C161" s="57">
        <f t="shared" si="3"/>
        <v>-9.2361877672374249E-2</v>
      </c>
      <c r="D161" s="51" t="e">
        <f>IF('89c'!D161&gt;0,'89c'!D161/$K$42,#N/A)</f>
        <v>#N/A</v>
      </c>
      <c r="E161" s="51" t="e">
        <f>IF('89c'!E161&gt;0,'89c'!E161/$K$42,#N/A)</f>
        <v>#N/A</v>
      </c>
      <c r="F161" s="51">
        <f>IF('89c'!F161&gt;0,'89c'!F161/$K$42,#N/A)</f>
        <v>0.99126878298101739</v>
      </c>
      <c r="G161" s="51" t="e">
        <f>IF('89c'!G161&gt;0,'89c'!G161/$K$42,#N/A)</f>
        <v>#N/A</v>
      </c>
      <c r="H161" s="55"/>
    </row>
    <row r="162" spans="2:9">
      <c r="B162" s="50">
        <v>2460718.5216090796</v>
      </c>
      <c r="C162" s="57">
        <f t="shared" si="3"/>
        <v>-9.0972977224737406E-2</v>
      </c>
      <c r="D162" s="51" t="e">
        <f>IF('89c'!D162&gt;0,'89c'!D162/$K$42,#N/A)</f>
        <v>#N/A</v>
      </c>
      <c r="E162" s="51" t="e">
        <f>IF('89c'!E162&gt;0,'89c'!E162/$K$42,#N/A)</f>
        <v>#N/A</v>
      </c>
      <c r="F162" s="51">
        <f>IF('89c'!F162&gt;0,'89c'!F162/$K$42,#N/A)</f>
        <v>0.98780264781197835</v>
      </c>
      <c r="G162" s="51" t="e">
        <f>IF('89c'!G162&gt;0,'89c'!G162/$K$42,#N/A)</f>
        <v>#N/A</v>
      </c>
      <c r="H162" s="55"/>
    </row>
    <row r="163" spans="2:9">
      <c r="B163" s="50">
        <v>2460718.5229979795</v>
      </c>
      <c r="C163" s="57">
        <f t="shared" si="3"/>
        <v>-8.958407724276185E-2</v>
      </c>
      <c r="D163" s="51" t="e">
        <f>IF('89c'!D163&gt;0,'89c'!D163/$K$42,#N/A)</f>
        <v>#N/A</v>
      </c>
      <c r="E163" s="51" t="e">
        <f>IF('89c'!E163&gt;0,'89c'!E163/$K$42,#N/A)</f>
        <v>#N/A</v>
      </c>
      <c r="F163" s="51">
        <f>IF('89c'!F163&gt;0,'89c'!F163/$K$42,#N/A)</f>
        <v>0.98835823216562813</v>
      </c>
      <c r="G163" s="51" t="e">
        <f>IF('89c'!G163&gt;0,'89c'!G163/$K$42,#N/A)</f>
        <v>#N/A</v>
      </c>
      <c r="H163" s="55"/>
    </row>
    <row r="164" spans="2:9">
      <c r="B164" s="50">
        <v>2460718.52438688</v>
      </c>
      <c r="C164" s="57">
        <f t="shared" si="3"/>
        <v>-8.8195176795125008E-2</v>
      </c>
      <c r="D164" s="51" t="e">
        <f>IF('89c'!D164&gt;0,'89c'!D164/$K$42,#N/A)</f>
        <v>#N/A</v>
      </c>
      <c r="E164" s="51" t="e">
        <f>IF('89c'!E164&gt;0,'89c'!E164/$K$42,#N/A)</f>
        <v>#N/A</v>
      </c>
      <c r="F164" s="51">
        <f>IF('89c'!F164&gt;0,'89c'!F164/$K$42,#N/A)</f>
        <v>0.98456908259638998</v>
      </c>
      <c r="G164" s="51" t="e">
        <f>IF('89c'!G164&gt;0,'89c'!G164/$K$42,#N/A)</f>
        <v>#N/A</v>
      </c>
      <c r="H164" s="55"/>
    </row>
    <row r="165" spans="2:9">
      <c r="B165" s="50">
        <v>2460718.5257757804</v>
      </c>
      <c r="C165" s="57">
        <f t="shared" si="3"/>
        <v>-8.6806276347488165E-2</v>
      </c>
      <c r="D165" s="51" t="e">
        <f>IF('89c'!D165&gt;0,'89c'!D165/$K$42,#N/A)</f>
        <v>#N/A</v>
      </c>
      <c r="E165" s="51" t="e">
        <f>IF('89c'!E165&gt;0,'89c'!E165/$K$42,#N/A)</f>
        <v>#N/A</v>
      </c>
      <c r="F165" s="51">
        <f>IF('89c'!F165&gt;0,'89c'!F165/$K$42,#N/A)</f>
        <v>0.98686181407259188</v>
      </c>
      <c r="G165" s="51" t="e">
        <f>IF('89c'!G165&gt;0,'89c'!G165/$K$42,#N/A)</f>
        <v>#N/A</v>
      </c>
      <c r="H165" s="55"/>
    </row>
    <row r="166" spans="2:9">
      <c r="B166" s="50">
        <v>2460718.5271646804</v>
      </c>
      <c r="C166" s="57">
        <f t="shared" si="3"/>
        <v>-8.5417376365512609E-2</v>
      </c>
      <c r="D166" s="51" t="e">
        <f>IF('89c'!D166&gt;0,'89c'!D166/$K$42,#N/A)</f>
        <v>#N/A</v>
      </c>
      <c r="E166" s="51" t="e">
        <f>IF('89c'!E166&gt;0,'89c'!E166/$K$42,#N/A)</f>
        <v>#N/A</v>
      </c>
      <c r="F166" s="51">
        <f>IF('89c'!F166&gt;0,'89c'!F166/$K$42,#N/A)</f>
        <v>0.9847138102988896</v>
      </c>
      <c r="G166" s="51" t="e">
        <f>IF('89c'!G166&gt;0,'89c'!G166/$K$42,#N/A)</f>
        <v>#N/A</v>
      </c>
      <c r="H166" s="55"/>
    </row>
    <row r="167" spans="2:9">
      <c r="B167" s="50">
        <v>2460718.5285535809</v>
      </c>
      <c r="C167" s="57">
        <f t="shared" si="3"/>
        <v>-8.4028475917875767E-2</v>
      </c>
      <c r="D167" s="51" t="e">
        <f>IF('89c'!D167&gt;0,'89c'!D167/$K$42,#N/A)</f>
        <v>#N/A</v>
      </c>
      <c r="E167" s="51" t="e">
        <f>IF('89c'!E167&gt;0,'89c'!E167/$K$42,#N/A)</f>
        <v>#N/A</v>
      </c>
      <c r="F167" s="51">
        <f>IF('89c'!F167&gt;0,'89c'!F167/$K$42,#N/A)</f>
        <v>0.98511673595488147</v>
      </c>
      <c r="G167" s="51" t="e">
        <f>IF('89c'!G167&gt;0,'89c'!G167/$K$42,#N/A)</f>
        <v>#N/A</v>
      </c>
      <c r="H167" s="55"/>
    </row>
    <row r="168" spans="2:9">
      <c r="B168" s="50">
        <v>2460718.5299424813</v>
      </c>
      <c r="C168" s="57">
        <f t="shared" si="3"/>
        <v>-8.2639575470238924E-2</v>
      </c>
      <c r="D168" s="51" t="e">
        <f>IF('89c'!D168&gt;0,'89c'!D168/$K$42,#N/A)</f>
        <v>#N/A</v>
      </c>
      <c r="E168" s="51" t="e">
        <f>IF('89c'!E168&gt;0,'89c'!E168/$K$42,#N/A)</f>
        <v>#N/A</v>
      </c>
      <c r="F168" s="51">
        <f>IF('89c'!F168&gt;0,'89c'!F168/$K$42,#N/A)</f>
        <v>0.98680116528608597</v>
      </c>
      <c r="G168" s="51" t="e">
        <f>IF('89c'!G168&gt;0,'89c'!G168/$K$42,#N/A)</f>
        <v>#N/A</v>
      </c>
      <c r="H168" s="55"/>
    </row>
    <row r="169" spans="2:9">
      <c r="B169" s="50">
        <v>2460718.5313313813</v>
      </c>
      <c r="C169" s="57">
        <f t="shared" si="3"/>
        <v>-8.1250675488263369E-2</v>
      </c>
      <c r="D169" s="51" t="e">
        <f>IF('89c'!D169&gt;0,'89c'!D169/$K$42,#N/A)</f>
        <v>#N/A</v>
      </c>
      <c r="E169" s="51" t="e">
        <f>IF('89c'!E169&gt;0,'89c'!E169/$K$42,#N/A)</f>
        <v>#N/A</v>
      </c>
      <c r="F169" s="51">
        <f>IF('89c'!F169&gt;0,'89c'!F169/$K$42,#N/A)</f>
        <v>0.98758062141679703</v>
      </c>
      <c r="G169" s="51" t="e">
        <f>IF('89c'!G169&gt;0,'89c'!G169/$K$42,#N/A)</f>
        <v>#N/A</v>
      </c>
      <c r="H169" s="55"/>
    </row>
    <row r="170" spans="2:9">
      <c r="B170" s="50">
        <v>2460718.5327202817</v>
      </c>
      <c r="C170" s="57">
        <f t="shared" si="3"/>
        <v>-7.9861775040626526E-2</v>
      </c>
      <c r="D170" s="51" t="e">
        <f>IF('89c'!D170&gt;0,'89c'!D170/$K$42,#N/A)</f>
        <v>#N/A</v>
      </c>
      <c r="E170" s="51" t="e">
        <f>IF('89c'!E170&gt;0,'89c'!E170/$K$42,#N/A)</f>
        <v>#N/A</v>
      </c>
      <c r="F170" s="51">
        <f>IF('89c'!F170&gt;0,'89c'!F170/$K$42,#N/A)</f>
        <v>0.98296339301450375</v>
      </c>
      <c r="G170" s="51" t="e">
        <f>IF('89c'!G170&gt;0,'89c'!G170/$K$42,#N/A)</f>
        <v>#N/A</v>
      </c>
      <c r="H170" s="55"/>
    </row>
    <row r="171" spans="2:9">
      <c r="B171" s="50">
        <v>2460718.5341091822</v>
      </c>
      <c r="C171" s="57">
        <f t="shared" si="3"/>
        <v>-7.8472874592989683E-2</v>
      </c>
      <c r="D171" s="51" t="e">
        <f>IF('89c'!D171&gt;0,'89c'!D171/$K$42,#N/A)</f>
        <v>#N/A</v>
      </c>
      <c r="E171" s="51" t="e">
        <f>IF('89c'!E171&gt;0,'89c'!E171/$K$42,#N/A)</f>
        <v>#N/A</v>
      </c>
      <c r="F171" s="51">
        <f>IF('89c'!F171&gt;0,'89c'!F171/$K$42,#N/A)</f>
        <v>0.98429520926423175</v>
      </c>
      <c r="G171" s="51" t="e">
        <f>IF('89c'!G171&gt;0,'89c'!G171/$K$42,#N/A)</f>
        <v>#N/A</v>
      </c>
      <c r="H171" s="55"/>
      <c r="I171" s="63"/>
    </row>
    <row r="172" spans="2:9">
      <c r="B172" s="50">
        <v>2460718.5354980822</v>
      </c>
      <c r="C172" s="57">
        <f t="shared" si="3"/>
        <v>-7.7083974611014128E-2</v>
      </c>
      <c r="D172" s="51" t="e">
        <f>IF('89c'!D172&gt;0,'89c'!D172/$K$42,#N/A)</f>
        <v>#N/A</v>
      </c>
      <c r="E172" s="51" t="e">
        <f>IF('89c'!E172&gt;0,'89c'!E172/$K$42,#N/A)</f>
        <v>#N/A</v>
      </c>
      <c r="F172" s="51">
        <f>IF('89c'!F172&gt;0,'89c'!F172/$K$42,#N/A)</f>
        <v>0.98919417978995816</v>
      </c>
      <c r="G172" s="51" t="e">
        <f>IF('89c'!G172&gt;0,'89c'!G172/$K$42,#N/A)</f>
        <v>#N/A</v>
      </c>
      <c r="H172" s="55"/>
      <c r="I172" s="63"/>
    </row>
    <row r="173" spans="2:9">
      <c r="B173" s="50">
        <v>2460718.5368869826</v>
      </c>
      <c r="C173" s="57">
        <f t="shared" si="3"/>
        <v>-7.5695074163377285E-2</v>
      </c>
      <c r="D173" s="51" t="e">
        <f>IF('89c'!D173&gt;0,'89c'!D173/$K$42,#N/A)</f>
        <v>#N/A</v>
      </c>
      <c r="E173" s="51" t="e">
        <f>IF('89c'!E173&gt;0,'89c'!E173/$K$42,#N/A)</f>
        <v>#N/A</v>
      </c>
      <c r="F173" s="51">
        <f>IF('89c'!F173&gt;0,'89c'!F173/$K$42,#N/A)</f>
        <v>0.98278963683299281</v>
      </c>
      <c r="G173" s="51" t="e">
        <f>IF('89c'!G173&gt;0,'89c'!G173/$K$42,#N/A)</f>
        <v>#N/A</v>
      </c>
      <c r="H173" s="55"/>
      <c r="I173" s="63"/>
    </row>
    <row r="174" spans="2:9">
      <c r="B174" s="50">
        <v>2460718.5382758831</v>
      </c>
      <c r="C174" s="57">
        <f t="shared" si="3"/>
        <v>-7.4306173715740442E-2</v>
      </c>
      <c r="D174" s="51" t="e">
        <f>IF('89c'!D174&gt;0,'89c'!D174/$K$42,#N/A)</f>
        <v>#N/A</v>
      </c>
      <c r="E174" s="51" t="e">
        <f>IF('89c'!E174&gt;0,'89c'!E174/$K$42,#N/A)</f>
        <v>#N/A</v>
      </c>
      <c r="F174" s="51">
        <f>IF('89c'!F174&gt;0,'89c'!F174/$K$42,#N/A)</f>
        <v>0.98699679649999483</v>
      </c>
      <c r="G174" s="51" t="e">
        <f>IF('89c'!G174&gt;0,'89c'!G174/$K$42,#N/A)</f>
        <v>#N/A</v>
      </c>
      <c r="H174" s="55"/>
      <c r="I174" s="63"/>
    </row>
    <row r="175" spans="2:9">
      <c r="B175" s="50">
        <v>2460718.5396647835</v>
      </c>
      <c r="C175" s="57">
        <f t="shared" si="3"/>
        <v>-7.29172732681036E-2</v>
      </c>
      <c r="D175" s="51" t="e">
        <f>IF('89c'!D175&gt;0,'89c'!D175/$K$42,#N/A)</f>
        <v>#N/A</v>
      </c>
      <c r="E175" s="51" t="e">
        <f>IF('89c'!E175&gt;0,'89c'!E175/$K$42,#N/A)</f>
        <v>#N/A</v>
      </c>
      <c r="F175" s="51">
        <f>IF('89c'!F175&gt;0,'89c'!F175/$K$42,#N/A)</f>
        <v>0.97839596918834293</v>
      </c>
      <c r="G175" s="51" t="e">
        <f>IF('89c'!G175&gt;0,'89c'!G175/$K$42,#N/A)</f>
        <v>#N/A</v>
      </c>
      <c r="H175" s="55"/>
      <c r="I175" s="63"/>
    </row>
    <row r="176" spans="2:9">
      <c r="B176" s="50">
        <v>2460718.5410536835</v>
      </c>
      <c r="C176" s="57">
        <f t="shared" si="3"/>
        <v>-7.1528373286128044E-2</v>
      </c>
      <c r="D176" s="51" t="e">
        <f>IF('89c'!D176&gt;0,'89c'!D176/$K$42,#N/A)</f>
        <v>#N/A</v>
      </c>
      <c r="E176" s="51" t="e">
        <f>IF('89c'!E176&gt;0,'89c'!E176/$K$42,#N/A)</f>
        <v>#N/A</v>
      </c>
      <c r="F176" s="51">
        <f>IF('89c'!F176&gt;0,'89c'!F176/$K$42,#N/A)</f>
        <v>0.98712116279793061</v>
      </c>
      <c r="G176" s="51" t="e">
        <f>IF('89c'!G176&gt;0,'89c'!G176/$K$42,#N/A)</f>
        <v>#N/A</v>
      </c>
      <c r="H176" s="55"/>
      <c r="I176" s="63"/>
    </row>
    <row r="177" spans="2:8">
      <c r="B177" s="50">
        <v>2460718.5424425839</v>
      </c>
      <c r="C177" s="57">
        <f t="shared" si="3"/>
        <v>-7.0139472838491201E-2</v>
      </c>
      <c r="D177" s="51" t="e">
        <f>IF('89c'!D177&gt;0,'89c'!D177/$K$42,#N/A)</f>
        <v>#N/A</v>
      </c>
      <c r="E177" s="51" t="e">
        <f>IF('89c'!E177&gt;0,'89c'!E177/$K$42,#N/A)</f>
        <v>#N/A</v>
      </c>
      <c r="F177" s="51">
        <f>IF('89c'!F177&gt;0,'89c'!F177/$K$42,#N/A)</f>
        <v>0.99504110639974286</v>
      </c>
      <c r="G177" s="51" t="e">
        <f>IF('89c'!G177&gt;0,'89c'!G177/$K$42,#N/A)</f>
        <v>#N/A</v>
      </c>
      <c r="H177" s="55"/>
    </row>
    <row r="178" spans="2:8">
      <c r="B178" s="50">
        <v>2460718.5438314844</v>
      </c>
      <c r="C178" s="57">
        <f t="shared" si="3"/>
        <v>-6.8750572390854359E-2</v>
      </c>
      <c r="D178" s="51" t="e">
        <f>IF('89c'!D178&gt;0,'89c'!D178/$K$42,#N/A)</f>
        <v>#N/A</v>
      </c>
      <c r="E178" s="51" t="e">
        <f>IF('89c'!E178&gt;0,'89c'!E178/$K$42,#N/A)</f>
        <v>#N/A</v>
      </c>
      <c r="F178" s="51">
        <f>IF('89c'!F178&gt;0,'89c'!F178/$K$42,#N/A)</f>
        <v>0.98675668950931494</v>
      </c>
      <c r="G178" s="51" t="e">
        <f>IF('89c'!G178&gt;0,'89c'!G178/$K$42,#N/A)</f>
        <v>#N/A</v>
      </c>
      <c r="H178" s="55"/>
    </row>
    <row r="179" spans="2:8">
      <c r="B179" s="50">
        <v>2460718.5452203848</v>
      </c>
      <c r="C179" s="57">
        <f t="shared" si="3"/>
        <v>-6.7361671943217516E-2</v>
      </c>
      <c r="D179" s="51" t="e">
        <f>IF('89c'!D179&gt;0,'89c'!D179/$K$42,#N/A)</f>
        <v>#N/A</v>
      </c>
      <c r="E179" s="51" t="e">
        <f>IF('89c'!E179&gt;0,'89c'!E179/$K$42,#N/A)</f>
        <v>#N/A</v>
      </c>
      <c r="F179" s="51">
        <f>IF('89c'!F179&gt;0,'89c'!F179/$K$42,#N/A)</f>
        <v>0.99220004768964398</v>
      </c>
      <c r="G179" s="51" t="e">
        <f>IF('89c'!G179&gt;0,'89c'!G179/$K$42,#N/A)</f>
        <v>#N/A</v>
      </c>
      <c r="H179" s="55"/>
    </row>
    <row r="180" spans="2:8">
      <c r="B180" s="50">
        <v>2460718.5466092853</v>
      </c>
      <c r="C180" s="57">
        <f t="shared" si="3"/>
        <v>-6.5972771495580673E-2</v>
      </c>
      <c r="D180" s="51" t="e">
        <f>IF('89c'!D180&gt;0,'89c'!D180/$K$42,#N/A)</f>
        <v>#N/A</v>
      </c>
      <c r="E180" s="51" t="e">
        <f>IF('89c'!E180&gt;0,'89c'!E180/$K$42,#N/A)</f>
        <v>#N/A</v>
      </c>
      <c r="F180" s="51">
        <f>IF('89c'!F180&gt;0,'89c'!F180/$K$42,#N/A)</f>
        <v>0.98342085074178132</v>
      </c>
      <c r="G180" s="51" t="e">
        <f>IF('89c'!G180&gt;0,'89c'!G180/$K$42,#N/A)</f>
        <v>#N/A</v>
      </c>
      <c r="H180" s="55"/>
    </row>
    <row r="181" spans="2:8">
      <c r="B181" s="50">
        <v>2460718.5479981853</v>
      </c>
      <c r="C181" s="57">
        <f t="shared" si="3"/>
        <v>-6.4583871513605118E-2</v>
      </c>
      <c r="D181" s="51" t="e">
        <f>IF('89c'!D181&gt;0,'89c'!D181/$K$42,#N/A)</f>
        <v>#N/A</v>
      </c>
      <c r="E181" s="51" t="e">
        <f>IF('89c'!E181&gt;0,'89c'!E181/$K$42,#N/A)</f>
        <v>#N/A</v>
      </c>
      <c r="F181" s="51">
        <f>IF('89c'!F181&gt;0,'89c'!F181/$K$42,#N/A)</f>
        <v>0.99081798106928476</v>
      </c>
      <c r="G181" s="51" t="e">
        <f>IF('89c'!G181&gt;0,'89c'!G181/$K$42,#N/A)</f>
        <v>#N/A</v>
      </c>
      <c r="H181" s="55"/>
    </row>
    <row r="182" spans="2:8">
      <c r="B182" s="50">
        <v>2460718.5493870857</v>
      </c>
      <c r="C182" s="57">
        <f t="shared" si="3"/>
        <v>-6.3194971065968275E-2</v>
      </c>
      <c r="D182" s="51" t="e">
        <f>IF('89c'!D182&gt;0,'89c'!D182/$K$42,#N/A)</f>
        <v>#N/A</v>
      </c>
      <c r="E182" s="51" t="e">
        <f>IF('89c'!E182&gt;0,'89c'!E182/$K$42,#N/A)</f>
        <v>#N/A</v>
      </c>
      <c r="F182" s="51">
        <f>IF('89c'!F182&gt;0,'89c'!F182/$K$42,#N/A)</f>
        <v>0.98183200804503556</v>
      </c>
      <c r="G182" s="51" t="e">
        <f>IF('89c'!G182&gt;0,'89c'!G182/$K$42,#N/A)</f>
        <v>#N/A</v>
      </c>
      <c r="H182" s="55"/>
    </row>
    <row r="183" spans="2:8">
      <c r="B183" s="50">
        <v>2460718.5507759862</v>
      </c>
      <c r="C183" s="57">
        <f t="shared" si="3"/>
        <v>-6.1806070618331432E-2</v>
      </c>
      <c r="D183" s="51" t="e">
        <f>IF('89c'!D183&gt;0,'89c'!D183/$K$42,#N/A)</f>
        <v>#N/A</v>
      </c>
      <c r="E183" s="51" t="e">
        <f>IF('89c'!E183&gt;0,'89c'!E183/$K$42,#N/A)</f>
        <v>#N/A</v>
      </c>
      <c r="F183" s="51">
        <f>IF('89c'!F183&gt;0,'89c'!F183/$K$42,#N/A)</f>
        <v>0.98407462392568701</v>
      </c>
      <c r="G183" s="51" t="e">
        <f>IF('89c'!G183&gt;0,'89c'!G183/$K$42,#N/A)</f>
        <v>#N/A</v>
      </c>
      <c r="H183" s="55"/>
    </row>
    <row r="184" spans="2:8">
      <c r="B184" s="50">
        <v>2460718.5521648866</v>
      </c>
      <c r="C184" s="57">
        <f t="shared" si="3"/>
        <v>-6.041717017069459E-2</v>
      </c>
      <c r="D184" s="51" t="e">
        <f>IF('89c'!D184&gt;0,'89c'!D184/$K$42,#N/A)</f>
        <v>#N/A</v>
      </c>
      <c r="E184" s="51" t="e">
        <f>IF('89c'!E184&gt;0,'89c'!E184/$K$42,#N/A)</f>
        <v>#N/A</v>
      </c>
      <c r="F184" s="51">
        <f>IF('89c'!F184&gt;0,'89c'!F184/$K$42,#N/A)</f>
        <v>0.98618674642586845</v>
      </c>
      <c r="G184" s="51" t="e">
        <f>IF('89c'!G184&gt;0,'89c'!G184/$K$42,#N/A)</f>
        <v>#N/A</v>
      </c>
      <c r="H184" s="55"/>
    </row>
    <row r="185" spans="2:8">
      <c r="B185" s="50">
        <v>2460718.5535537871</v>
      </c>
      <c r="C185" s="57">
        <f t="shared" si="3"/>
        <v>-5.9028269723057747E-2</v>
      </c>
      <c r="D185" s="51" t="e">
        <f>IF('89c'!D185&gt;0,'89c'!D185/$K$42,#N/A)</f>
        <v>#N/A</v>
      </c>
      <c r="E185" s="51" t="e">
        <f>IF('89c'!E185&gt;0,'89c'!E185/$K$42,#N/A)</f>
        <v>#N/A</v>
      </c>
      <c r="F185" s="51">
        <f>IF('89c'!F185&gt;0,'89c'!F185/$K$42,#N/A)</f>
        <v>0.98846615590366682</v>
      </c>
      <c r="G185" s="51" t="e">
        <f>IF('89c'!G185&gt;0,'89c'!G185/$K$42,#N/A)</f>
        <v>#N/A</v>
      </c>
      <c r="H185" s="55"/>
    </row>
    <row r="186" spans="2:8">
      <c r="B186" s="50">
        <v>2460718.554942687</v>
      </c>
      <c r="C186" s="57">
        <f t="shared" si="3"/>
        <v>-5.7639369741082191E-2</v>
      </c>
      <c r="D186" s="51" t="e">
        <f>IF('89c'!D186&gt;0,'89c'!D186/$K$42,#N/A)</f>
        <v>#N/A</v>
      </c>
      <c r="E186" s="51" t="e">
        <f>IF('89c'!E186&gt;0,'89c'!E186/$K$42,#N/A)</f>
        <v>#N/A</v>
      </c>
      <c r="F186" s="51">
        <f>IF('89c'!F186&gt;0,'89c'!F186/$K$42,#N/A)</f>
        <v>0.98945709487128974</v>
      </c>
      <c r="G186" s="51" t="e">
        <f>IF('89c'!G186&gt;0,'89c'!G186/$K$42,#N/A)</f>
        <v>#N/A</v>
      </c>
      <c r="H186" s="55"/>
    </row>
    <row r="187" spans="2:8">
      <c r="B187" s="50">
        <v>2460718.5563315875</v>
      </c>
      <c r="C187" s="57">
        <f t="shared" si="3"/>
        <v>-5.6250469293445349E-2</v>
      </c>
      <c r="D187" s="51" t="e">
        <f>IF('89c'!D187&gt;0,'89c'!D187/$K$42,#N/A)</f>
        <v>#N/A</v>
      </c>
      <c r="E187" s="51" t="e">
        <f>IF('89c'!E187&gt;0,'89c'!E187/$K$42,#N/A)</f>
        <v>#N/A</v>
      </c>
      <c r="F187" s="51">
        <f>IF('89c'!F187&gt;0,'89c'!F187/$K$42,#N/A)</f>
        <v>0.98300517328965231</v>
      </c>
      <c r="G187" s="51" t="e">
        <f>IF('89c'!G187&gt;0,'89c'!G187/$K$42,#N/A)</f>
        <v>#N/A</v>
      </c>
      <c r="H187" s="55"/>
    </row>
    <row r="188" spans="2:8">
      <c r="B188" s="50">
        <v>2460718.5577204879</v>
      </c>
      <c r="C188" s="57">
        <f t="shared" si="3"/>
        <v>-5.4861568845808506E-2</v>
      </c>
      <c r="D188" s="51" t="e">
        <f>IF('89c'!D188&gt;0,'89c'!D188/$K$42,#N/A)</f>
        <v>#N/A</v>
      </c>
      <c r="E188" s="51" t="e">
        <f>IF('89c'!E188&gt;0,'89c'!E188/$K$42,#N/A)</f>
        <v>#N/A</v>
      </c>
      <c r="F188" s="51">
        <f>IF('89c'!F188&gt;0,'89c'!F188/$K$42,#N/A)</f>
        <v>0.98553116932933837</v>
      </c>
      <c r="G188" s="51" t="e">
        <f>IF('89c'!G188&gt;0,'89c'!G188/$K$42,#N/A)</f>
        <v>#N/A</v>
      </c>
      <c r="H188" s="55"/>
    </row>
    <row r="189" spans="2:8">
      <c r="B189" s="50">
        <v>2460718.5591093884</v>
      </c>
      <c r="C189" s="57">
        <f t="shared" si="3"/>
        <v>-5.3472668398171663E-2</v>
      </c>
      <c r="D189" s="51" t="e">
        <f>IF('89c'!D189&gt;0,'89c'!D189/$K$42,#N/A)</f>
        <v>#N/A</v>
      </c>
      <c r="E189" s="51" t="e">
        <f>IF('89c'!E189&gt;0,'89c'!E189/$K$42,#N/A)</f>
        <v>#N/A</v>
      </c>
      <c r="F189" s="51">
        <f>IF('89c'!F189&gt;0,'89c'!F189/$K$42,#N/A)</f>
        <v>0.98277626299801979</v>
      </c>
      <c r="G189" s="51" t="e">
        <f>IF('89c'!G189&gt;0,'89c'!G189/$K$42,#N/A)</f>
        <v>#N/A</v>
      </c>
      <c r="H189" s="55"/>
    </row>
    <row r="190" spans="2:8">
      <c r="B190" s="50">
        <v>2460718.5604982888</v>
      </c>
      <c r="C190" s="57">
        <f t="shared" si="3"/>
        <v>-5.2083767950534821E-2</v>
      </c>
      <c r="D190" s="51" t="e">
        <f>IF('89c'!D190&gt;0,'89c'!D190/$K$42,#N/A)</f>
        <v>#N/A</v>
      </c>
      <c r="E190" s="51" t="e">
        <f>IF('89c'!E190&gt;0,'89c'!E190/$K$42,#N/A)</f>
        <v>#N/A</v>
      </c>
      <c r="F190" s="51">
        <f>IF('89c'!F190&gt;0,'89c'!F190/$K$42,#N/A)</f>
        <v>0.99278667178120816</v>
      </c>
      <c r="G190" s="51" t="e">
        <f>IF('89c'!G190&gt;0,'89c'!G190/$K$42,#N/A)</f>
        <v>#N/A</v>
      </c>
      <c r="H190" s="55"/>
    </row>
    <row r="191" spans="2:8">
      <c r="B191" s="50">
        <v>2460718.5618871893</v>
      </c>
      <c r="C191" s="57">
        <f t="shared" si="3"/>
        <v>-5.0694867502897978E-2</v>
      </c>
      <c r="D191" s="51" t="e">
        <f>IF('89c'!D191&gt;0,'89c'!D191/$K$42,#N/A)</f>
        <v>#N/A</v>
      </c>
      <c r="E191" s="51" t="e">
        <f>IF('89c'!E191&gt;0,'89c'!E191/$K$42,#N/A)</f>
        <v>#N/A</v>
      </c>
      <c r="F191" s="51">
        <f>IF('89c'!F191&gt;0,'89c'!F191/$K$42,#N/A)</f>
        <v>0.98950267995065155</v>
      </c>
      <c r="G191" s="51" t="e">
        <f>IF('89c'!G191&gt;0,'89c'!G191/$K$42,#N/A)</f>
        <v>#N/A</v>
      </c>
      <c r="H191" s="55"/>
    </row>
    <row r="192" spans="2:8">
      <c r="B192" s="50">
        <v>2460718.5632760897</v>
      </c>
      <c r="C192" s="57">
        <f t="shared" si="3"/>
        <v>-4.9305967055261135E-2</v>
      </c>
      <c r="D192" s="51" t="e">
        <f>IF('89c'!D192&gt;0,'89c'!D192/$K$42,#N/A)</f>
        <v>#N/A</v>
      </c>
      <c r="E192" s="51" t="e">
        <f>IF('89c'!E192&gt;0,'89c'!E192/$K$42,#N/A)</f>
        <v>#N/A</v>
      </c>
      <c r="F192" s="51">
        <f>IF('89c'!F192&gt;0,'89c'!F192/$K$42,#N/A)</f>
        <v>0.99286977616969219</v>
      </c>
      <c r="G192" s="51" t="e">
        <f>IF('89c'!G192&gt;0,'89c'!G192/$K$42,#N/A)</f>
        <v>#N/A</v>
      </c>
      <c r="H192" s="55"/>
    </row>
    <row r="193" spans="2:8">
      <c r="B193" s="50">
        <v>2460718.5646649902</v>
      </c>
      <c r="C193" s="57">
        <f t="shared" si="3"/>
        <v>-4.7917066607624292E-2</v>
      </c>
      <c r="D193" s="51" t="e">
        <f>IF('89c'!D193&gt;0,'89c'!D193/$K$42,#N/A)</f>
        <v>#N/A</v>
      </c>
      <c r="E193" s="51" t="e">
        <f>IF('89c'!E193&gt;0,'89c'!E193/$K$42,#N/A)</f>
        <v>#N/A</v>
      </c>
      <c r="F193" s="51">
        <f>IF('89c'!F193&gt;0,'89c'!F193/$K$42,#N/A)</f>
        <v>0.98214904050509544</v>
      </c>
      <c r="G193" s="51" t="e">
        <f>IF('89c'!G193&gt;0,'89c'!G193/$K$42,#N/A)</f>
        <v>#N/A</v>
      </c>
      <c r="H193" s="55"/>
    </row>
    <row r="194" spans="2:8">
      <c r="B194" s="50">
        <v>2460718.5660538906</v>
      </c>
      <c r="C194" s="57">
        <f t="shared" si="3"/>
        <v>-4.652816615998745E-2</v>
      </c>
      <c r="D194" s="51" t="e">
        <f>IF('89c'!D194&gt;0,'89c'!D194/$K$42,#N/A)</f>
        <v>#N/A</v>
      </c>
      <c r="E194" s="51" t="e">
        <f>IF('89c'!E194&gt;0,'89c'!E194/$K$42,#N/A)</f>
        <v>#N/A</v>
      </c>
      <c r="F194" s="51">
        <f>IF('89c'!F194&gt;0,'89c'!F194/$K$42,#N/A)</f>
        <v>0.97936472210415004</v>
      </c>
      <c r="G194" s="51" t="e">
        <f>IF('89c'!G194&gt;0,'89c'!G194/$K$42,#N/A)</f>
        <v>#N/A</v>
      </c>
      <c r="H194" s="55"/>
    </row>
    <row r="195" spans="2:8">
      <c r="B195" s="50">
        <v>2460718.5674427911</v>
      </c>
      <c r="C195" s="57">
        <f t="shared" ref="C195:C258" si="4">B195-$K$30</f>
        <v>-4.5139265712350607E-2</v>
      </c>
      <c r="D195" s="51" t="e">
        <f>IF('89c'!D195&gt;0,'89c'!D195/$K$42,#N/A)</f>
        <v>#N/A</v>
      </c>
      <c r="E195" s="51" t="e">
        <f>IF('89c'!E195&gt;0,'89c'!E195/$K$42,#N/A)</f>
        <v>#N/A</v>
      </c>
      <c r="F195" s="51">
        <f>IF('89c'!F195&gt;0,'89c'!F195/$K$42,#N/A)</f>
        <v>0.99289854546585521</v>
      </c>
      <c r="G195" s="51" t="e">
        <f>IF('89c'!G195&gt;0,'89c'!G195/$K$42,#N/A)</f>
        <v>#N/A</v>
      </c>
      <c r="H195" s="55"/>
    </row>
    <row r="196" spans="2:8">
      <c r="B196" s="50">
        <v>2460718.5688316911</v>
      </c>
      <c r="C196" s="57">
        <f t="shared" si="4"/>
        <v>-4.3750365730375051E-2</v>
      </c>
      <c r="D196" s="51" t="e">
        <f>IF('89c'!D196&gt;0,'89c'!D196/$K$42,#N/A)</f>
        <v>#N/A</v>
      </c>
      <c r="E196" s="51" t="e">
        <f>IF('89c'!E196&gt;0,'89c'!E196/$K$42,#N/A)</f>
        <v>#N/A</v>
      </c>
      <c r="F196" s="51">
        <f>IF('89c'!F196&gt;0,'89c'!F196/$K$42,#N/A)</f>
        <v>0.99271181977461453</v>
      </c>
      <c r="G196" s="51" t="e">
        <f>IF('89c'!G196&gt;0,'89c'!G196/$K$42,#N/A)</f>
        <v>#N/A</v>
      </c>
      <c r="H196" s="55"/>
    </row>
    <row r="197" spans="2:8">
      <c r="B197" s="50">
        <v>2460718.5702205915</v>
      </c>
      <c r="C197" s="57">
        <f t="shared" si="4"/>
        <v>-4.2361465282738209E-2</v>
      </c>
      <c r="D197" s="51" t="e">
        <f>IF('89c'!D197&gt;0,'89c'!D197/$K$42,#N/A)</f>
        <v>#N/A</v>
      </c>
      <c r="E197" s="51" t="e">
        <f>IF('89c'!E197&gt;0,'89c'!E197/$K$42,#N/A)</f>
        <v>#N/A</v>
      </c>
      <c r="F197" s="51">
        <f>IF('89c'!F197&gt;0,'89c'!F197/$K$42,#N/A)</f>
        <v>0.99116601179800323</v>
      </c>
      <c r="G197" s="51" t="e">
        <f>IF('89c'!G197&gt;0,'89c'!G197/$K$42,#N/A)</f>
        <v>#N/A</v>
      </c>
      <c r="H197" s="55"/>
    </row>
    <row r="198" spans="2:8">
      <c r="B198" s="50">
        <v>2460718.5716094919</v>
      </c>
      <c r="C198" s="57">
        <f t="shared" si="4"/>
        <v>-4.0972564835101366E-2</v>
      </c>
      <c r="D198" s="51" t="e">
        <f>IF('89c'!D198&gt;0,'89c'!D198/$K$42,#N/A)</f>
        <v>#N/A</v>
      </c>
      <c r="E198" s="51" t="e">
        <f>IF('89c'!E198&gt;0,'89c'!E198/$K$42,#N/A)</f>
        <v>#N/A</v>
      </c>
      <c r="F198" s="51">
        <f>IF('89c'!F198&gt;0,'89c'!F198/$K$42,#N/A)</f>
        <v>0.98804814580590317</v>
      </c>
      <c r="G198" s="51" t="e">
        <f>IF('89c'!G198&gt;0,'89c'!G198/$K$42,#N/A)</f>
        <v>#N/A</v>
      </c>
      <c r="H198" s="55"/>
    </row>
    <row r="199" spans="2:8">
      <c r="B199" s="50">
        <v>2460718.5729983924</v>
      </c>
      <c r="C199" s="57">
        <f t="shared" si="4"/>
        <v>-3.9583664387464523E-2</v>
      </c>
      <c r="D199" s="51" t="e">
        <f>IF('89c'!D199&gt;0,'89c'!D199/$K$42,#N/A)</f>
        <v>#N/A</v>
      </c>
      <c r="E199" s="51" t="e">
        <f>IF('89c'!E199&gt;0,'89c'!E199/$K$42,#N/A)</f>
        <v>#N/A</v>
      </c>
      <c r="F199" s="51">
        <f>IF('89c'!F199&gt;0,'89c'!F199/$K$42,#N/A)</f>
        <v>0.98546855075318529</v>
      </c>
      <c r="G199" s="51" t="e">
        <f>IF('89c'!G199&gt;0,'89c'!G199/$K$42,#N/A)</f>
        <v>#N/A</v>
      </c>
      <c r="H199" s="55"/>
    </row>
    <row r="200" spans="2:8">
      <c r="B200" s="50">
        <v>2460718.5743872928</v>
      </c>
      <c r="C200" s="57">
        <f t="shared" si="4"/>
        <v>-3.8194763939827681E-2</v>
      </c>
      <c r="D200" s="51" t="e">
        <f>IF('89c'!D200&gt;0,'89c'!D200/$K$42,#N/A)</f>
        <v>#N/A</v>
      </c>
      <c r="E200" s="51" t="e">
        <f>IF('89c'!E200&gt;0,'89c'!E200/$K$42,#N/A)</f>
        <v>#N/A</v>
      </c>
      <c r="F200" s="51">
        <f>IF('89c'!F200&gt;0,'89c'!F200/$K$42,#N/A)</f>
        <v>0.9894678457758378</v>
      </c>
      <c r="G200" s="51" t="e">
        <f>IF('89c'!G200&gt;0,'89c'!G200/$K$42,#N/A)</f>
        <v>#N/A</v>
      </c>
      <c r="H200" s="55"/>
    </row>
    <row r="201" spans="2:8">
      <c r="B201" s="50">
        <v>2460718.5757761933</v>
      </c>
      <c r="C201" s="57">
        <f t="shared" si="4"/>
        <v>-3.6805863492190838E-2</v>
      </c>
      <c r="D201" s="51" t="e">
        <f>IF('89c'!D201&gt;0,'89c'!D201/$K$42,#N/A)</f>
        <v>#N/A</v>
      </c>
      <c r="E201" s="51" t="e">
        <f>IF('89c'!E201&gt;0,'89c'!E201/$K$42,#N/A)</f>
        <v>#N/A</v>
      </c>
      <c r="F201" s="51">
        <f>IF('89c'!F201&gt;0,'89c'!F201/$K$42,#N/A)</f>
        <v>0.99012057186103652</v>
      </c>
      <c r="G201" s="51" t="e">
        <f>IF('89c'!G201&gt;0,'89c'!G201/$K$42,#N/A)</f>
        <v>#N/A</v>
      </c>
      <c r="H201" s="55"/>
    </row>
    <row r="202" spans="2:8">
      <c r="B202" s="50">
        <v>2460718.5771650937</v>
      </c>
      <c r="C202" s="57">
        <f t="shared" si="4"/>
        <v>-3.5416963044553995E-2</v>
      </c>
      <c r="D202" s="51" t="e">
        <f>IF('89c'!D202&gt;0,'89c'!D202/$K$42,#N/A)</f>
        <v>#N/A</v>
      </c>
      <c r="E202" s="51" t="e">
        <f>IF('89c'!E202&gt;0,'89c'!E202/$K$42,#N/A)</f>
        <v>#N/A</v>
      </c>
      <c r="F202" s="51">
        <f>IF('89c'!F202&gt;0,'89c'!F202/$K$42,#N/A)</f>
        <v>0.98846339819816076</v>
      </c>
      <c r="G202" s="51" t="e">
        <f>IF('89c'!G202&gt;0,'89c'!G202/$K$42,#N/A)</f>
        <v>#N/A</v>
      </c>
      <c r="H202" s="55"/>
    </row>
    <row r="203" spans="2:8">
      <c r="B203" s="50">
        <v>2460718.5785539942</v>
      </c>
      <c r="C203" s="57">
        <f t="shared" si="4"/>
        <v>-3.4028062596917152E-2</v>
      </c>
      <c r="D203" s="51" t="e">
        <f>IF('89c'!D203&gt;0,'89c'!D203/$K$42,#N/A)</f>
        <v>#N/A</v>
      </c>
      <c r="E203" s="51" t="e">
        <f>IF('89c'!E203&gt;0,'89c'!E203/$K$42,#N/A)</f>
        <v>#N/A</v>
      </c>
      <c r="F203" s="51">
        <f>IF('89c'!F203&gt;0,'89c'!F203/$K$42,#N/A)</f>
        <v>0.98309495422830895</v>
      </c>
      <c r="G203" s="51" t="e">
        <f>IF('89c'!G203&gt;0,'89c'!G203/$K$42,#N/A)</f>
        <v>#N/A</v>
      </c>
      <c r="H203" s="55"/>
    </row>
    <row r="204" spans="2:8">
      <c r="B204" s="50">
        <v>2460718.5799428946</v>
      </c>
      <c r="C204" s="57">
        <f t="shared" si="4"/>
        <v>-3.263916214928031E-2</v>
      </c>
      <c r="D204" s="51" t="e">
        <f>IF('89c'!D204&gt;0,'89c'!D204/$K$42,#N/A)</f>
        <v>#N/A</v>
      </c>
      <c r="E204" s="51" t="e">
        <f>IF('89c'!E204&gt;0,'89c'!E204/$K$42,#N/A)</f>
        <v>#N/A</v>
      </c>
      <c r="F204" s="51">
        <f>IF('89c'!F204&gt;0,'89c'!F204/$K$42,#N/A)</f>
        <v>0.9851677949759996</v>
      </c>
      <c r="G204" s="51" t="e">
        <f>IF('89c'!G204&gt;0,'89c'!G204/$K$42,#N/A)</f>
        <v>#N/A</v>
      </c>
      <c r="H204" s="55"/>
    </row>
    <row r="205" spans="2:8">
      <c r="B205" s="50">
        <v>2460718.5813317951</v>
      </c>
      <c r="C205" s="57">
        <f t="shared" si="4"/>
        <v>-3.1250261701643467E-2</v>
      </c>
      <c r="D205" s="51" t="e">
        <f>IF('89c'!D205&gt;0,'89c'!D205/$K$42,#N/A)</f>
        <v>#N/A</v>
      </c>
      <c r="E205" s="51" t="e">
        <f>IF('89c'!E205&gt;0,'89c'!E205/$K$42,#N/A)</f>
        <v>#N/A</v>
      </c>
      <c r="F205" s="51">
        <f>IF('89c'!F205&gt;0,'89c'!F205/$K$42,#N/A)</f>
        <v>0.98603216977513286</v>
      </c>
      <c r="G205" s="51" t="e">
        <f>IF('89c'!G205&gt;0,'89c'!G205/$K$42,#N/A)</f>
        <v>#N/A</v>
      </c>
      <c r="H205" s="55"/>
    </row>
    <row r="206" spans="2:8">
      <c r="B206" s="50">
        <v>2460718.5827206955</v>
      </c>
      <c r="C206" s="57">
        <f t="shared" si="4"/>
        <v>-2.9861361254006624E-2</v>
      </c>
      <c r="D206" s="51" t="e">
        <f>IF('89c'!D206&gt;0,'89c'!D206/$K$42,#N/A)</f>
        <v>#N/A</v>
      </c>
      <c r="E206" s="51" t="e">
        <f>IF('89c'!E206&gt;0,'89c'!E206/$K$42,#N/A)</f>
        <v>#N/A</v>
      </c>
      <c r="F206" s="51">
        <f>IF('89c'!F206&gt;0,'89c'!F206/$K$42,#N/A)</f>
        <v>0.99231968649242663</v>
      </c>
      <c r="G206" s="51" t="e">
        <f>IF('89c'!G206&gt;0,'89c'!G206/$K$42,#N/A)</f>
        <v>#N/A</v>
      </c>
      <c r="H206" s="55"/>
    </row>
    <row r="207" spans="2:8">
      <c r="B207" s="50">
        <v>2460718.584109596</v>
      </c>
      <c r="C207" s="57">
        <f t="shared" si="4"/>
        <v>-2.8472460806369781E-2</v>
      </c>
      <c r="D207" s="51" t="e">
        <f>IF('89c'!D207&gt;0,'89c'!D207/$K$42,#N/A)</f>
        <v>#N/A</v>
      </c>
      <c r="E207" s="51" t="e">
        <f>IF('89c'!E207&gt;0,'89c'!E207/$K$42,#N/A)</f>
        <v>#N/A</v>
      </c>
      <c r="F207" s="51">
        <f>IF('89c'!F207&gt;0,'89c'!F207/$K$42,#N/A)</f>
        <v>0.98910540448075313</v>
      </c>
      <c r="G207" s="51" t="e">
        <f>IF('89c'!G207&gt;0,'89c'!G207/$K$42,#N/A)</f>
        <v>#N/A</v>
      </c>
      <c r="H207" s="55"/>
    </row>
    <row r="208" spans="2:8">
      <c r="B208" s="50">
        <v>2460718.5854984964</v>
      </c>
      <c r="C208" s="57">
        <f t="shared" si="4"/>
        <v>-2.7083560358732939E-2</v>
      </c>
      <c r="D208" s="51" t="e">
        <f>IF('89c'!D208&gt;0,'89c'!D208/$K$42,#N/A)</f>
        <v>#N/A</v>
      </c>
      <c r="E208" s="51" t="e">
        <f>IF('89c'!E208&gt;0,'89c'!E208/$K$42,#N/A)</f>
        <v>#N/A</v>
      </c>
      <c r="F208" s="51">
        <f>IF('89c'!F208&gt;0,'89c'!F208/$K$42,#N/A)</f>
        <v>0.98754698985039968</v>
      </c>
      <c r="G208" s="51" t="e">
        <f>IF('89c'!G208&gt;0,'89c'!G208/$K$42,#N/A)</f>
        <v>#N/A</v>
      </c>
      <c r="H208" s="55"/>
    </row>
    <row r="209" spans="2:8">
      <c r="B209" s="50">
        <v>2460718.5868873969</v>
      </c>
      <c r="C209" s="57">
        <f t="shared" si="4"/>
        <v>-2.5694659911096096E-2</v>
      </c>
      <c r="D209" s="51" t="e">
        <f>IF('89c'!D209&gt;0,'89c'!D209/$K$42,#N/A)</f>
        <v>#N/A</v>
      </c>
      <c r="E209" s="51" t="e">
        <f>IF('89c'!E209&gt;0,'89c'!E209/$K$42,#N/A)</f>
        <v>#N/A</v>
      </c>
      <c r="F209" s="51">
        <f>IF('89c'!F209&gt;0,'89c'!F209/$K$42,#N/A)</f>
        <v>0.99250474304612413</v>
      </c>
      <c r="G209" s="51" t="e">
        <f>IF('89c'!G209&gt;0,'89c'!G209/$K$42,#N/A)</f>
        <v>#N/A</v>
      </c>
      <c r="H209" s="55"/>
    </row>
    <row r="210" spans="2:8">
      <c r="B210" s="50">
        <v>2460718.5882762973</v>
      </c>
      <c r="C210" s="57">
        <f t="shared" si="4"/>
        <v>-2.4305759463459253E-2</v>
      </c>
      <c r="D210" s="51" t="e">
        <f>IF('89c'!D210&gt;0,'89c'!D210/$K$42,#N/A)</f>
        <v>#N/A</v>
      </c>
      <c r="E210" s="51" t="e">
        <f>IF('89c'!E210&gt;0,'89c'!E210/$K$42,#N/A)</f>
        <v>#N/A</v>
      </c>
      <c r="F210" s="51">
        <f>IF('89c'!F210&gt;0,'89c'!F210/$K$42,#N/A)</f>
        <v>0.99235809739054703</v>
      </c>
      <c r="G210" s="51" t="e">
        <f>IF('89c'!G210&gt;0,'89c'!G210/$K$42,#N/A)</f>
        <v>#N/A</v>
      </c>
      <c r="H210" s="55"/>
    </row>
    <row r="211" spans="2:8">
      <c r="B211" s="50">
        <v>2460718.5896651982</v>
      </c>
      <c r="C211" s="57">
        <f t="shared" si="4"/>
        <v>-2.2916858550161123E-2</v>
      </c>
      <c r="D211" s="51" t="e">
        <f>IF('89c'!D211&gt;0,'89c'!D211/$K$42,#N/A)</f>
        <v>#N/A</v>
      </c>
      <c r="E211" s="51" t="e">
        <f>IF('89c'!E211&gt;0,'89c'!E211/$K$42,#N/A)</f>
        <v>#N/A</v>
      </c>
      <c r="F211" s="51">
        <f>IF('89c'!F211&gt;0,'89c'!F211/$K$42,#N/A)</f>
        <v>0.9918521206340648</v>
      </c>
      <c r="G211" s="51" t="e">
        <f>IF('89c'!G211&gt;0,'89c'!G211/$K$42,#N/A)</f>
        <v>#N/A</v>
      </c>
      <c r="H211" s="55"/>
    </row>
    <row r="212" spans="2:8">
      <c r="B212" s="50">
        <v>2460718.5910540987</v>
      </c>
      <c r="C212" s="57">
        <f t="shared" si="4"/>
        <v>-2.1527958102524281E-2</v>
      </c>
      <c r="D212" s="51" t="e">
        <f>IF('89c'!D212&gt;0,'89c'!D212/$K$42,#N/A)</f>
        <v>#N/A</v>
      </c>
      <c r="E212" s="51" t="e">
        <f>IF('89c'!E212&gt;0,'89c'!E212/$K$42,#N/A)</f>
        <v>#N/A</v>
      </c>
      <c r="F212" s="51">
        <f>IF('89c'!F212&gt;0,'89c'!F212/$K$42,#N/A)</f>
        <v>0.98891177415843323</v>
      </c>
      <c r="G212" s="51" t="e">
        <f>IF('89c'!G212&gt;0,'89c'!G212/$K$42,#N/A)</f>
        <v>#N/A</v>
      </c>
      <c r="H212" s="55"/>
    </row>
    <row r="213" spans="2:8">
      <c r="B213" s="50">
        <v>2460718.5924429991</v>
      </c>
      <c r="C213" s="57">
        <f t="shared" si="4"/>
        <v>-2.0139057654887438E-2</v>
      </c>
      <c r="D213" s="51" t="e">
        <f>IF('89c'!D213&gt;0,'89c'!D213/$K$42,#N/A)</f>
        <v>#N/A</v>
      </c>
      <c r="E213" s="51" t="e">
        <f>IF('89c'!E213&gt;0,'89c'!E213/$K$42,#N/A)</f>
        <v>#N/A</v>
      </c>
      <c r="F213" s="51">
        <f>IF('89c'!F213&gt;0,'89c'!F213/$K$42,#N/A)</f>
        <v>0.98666234695252797</v>
      </c>
      <c r="G213" s="51" t="e">
        <f>IF('89c'!G213&gt;0,'89c'!G213/$K$42,#N/A)</f>
        <v>#N/A</v>
      </c>
      <c r="H213" s="55"/>
    </row>
    <row r="214" spans="2:8">
      <c r="B214" s="50">
        <v>2460718.5938318996</v>
      </c>
      <c r="C214" s="57">
        <f t="shared" si="4"/>
        <v>-1.8750157207250595E-2</v>
      </c>
      <c r="D214" s="51" t="e">
        <f>IF('89c'!D214&gt;0,'89c'!D214/$K$42,#N/A)</f>
        <v>#N/A</v>
      </c>
      <c r="E214" s="51" t="e">
        <f>IF('89c'!E214&gt;0,'89c'!E214/$K$42,#N/A)</f>
        <v>#N/A</v>
      </c>
      <c r="F214" s="51">
        <f>IF('89c'!F214&gt;0,'89c'!F214/$K$42,#N/A)</f>
        <v>0.98292876618596881</v>
      </c>
      <c r="G214" s="51" t="e">
        <f>IF('89c'!G214&gt;0,'89c'!G214/$K$42,#N/A)</f>
        <v>#N/A</v>
      </c>
      <c r="H214" s="55"/>
    </row>
    <row r="215" spans="2:8">
      <c r="B215" s="50">
        <v>2460718.5952208</v>
      </c>
      <c r="C215" s="57">
        <f t="shared" si="4"/>
        <v>-1.7361256759613752E-2</v>
      </c>
      <c r="D215" s="51" t="e">
        <f>IF('89c'!D215&gt;0,'89c'!D215/$K$42,#N/A)</f>
        <v>#N/A</v>
      </c>
      <c r="E215" s="51" t="e">
        <f>IF('89c'!E215&gt;0,'89c'!E215/$K$42,#N/A)</f>
        <v>#N/A</v>
      </c>
      <c r="F215" s="51">
        <f>IF('89c'!F215&gt;0,'89c'!F215/$K$42,#N/A)</f>
        <v>0.99120240106990676</v>
      </c>
      <c r="G215" s="51" t="e">
        <f>IF('89c'!G215&gt;0,'89c'!G215/$K$42,#N/A)</f>
        <v>#N/A</v>
      </c>
      <c r="H215" s="55"/>
    </row>
    <row r="216" spans="2:8">
      <c r="B216" s="50">
        <v>2460718.5966097005</v>
      </c>
      <c r="C216" s="57">
        <f t="shared" si="4"/>
        <v>-1.597235631197691E-2</v>
      </c>
      <c r="D216" s="51" t="e">
        <f>IF('89c'!D216&gt;0,'89c'!D216/$K$42,#N/A)</f>
        <v>#N/A</v>
      </c>
      <c r="E216" s="51" t="e">
        <f>IF('89c'!E216&gt;0,'89c'!E216/$K$42,#N/A)</f>
        <v>#N/A</v>
      </c>
      <c r="F216" s="51">
        <f>IF('89c'!F216&gt;0,'89c'!F216/$K$42,#N/A)</f>
        <v>0.99553194687788338</v>
      </c>
      <c r="G216" s="51" t="e">
        <f>IF('89c'!G216&gt;0,'89c'!G216/$K$42,#N/A)</f>
        <v>#N/A</v>
      </c>
      <c r="H216" s="55"/>
    </row>
    <row r="217" spans="2:8">
      <c r="B217" s="50">
        <v>2460718.5979986009</v>
      </c>
      <c r="C217" s="57">
        <f t="shared" si="4"/>
        <v>-1.4583455864340067E-2</v>
      </c>
      <c r="D217" s="51" t="e">
        <f>IF('89c'!D217&gt;0,'89c'!D217/$K$42,#N/A)</f>
        <v>#N/A</v>
      </c>
      <c r="E217" s="51" t="e">
        <f>IF('89c'!E217&gt;0,'89c'!E217/$K$42,#N/A)</f>
        <v>#N/A</v>
      </c>
      <c r="F217" s="51">
        <f>IF('89c'!F217&gt;0,'89c'!F217/$K$42,#N/A)</f>
        <v>0.98630792995842698</v>
      </c>
      <c r="G217" s="51" t="e">
        <f>IF('89c'!G217&gt;0,'89c'!G217/$K$42,#N/A)</f>
        <v>#N/A</v>
      </c>
      <c r="H217" s="55"/>
    </row>
    <row r="218" spans="2:8">
      <c r="B218" s="50">
        <v>2460718.5993875014</v>
      </c>
      <c r="C218" s="57">
        <f t="shared" si="4"/>
        <v>-1.3194555416703224E-2</v>
      </c>
      <c r="D218" s="51" t="e">
        <f>IF('89c'!D218&gt;0,'89c'!D218/$K$42,#N/A)</f>
        <v>#N/A</v>
      </c>
      <c r="E218" s="51" t="e">
        <f>IF('89c'!E218&gt;0,'89c'!E218/$K$42,#N/A)</f>
        <v>#N/A</v>
      </c>
      <c r="F218" s="51">
        <f>IF('89c'!F218&gt;0,'89c'!F218/$K$42,#N/A)</f>
        <v>0.98677213680707454</v>
      </c>
      <c r="G218" s="51" t="e">
        <f>IF('89c'!G218&gt;0,'89c'!G218/$K$42,#N/A)</f>
        <v>#N/A</v>
      </c>
      <c r="H218" s="55"/>
    </row>
    <row r="219" spans="2:8">
      <c r="B219" s="50">
        <v>2460718.6007764023</v>
      </c>
      <c r="C219" s="57">
        <f t="shared" si="4"/>
        <v>-1.1805654503405094E-2</v>
      </c>
      <c r="D219" s="51" t="e">
        <f>IF('89c'!D219&gt;0,'89c'!D219/$K$42,#N/A)</f>
        <v>#N/A</v>
      </c>
      <c r="E219" s="51" t="e">
        <f>IF('89c'!E219&gt;0,'89c'!E219/$K$42,#N/A)</f>
        <v>#N/A</v>
      </c>
      <c r="F219" s="51">
        <f>IF('89c'!F219&gt;0,'89c'!F219/$K$42,#N/A)</f>
        <v>0.98714432337725611</v>
      </c>
      <c r="G219" s="51" t="e">
        <f>IF('89c'!G219&gt;0,'89c'!G219/$K$42,#N/A)</f>
        <v>#N/A</v>
      </c>
      <c r="H219" s="55"/>
    </row>
    <row r="220" spans="2:8">
      <c r="B220" s="50">
        <v>2460718.6021653027</v>
      </c>
      <c r="C220" s="57">
        <f t="shared" si="4"/>
        <v>-1.0416754055768251E-2</v>
      </c>
      <c r="D220" s="51" t="e">
        <f>IF('89c'!D220&gt;0,'89c'!D220/$K$42,#N/A)</f>
        <v>#N/A</v>
      </c>
      <c r="E220" s="51" t="e">
        <f>IF('89c'!E220&gt;0,'89c'!E220/$K$42,#N/A)</f>
        <v>#N/A</v>
      </c>
      <c r="F220" s="51">
        <f>IF('89c'!F220&gt;0,'89c'!F220/$K$42,#N/A)</f>
        <v>0.98051380407850119</v>
      </c>
      <c r="G220" s="51" t="e">
        <f>IF('89c'!G220&gt;0,'89c'!G220/$K$42,#N/A)</f>
        <v>#N/A</v>
      </c>
      <c r="H220" s="55"/>
    </row>
    <row r="221" spans="2:8">
      <c r="B221" s="50">
        <v>2460718.6035542032</v>
      </c>
      <c r="C221" s="57">
        <f t="shared" si="4"/>
        <v>-9.0278536081314087E-3</v>
      </c>
      <c r="D221" s="51" t="e">
        <f>IF('89c'!D221&gt;0,'89c'!D221/$K$42,#N/A)</f>
        <v>#N/A</v>
      </c>
      <c r="E221" s="51" t="e">
        <f>IF('89c'!E221&gt;0,'89c'!E221/$K$42,#N/A)</f>
        <v>#N/A</v>
      </c>
      <c r="F221" s="51">
        <f>IF('89c'!F221&gt;0,'89c'!F221/$K$42,#N/A)</f>
        <v>0.97999983412297709</v>
      </c>
      <c r="G221" s="51" t="e">
        <f>IF('89c'!G221&gt;0,'89c'!G221/$K$42,#N/A)</f>
        <v>#N/A</v>
      </c>
      <c r="H221" s="55"/>
    </row>
    <row r="222" spans="2:8">
      <c r="B222" s="50">
        <v>2460718.6049431036</v>
      </c>
      <c r="C222" s="57">
        <f t="shared" si="4"/>
        <v>-7.638953160494566E-3</v>
      </c>
      <c r="D222" s="51" t="e">
        <f>IF('89c'!D222&gt;0,'89c'!D222/$K$42,#N/A)</f>
        <v>#N/A</v>
      </c>
      <c r="E222" s="51" t="e">
        <f>IF('89c'!E222&gt;0,'89c'!E222/$K$42,#N/A)</f>
        <v>#N/A</v>
      </c>
      <c r="F222" s="51">
        <f>IF('89c'!F222&gt;0,'89c'!F222/$K$42,#N/A)</f>
        <v>0.97857138414008316</v>
      </c>
      <c r="G222" s="51" t="e">
        <f>IF('89c'!G222&gt;0,'89c'!G222/$K$42,#N/A)</f>
        <v>#N/A</v>
      </c>
      <c r="H222" s="55"/>
    </row>
    <row r="223" spans="2:8">
      <c r="B223" s="50">
        <v>2460718.6063320041</v>
      </c>
      <c r="C223" s="57">
        <f t="shared" si="4"/>
        <v>-6.2500527128577232E-3</v>
      </c>
      <c r="D223" s="51" t="e">
        <f>IF('89c'!D223&gt;0,'89c'!D223/$K$42,#N/A)</f>
        <v>#N/A</v>
      </c>
      <c r="E223" s="51" t="e">
        <f>IF('89c'!E223&gt;0,'89c'!E223/$K$42,#N/A)</f>
        <v>#N/A</v>
      </c>
      <c r="F223" s="51">
        <f>IF('89c'!F223&gt;0,'89c'!F223/$K$42,#N/A)</f>
        <v>0.98803172398063377</v>
      </c>
      <c r="G223" s="51" t="e">
        <f>IF('89c'!G223&gt;0,'89c'!G223/$K$42,#N/A)</f>
        <v>#N/A</v>
      </c>
      <c r="H223" s="55"/>
    </row>
    <row r="224" spans="2:8">
      <c r="B224" s="50">
        <v>2460718.607720905</v>
      </c>
      <c r="C224" s="57">
        <f t="shared" si="4"/>
        <v>-4.8611517995595932E-3</v>
      </c>
      <c r="D224" s="51" t="e">
        <f>IF('89c'!D224&gt;0,'89c'!D224/$K$42,#N/A)</f>
        <v>#N/A</v>
      </c>
      <c r="E224" s="51" t="e">
        <f>IF('89c'!E224&gt;0,'89c'!E224/$K$42,#N/A)</f>
        <v>#N/A</v>
      </c>
      <c r="F224" s="51">
        <f>IF('89c'!F224&gt;0,'89c'!F224/$K$42,#N/A)</f>
        <v>0.99091538198368179</v>
      </c>
      <c r="G224" s="51" t="e">
        <f>IF('89c'!G224&gt;0,'89c'!G224/$K$42,#N/A)</f>
        <v>#N/A</v>
      </c>
      <c r="H224" s="55"/>
    </row>
    <row r="225" spans="2:9">
      <c r="B225" s="50">
        <v>2460718.6091098054</v>
      </c>
      <c r="C225" s="57">
        <f t="shared" si="4"/>
        <v>-3.4722513519227505E-3</v>
      </c>
      <c r="D225" s="51" t="e">
        <f>IF('89c'!D225&gt;0,'89c'!D225/$K$42,#N/A)</f>
        <v>#N/A</v>
      </c>
      <c r="E225" s="51" t="e">
        <f>IF('89c'!E225&gt;0,'89c'!E225/$K$42,#N/A)</f>
        <v>#N/A</v>
      </c>
      <c r="F225" s="51">
        <f>IF('89c'!F225&gt;0,'89c'!F225/$K$42,#N/A)</f>
        <v>0.98243397576122005</v>
      </c>
      <c r="G225" s="51" t="e">
        <f>IF('89c'!G225&gt;0,'89c'!G225/$K$42,#N/A)</f>
        <v>#N/A</v>
      </c>
      <c r="H225" s="55"/>
    </row>
    <row r="226" spans="2:9">
      <c r="B226" s="50">
        <v>2460718.6104987059</v>
      </c>
      <c r="C226" s="57">
        <f t="shared" si="4"/>
        <v>-2.0833509042859077E-3</v>
      </c>
      <c r="D226" s="51" t="e">
        <f>IF('89c'!D226&gt;0,'89c'!D226/$K$42,#N/A)</f>
        <v>#N/A</v>
      </c>
      <c r="E226" s="51" t="e">
        <f>IF('89c'!E226&gt;0,'89c'!E226/$K$42,#N/A)</f>
        <v>#N/A</v>
      </c>
      <c r="F226" s="51">
        <f>IF('89c'!F226&gt;0,'89c'!F226/$K$42,#N/A)</f>
        <v>0.98997594783167631</v>
      </c>
      <c r="G226" s="51" t="e">
        <f>IF('89c'!G226&gt;0,'89c'!G226/$K$42,#N/A)</f>
        <v>#N/A</v>
      </c>
      <c r="H226" s="55"/>
    </row>
    <row r="227" spans="2:9">
      <c r="B227" s="50">
        <v>2460718.6118876063</v>
      </c>
      <c r="C227" s="57">
        <f t="shared" si="4"/>
        <v>-6.9445045664906502E-4</v>
      </c>
      <c r="D227" s="51" t="e">
        <f>IF('89c'!D227&gt;0,'89c'!D227/$K$42,#N/A)</f>
        <v>#N/A</v>
      </c>
      <c r="E227" s="51" t="e">
        <f>IF('89c'!E227&gt;0,'89c'!E227/$K$42,#N/A)</f>
        <v>#N/A</v>
      </c>
      <c r="F227" s="51">
        <f>IF('89c'!F227&gt;0,'89c'!F227/$K$42,#N/A)</f>
        <v>0.97952963496687628</v>
      </c>
      <c r="G227" s="51" t="e">
        <f>IF('89c'!G227&gt;0,'89c'!G227/$K$42,#N/A)</f>
        <v>#N/A</v>
      </c>
      <c r="H227" s="55"/>
      <c r="I227" s="63"/>
    </row>
    <row r="228" spans="2:9">
      <c r="B228" s="50">
        <v>2460718.6132765068</v>
      </c>
      <c r="C228" s="57">
        <f t="shared" si="4"/>
        <v>6.9444999098777771E-4</v>
      </c>
      <c r="D228" s="51" t="e">
        <f>IF('89c'!D228&gt;0,'89c'!D228/$K$42,#N/A)</f>
        <v>#N/A</v>
      </c>
      <c r="E228" s="51" t="e">
        <f>IF('89c'!E228&gt;0,'89c'!E228/$K$42,#N/A)</f>
        <v>#N/A</v>
      </c>
      <c r="F228" s="51">
        <f>IF('89c'!F228&gt;0,'89c'!F228/$K$42,#N/A)</f>
        <v>0.98354246970152504</v>
      </c>
      <c r="G228" s="51" t="e">
        <f>IF('89c'!G228&gt;0,'89c'!G228/$K$42,#N/A)</f>
        <v>#N/A</v>
      </c>
      <c r="H228" s="55"/>
      <c r="I228" s="63">
        <f>(B227+B228)/2</f>
        <v>2460718.6125820568</v>
      </c>
    </row>
    <row r="229" spans="2:9">
      <c r="B229" s="50">
        <v>2460718.6146654077</v>
      </c>
      <c r="C229" s="57">
        <f t="shared" si="4"/>
        <v>2.0833509042859077E-3</v>
      </c>
      <c r="D229" s="51" t="e">
        <f>IF('89c'!D229&gt;0,'89c'!D229/$K$42,#N/A)</f>
        <v>#N/A</v>
      </c>
      <c r="E229" s="51" t="e">
        <f>IF('89c'!E229&gt;0,'89c'!E229/$K$42,#N/A)</f>
        <v>#N/A</v>
      </c>
      <c r="F229" s="51">
        <f>IF('89c'!F229&gt;0,'89c'!F229/$K$42,#N/A)</f>
        <v>0.97941238064629832</v>
      </c>
      <c r="G229" s="51" t="e">
        <f>IF('89c'!G229&gt;0,'89c'!G229/$K$42,#N/A)</f>
        <v>#N/A</v>
      </c>
      <c r="H229" s="55"/>
    </row>
    <row r="230" spans="2:9">
      <c r="B230" s="50">
        <v>2460718.6160543081</v>
      </c>
      <c r="C230" s="57">
        <f t="shared" si="4"/>
        <v>3.4722513519227505E-3</v>
      </c>
      <c r="D230" s="51" t="e">
        <f>IF('89c'!D230&gt;0,'89c'!D230/$K$42,#N/A)</f>
        <v>#N/A</v>
      </c>
      <c r="E230" s="51" t="e">
        <f>IF('89c'!E230&gt;0,'89c'!E230/$K$42,#N/A)</f>
        <v>#N/A</v>
      </c>
      <c r="F230" s="51">
        <f>IF('89c'!F230&gt;0,'89c'!F230/$K$42,#N/A)</f>
        <v>0.98485869351109812</v>
      </c>
      <c r="G230" s="51" t="e">
        <f>IF('89c'!G230&gt;0,'89c'!G230/$K$42,#N/A)</f>
        <v>#N/A</v>
      </c>
      <c r="H230" s="55"/>
    </row>
    <row r="231" spans="2:9">
      <c r="B231" s="50">
        <v>2460718.6174432086</v>
      </c>
      <c r="C231" s="57">
        <f t="shared" si="4"/>
        <v>4.8611517995595932E-3</v>
      </c>
      <c r="D231" s="51" t="e">
        <f>IF('89c'!D231&gt;0,'89c'!D231/$K$42,#N/A)</f>
        <v>#N/A</v>
      </c>
      <c r="E231" s="51" t="e">
        <f>IF('89c'!E231&gt;0,'89c'!E231/$K$42,#N/A)</f>
        <v>#N/A</v>
      </c>
      <c r="F231" s="51">
        <f>IF('89c'!F231&gt;0,'89c'!F231/$K$42,#N/A)</f>
        <v>0.98507303772665544</v>
      </c>
      <c r="G231" s="51" t="e">
        <f>IF('89c'!G231&gt;0,'89c'!G231/$K$42,#N/A)</f>
        <v>#N/A</v>
      </c>
      <c r="H231" s="55"/>
    </row>
    <row r="232" spans="2:9">
      <c r="B232" s="50">
        <v>2460718.6188321095</v>
      </c>
      <c r="C232" s="57">
        <f t="shared" si="4"/>
        <v>6.2500527128577232E-3</v>
      </c>
      <c r="D232" s="51" t="e">
        <f>IF('89c'!D232&gt;0,'89c'!D232/$K$42,#N/A)</f>
        <v>#N/A</v>
      </c>
      <c r="E232" s="51" t="e">
        <f>IF('89c'!E232&gt;0,'89c'!E232/$K$42,#N/A)</f>
        <v>#N/A</v>
      </c>
      <c r="F232" s="51">
        <f>IF('89c'!F232&gt;0,'89c'!F232/$K$42,#N/A)</f>
        <v>0.98848720155095016</v>
      </c>
      <c r="G232" s="51" t="e">
        <f>IF('89c'!G232&gt;0,'89c'!G232/$K$42,#N/A)</f>
        <v>#N/A</v>
      </c>
      <c r="H232" s="55"/>
    </row>
    <row r="233" spans="2:9">
      <c r="B233" s="50">
        <v>2460718.6202210099</v>
      </c>
      <c r="C233" s="57">
        <f t="shared" si="4"/>
        <v>7.638953160494566E-3</v>
      </c>
      <c r="D233" s="51" t="e">
        <f>IF('89c'!D233&gt;0,'89c'!D233/$K$42,#N/A)</f>
        <v>#N/A</v>
      </c>
      <c r="E233" s="51" t="e">
        <f>IF('89c'!E233&gt;0,'89c'!E233/$K$42,#N/A)</f>
        <v>#N/A</v>
      </c>
      <c r="F233" s="51">
        <f>IF('89c'!F233&gt;0,'89c'!F233/$K$42,#N/A)</f>
        <v>0.99185093876027652</v>
      </c>
      <c r="G233" s="51" t="e">
        <f>IF('89c'!G233&gt;0,'89c'!G233/$K$42,#N/A)</f>
        <v>#N/A</v>
      </c>
      <c r="H233" s="54"/>
    </row>
    <row r="234" spans="2:9">
      <c r="B234" s="50">
        <v>2460718.6216099104</v>
      </c>
      <c r="C234" s="57">
        <f t="shared" si="4"/>
        <v>9.0278536081314087E-3</v>
      </c>
      <c r="D234" s="51" t="e">
        <f>IF('89c'!D234&gt;0,'89c'!D234/$K$42,#N/A)</f>
        <v>#N/A</v>
      </c>
      <c r="E234" s="51" t="e">
        <f>IF('89c'!E234&gt;0,'89c'!E234/$K$42,#N/A)</f>
        <v>#N/A</v>
      </c>
      <c r="F234" s="51">
        <f>IF('89c'!F234&gt;0,'89c'!F234/$K$42,#N/A)</f>
        <v>0.98336402749411655</v>
      </c>
      <c r="G234" s="51" t="e">
        <f>IF('89c'!G234&gt;0,'89c'!G234/$K$42,#N/A)</f>
        <v>#N/A</v>
      </c>
      <c r="H234" s="54"/>
    </row>
    <row r="235" spans="2:9">
      <c r="B235" s="50">
        <v>2460718.6229988108</v>
      </c>
      <c r="C235" s="57">
        <f t="shared" si="4"/>
        <v>1.0416754055768251E-2</v>
      </c>
      <c r="D235" s="51" t="e">
        <f>IF('89c'!D235&gt;0,'89c'!D235/$K$42,#N/A)</f>
        <v>#N/A</v>
      </c>
      <c r="E235" s="51" t="e">
        <f>IF('89c'!E235&gt;0,'89c'!E235/$K$42,#N/A)</f>
        <v>#N/A</v>
      </c>
      <c r="F235" s="51">
        <f>IF('89c'!F235&gt;0,'89c'!F235/$K$42,#N/A)</f>
        <v>0.98884953917289564</v>
      </c>
      <c r="G235" s="51" t="e">
        <f>IF('89c'!G235&gt;0,'89c'!G235/$K$42,#N/A)</f>
        <v>#N/A</v>
      </c>
      <c r="H235" s="54"/>
    </row>
    <row r="236" spans="2:9">
      <c r="B236" s="50">
        <v>2460718.6243877118</v>
      </c>
      <c r="C236" s="57">
        <f t="shared" si="4"/>
        <v>1.1805654969066381E-2</v>
      </c>
      <c r="D236" s="51" t="e">
        <f>IF('89c'!D236&gt;0,'89c'!D236/$K$42,#N/A)</f>
        <v>#N/A</v>
      </c>
      <c r="E236" s="51" t="e">
        <f>IF('89c'!E236&gt;0,'89c'!E236/$K$42,#N/A)</f>
        <v>#N/A</v>
      </c>
      <c r="F236" s="51">
        <f>IF('89c'!F236&gt;0,'89c'!F236/$K$42,#N/A)</f>
        <v>0.9874450791544418</v>
      </c>
      <c r="G236" s="51" t="e">
        <f>IF('89c'!G236&gt;0,'89c'!G236/$K$42,#N/A)</f>
        <v>#N/A</v>
      </c>
      <c r="H236" s="54"/>
    </row>
    <row r="237" spans="2:9">
      <c r="B237" s="50">
        <v>2460718.6257766122</v>
      </c>
      <c r="C237" s="57">
        <f t="shared" si="4"/>
        <v>1.3194555416703224E-2</v>
      </c>
      <c r="D237" s="51" t="e">
        <f>IF('89c'!D237&gt;0,'89c'!D237/$K$42,#N/A)</f>
        <v>#N/A</v>
      </c>
      <c r="E237" s="51" t="e">
        <f>IF('89c'!E237&gt;0,'89c'!E237/$K$42,#N/A)</f>
        <v>#N/A</v>
      </c>
      <c r="F237" s="51">
        <f>IF('89c'!F237&gt;0,'89c'!F237/$K$42,#N/A)</f>
        <v>0.98367365769202852</v>
      </c>
      <c r="G237" s="51" t="e">
        <f>IF('89c'!G237&gt;0,'89c'!G237/$K$42,#N/A)</f>
        <v>#N/A</v>
      </c>
      <c r="H237" s="54"/>
    </row>
    <row r="238" spans="2:9">
      <c r="B238" s="50">
        <v>2460718.6271655126</v>
      </c>
      <c r="C238" s="57">
        <f t="shared" si="4"/>
        <v>1.4583455864340067E-2</v>
      </c>
      <c r="D238" s="51" t="e">
        <f>IF('89c'!D238&gt;0,'89c'!D238/$K$42,#N/A)</f>
        <v>#N/A</v>
      </c>
      <c r="E238" s="51" t="e">
        <f>IF('89c'!E238&gt;0,'89c'!E238/$K$42,#N/A)</f>
        <v>#N/A</v>
      </c>
      <c r="F238" s="51">
        <f>IF('89c'!F238&gt;0,'89c'!F238/$K$42,#N/A)</f>
        <v>0.98322672278839263</v>
      </c>
      <c r="G238" s="51" t="e">
        <f>IF('89c'!G238&gt;0,'89c'!G238/$K$42,#N/A)</f>
        <v>#N/A</v>
      </c>
      <c r="H238" s="54"/>
    </row>
    <row r="239" spans="2:9">
      <c r="B239" s="50">
        <v>2460718.6285544136</v>
      </c>
      <c r="C239" s="57">
        <f t="shared" si="4"/>
        <v>1.5972356777638197E-2</v>
      </c>
      <c r="D239" s="51" t="e">
        <f>IF('89c'!D239&gt;0,'89c'!D239/$K$42,#N/A)</f>
        <v>#N/A</v>
      </c>
      <c r="E239" s="51" t="e">
        <f>IF('89c'!E239&gt;0,'89c'!E239/$K$42,#N/A)</f>
        <v>#N/A</v>
      </c>
      <c r="F239" s="51">
        <f>IF('89c'!F239&gt;0,'89c'!F239/$K$42,#N/A)</f>
        <v>0.98329138372539049</v>
      </c>
      <c r="G239" s="51" t="e">
        <f>IF('89c'!G239&gt;0,'89c'!G239/$K$42,#N/A)</f>
        <v>#N/A</v>
      </c>
      <c r="H239" s="54"/>
    </row>
    <row r="240" spans="2:9">
      <c r="B240" s="50">
        <v>2460718.629943314</v>
      </c>
      <c r="C240" s="57">
        <f t="shared" si="4"/>
        <v>1.736125722527504E-2</v>
      </c>
      <c r="D240" s="51" t="e">
        <f>IF('89c'!D240&gt;0,'89c'!D240/$K$42,#N/A)</f>
        <v>#N/A</v>
      </c>
      <c r="E240" s="51" t="e">
        <f>IF('89c'!E240&gt;0,'89c'!E240/$K$42,#N/A)</f>
        <v>#N/A</v>
      </c>
      <c r="F240" s="51">
        <f>IF('89c'!F240&gt;0,'89c'!F240/$K$42,#N/A)</f>
        <v>0.98263596213856952</v>
      </c>
      <c r="G240" s="51" t="e">
        <f>IF('89c'!G240&gt;0,'89c'!G240/$K$42,#N/A)</f>
        <v>#N/A</v>
      </c>
      <c r="H240" s="54"/>
    </row>
    <row r="241" spans="2:8">
      <c r="B241" s="50">
        <v>2460718.6313322149</v>
      </c>
      <c r="C241" s="57">
        <f t="shared" si="4"/>
        <v>1.875015813857317E-2</v>
      </c>
      <c r="D241" s="51" t="e">
        <f>IF('89c'!D241&gt;0,'89c'!D241/$K$42,#N/A)</f>
        <v>#N/A</v>
      </c>
      <c r="E241" s="51" t="e">
        <f>IF('89c'!E241&gt;0,'89c'!E241/$K$42,#N/A)</f>
        <v>#N/A</v>
      </c>
      <c r="F241" s="51">
        <f>IF('89c'!F241&gt;0,'89c'!F241/$K$42,#N/A)</f>
        <v>0.99225706791627355</v>
      </c>
      <c r="G241" s="51" t="e">
        <f>IF('89c'!G241&gt;0,'89c'!G241/$K$42,#N/A)</f>
        <v>#N/A</v>
      </c>
      <c r="H241" s="54"/>
    </row>
    <row r="242" spans="2:8">
      <c r="B242" s="50">
        <v>2460718.6327211154</v>
      </c>
      <c r="C242" s="57">
        <f t="shared" si="4"/>
        <v>2.0139058586210012E-2</v>
      </c>
      <c r="D242" s="51" t="e">
        <f>IF('89c'!D242&gt;0,'89c'!D242/$K$42,#N/A)</f>
        <v>#N/A</v>
      </c>
      <c r="E242" s="51" t="e">
        <f>IF('89c'!E242&gt;0,'89c'!E242/$K$42,#N/A)</f>
        <v>#N/A</v>
      </c>
      <c r="F242" s="51">
        <f>IF('89c'!F242&gt;0,'89c'!F242/$K$42,#N/A)</f>
        <v>0.98960987797671496</v>
      </c>
      <c r="G242" s="51" t="e">
        <f>IF('89c'!G242&gt;0,'89c'!G242/$K$42,#N/A)</f>
        <v>#N/A</v>
      </c>
      <c r="H242" s="54"/>
    </row>
    <row r="243" spans="2:8">
      <c r="B243" s="50">
        <v>2460718.6341100158</v>
      </c>
      <c r="C243" s="57">
        <f t="shared" si="4"/>
        <v>2.1527959033846855E-2</v>
      </c>
      <c r="D243" s="51" t="e">
        <f>IF('89c'!D243&gt;0,'89c'!D243/$K$42,#N/A)</f>
        <v>#N/A</v>
      </c>
      <c r="E243" s="51" t="e">
        <f>IF('89c'!E243&gt;0,'89c'!E243/$K$42,#N/A)</f>
        <v>#N/A</v>
      </c>
      <c r="F243" s="51">
        <f>IF('89c'!F243&gt;0,'89c'!F243/$K$42,#N/A)</f>
        <v>0.99499994816343029</v>
      </c>
      <c r="G243" s="51" t="e">
        <f>IF('89c'!G243&gt;0,'89c'!G243/$K$42,#N/A)</f>
        <v>#N/A</v>
      </c>
      <c r="H243" s="54"/>
    </row>
    <row r="244" spans="2:8">
      <c r="B244" s="50">
        <v>2460718.6354989167</v>
      </c>
      <c r="C244" s="57">
        <f t="shared" si="4"/>
        <v>2.2916859947144985E-2</v>
      </c>
      <c r="D244" s="51" t="e">
        <f>IF('89c'!D244&gt;0,'89c'!D244/$K$42,#N/A)</f>
        <v>#N/A</v>
      </c>
      <c r="E244" s="51" t="e">
        <f>IF('89c'!E244&gt;0,'89c'!E244/$K$42,#N/A)</f>
        <v>#N/A</v>
      </c>
      <c r="F244" s="51">
        <f>IF('89c'!F244&gt;0,'89c'!F244/$K$42,#N/A)</f>
        <v>0.98349716453963942</v>
      </c>
      <c r="G244" s="51" t="e">
        <f>IF('89c'!G244&gt;0,'89c'!G244/$K$42,#N/A)</f>
        <v>#N/A</v>
      </c>
      <c r="H244" s="54"/>
    </row>
    <row r="245" spans="2:8">
      <c r="B245" s="50">
        <v>2460718.6368878172</v>
      </c>
      <c r="C245" s="57">
        <f t="shared" si="4"/>
        <v>2.4305760394781828E-2</v>
      </c>
      <c r="D245" s="51" t="e">
        <f>IF('89c'!D245&gt;0,'89c'!D245/$K$42,#N/A)</f>
        <v>#N/A</v>
      </c>
      <c r="E245" s="51" t="e">
        <f>IF('89c'!E245&gt;0,'89c'!E245/$K$42,#N/A)</f>
        <v>#N/A</v>
      </c>
      <c r="F245" s="51">
        <f>IF('89c'!F245&gt;0,'89c'!F245/$K$42,#N/A)</f>
        <v>0.98311458992089729</v>
      </c>
      <c r="G245" s="51" t="e">
        <f>IF('89c'!G245&gt;0,'89c'!G245/$K$42,#N/A)</f>
        <v>#N/A</v>
      </c>
      <c r="H245" s="54"/>
    </row>
    <row r="246" spans="2:8">
      <c r="B246" s="50">
        <v>2460718.6382767176</v>
      </c>
      <c r="C246" s="57">
        <f t="shared" si="4"/>
        <v>2.5694660842418671E-2</v>
      </c>
      <c r="D246" s="51" t="e">
        <f>IF('89c'!D246&gt;0,'89c'!D246/$K$42,#N/A)</f>
        <v>#N/A</v>
      </c>
      <c r="E246" s="51" t="e">
        <f>IF('89c'!E246&gt;0,'89c'!E246/$K$42,#N/A)</f>
        <v>#N/A</v>
      </c>
      <c r="F246" s="51">
        <f>IF('89c'!F246&gt;0,'89c'!F246/$K$42,#N/A)</f>
        <v>0.98895936012938401</v>
      </c>
      <c r="G246" s="51" t="e">
        <f>IF('89c'!G246&gt;0,'89c'!G246/$K$42,#N/A)</f>
        <v>#N/A</v>
      </c>
      <c r="H246" s="54"/>
    </row>
    <row r="247" spans="2:8">
      <c r="B247" s="50">
        <v>2460718.6396656185</v>
      </c>
      <c r="C247" s="57">
        <f t="shared" si="4"/>
        <v>2.7083561755716801E-2</v>
      </c>
      <c r="D247" s="51" t="e">
        <f>IF('89c'!D247&gt;0,'89c'!D247/$K$42,#N/A)</f>
        <v>#N/A</v>
      </c>
      <c r="E247" s="51" t="e">
        <f>IF('89c'!E247&gt;0,'89c'!E247/$K$42,#N/A)</f>
        <v>#N/A</v>
      </c>
      <c r="F247" s="51">
        <f>IF('89c'!F247&gt;0,'89c'!F247/$K$42,#N/A)</f>
        <v>0.99034588469473439</v>
      </c>
      <c r="G247" s="51" t="e">
        <f>IF('89c'!G247&gt;0,'89c'!G247/$K$42,#N/A)</f>
        <v>#N/A</v>
      </c>
      <c r="H247" s="54"/>
    </row>
    <row r="248" spans="2:8">
      <c r="B248" s="50">
        <v>2460718.641054519</v>
      </c>
      <c r="C248" s="57">
        <f t="shared" si="4"/>
        <v>2.8472462203353643E-2</v>
      </c>
      <c r="D248" s="51" t="e">
        <f>IF('89c'!D248&gt;0,'89c'!D248/$K$42,#N/A)</f>
        <v>#N/A</v>
      </c>
      <c r="E248" s="51" t="e">
        <f>IF('89c'!E248&gt;0,'89c'!E248/$K$42,#N/A)</f>
        <v>#N/A</v>
      </c>
      <c r="F248" s="51">
        <f>IF('89c'!F248&gt;0,'89c'!F248/$K$42,#N/A)</f>
        <v>0.99104761707289257</v>
      </c>
      <c r="G248" s="51" t="e">
        <f>IF('89c'!G248&gt;0,'89c'!G248/$K$42,#N/A)</f>
        <v>#N/A</v>
      </c>
      <c r="H248" s="54"/>
    </row>
    <row r="249" spans="2:8">
      <c r="B249" s="50">
        <v>2460718.6424434199</v>
      </c>
      <c r="C249" s="57">
        <f t="shared" si="4"/>
        <v>2.9861363116651773E-2</v>
      </c>
      <c r="D249" s="51" t="e">
        <f>IF('89c'!D249&gt;0,'89c'!D249/$K$42,#N/A)</f>
        <v>#N/A</v>
      </c>
      <c r="E249" s="51" t="e">
        <f>IF('89c'!E249&gt;0,'89c'!E249/$K$42,#N/A)</f>
        <v>#N/A</v>
      </c>
      <c r="F249" s="51">
        <f>IF('89c'!F249&gt;0,'89c'!F249/$K$42,#N/A)</f>
        <v>0.98261273935536031</v>
      </c>
      <c r="G249" s="51" t="e">
        <f>IF('89c'!G249&gt;0,'89c'!G249/$K$42,#N/A)</f>
        <v>#N/A</v>
      </c>
      <c r="H249" s="54"/>
    </row>
    <row r="250" spans="2:8">
      <c r="B250" s="50">
        <v>2460718.6438323203</v>
      </c>
      <c r="C250" s="57">
        <f t="shared" si="4"/>
        <v>3.1250263564288616E-2</v>
      </c>
      <c r="D250" s="51" t="e">
        <f>IF('89c'!D250&gt;0,'89c'!D250/$K$42,#N/A)</f>
        <v>#N/A</v>
      </c>
      <c r="E250" s="51" t="e">
        <f>IF('89c'!E250&gt;0,'89c'!E250/$K$42,#N/A)</f>
        <v>#N/A</v>
      </c>
      <c r="F250" s="51">
        <f>IF('89c'!F250&gt;0,'89c'!F250/$K$42,#N/A)</f>
        <v>0.99566901313538669</v>
      </c>
      <c r="G250" s="51" t="e">
        <f>IF('89c'!G250&gt;0,'89c'!G250/$K$42,#N/A)</f>
        <v>#N/A</v>
      </c>
      <c r="H250" s="54"/>
    </row>
    <row r="251" spans="2:8">
      <c r="B251" s="50">
        <v>2460718.6452212213</v>
      </c>
      <c r="C251" s="57">
        <f t="shared" si="4"/>
        <v>3.2639164477586746E-2</v>
      </c>
      <c r="D251" s="51" t="e">
        <f>IF('89c'!D251&gt;0,'89c'!D251/$K$42,#N/A)</f>
        <v>#N/A</v>
      </c>
      <c r="E251" s="51" t="e">
        <f>IF('89c'!E251&gt;0,'89c'!E251/$K$42,#N/A)</f>
        <v>#N/A</v>
      </c>
      <c r="F251" s="51">
        <f>IF('89c'!F251&gt;0,'89c'!F251/$K$42,#N/A)</f>
        <v>0.98579605420031713</v>
      </c>
      <c r="G251" s="51" t="e">
        <f>IF('89c'!G251&gt;0,'89c'!G251/$K$42,#N/A)</f>
        <v>#N/A</v>
      </c>
      <c r="H251" s="54"/>
    </row>
    <row r="252" spans="2:8">
      <c r="B252" s="50">
        <v>2460718.6466101217</v>
      </c>
      <c r="C252" s="57">
        <f t="shared" si="4"/>
        <v>3.4028064925223589E-2</v>
      </c>
      <c r="D252" s="51" t="e">
        <f>IF('89c'!D252&gt;0,'89c'!D252/$K$42,#N/A)</f>
        <v>#N/A</v>
      </c>
      <c r="E252" s="51" t="e">
        <f>IF('89c'!E252&gt;0,'89c'!E252/$K$42,#N/A)</f>
        <v>#N/A</v>
      </c>
      <c r="F252" s="51">
        <f>IF('89c'!F252&gt;0,'89c'!F252/$K$42,#N/A)</f>
        <v>0.98722093782721831</v>
      </c>
      <c r="G252" s="51" t="e">
        <f>IF('89c'!G252&gt;0,'89c'!G252/$K$42,#N/A)</f>
        <v>#N/A</v>
      </c>
      <c r="H252" s="54"/>
    </row>
    <row r="253" spans="2:8">
      <c r="B253" s="50">
        <v>2460718.6479990226</v>
      </c>
      <c r="C253" s="57">
        <f t="shared" si="4"/>
        <v>3.5416965838521719E-2</v>
      </c>
      <c r="D253" s="51" t="e">
        <f>IF('89c'!D253&gt;0,'89c'!D253/$K$42,#N/A)</f>
        <v>#N/A</v>
      </c>
      <c r="E253" s="51" t="e">
        <f>IF('89c'!E253&gt;0,'89c'!E253/$K$42,#N/A)</f>
        <v>#N/A</v>
      </c>
      <c r="F253" s="51">
        <f>IF('89c'!F253&gt;0,'89c'!F253/$K$42,#N/A)</f>
        <v>0.98742278942948669</v>
      </c>
      <c r="G253" s="51" t="e">
        <f>IF('89c'!G253&gt;0,'89c'!G253/$K$42,#N/A)</f>
        <v>#N/A</v>
      </c>
      <c r="H253" s="54"/>
    </row>
    <row r="254" spans="2:8">
      <c r="B254" s="50">
        <v>2460718.6493879231</v>
      </c>
      <c r="C254" s="57">
        <f t="shared" si="4"/>
        <v>3.6805866286158562E-2</v>
      </c>
      <c r="D254" s="51" t="e">
        <f>IF('89c'!D254&gt;0,'89c'!D254/$K$42,#N/A)</f>
        <v>#N/A</v>
      </c>
      <c r="E254" s="51" t="e">
        <f>IF('89c'!E254&gt;0,'89c'!E254/$K$42,#N/A)</f>
        <v>#N/A</v>
      </c>
      <c r="F254" s="51">
        <f>IF('89c'!F254&gt;0,'89c'!F254/$K$42,#N/A)</f>
        <v>0.99045678385187186</v>
      </c>
      <c r="G254" s="51" t="e">
        <f>IF('89c'!G254&gt;0,'89c'!G254/$K$42,#N/A)</f>
        <v>#N/A</v>
      </c>
      <c r="H254" s="54"/>
    </row>
    <row r="255" spans="2:8">
      <c r="B255" s="50">
        <v>2460718.6507768235</v>
      </c>
      <c r="C255" s="57">
        <f t="shared" si="4"/>
        <v>3.8194766733795404E-2</v>
      </c>
      <c r="D255" s="51" t="e">
        <f>IF('89c'!D255&gt;0,'89c'!D255/$K$42,#N/A)</f>
        <v>#N/A</v>
      </c>
      <c r="E255" s="51" t="e">
        <f>IF('89c'!E255&gt;0,'89c'!E255/$K$42,#N/A)</f>
        <v>#N/A</v>
      </c>
      <c r="F255" s="51">
        <f>IF('89c'!F255&gt;0,'89c'!F255/$K$42,#N/A)</f>
        <v>0.98782058326508182</v>
      </c>
      <c r="G255" s="51" t="e">
        <f>IF('89c'!G255&gt;0,'89c'!G255/$K$42,#N/A)</f>
        <v>#N/A</v>
      </c>
      <c r="H255" s="54"/>
    </row>
    <row r="256" spans="2:8">
      <c r="B256" s="50">
        <v>2460718.6535546249</v>
      </c>
      <c r="C256" s="57">
        <f t="shared" si="4"/>
        <v>4.0972568094730377E-2</v>
      </c>
      <c r="D256" s="51" t="e">
        <f>IF('89c'!D256&gt;0,'89c'!D256/$K$42,#N/A)</f>
        <v>#N/A</v>
      </c>
      <c r="E256" s="51" t="e">
        <f>IF('89c'!E256&gt;0,'89c'!E256/$K$42,#N/A)</f>
        <v>#N/A</v>
      </c>
      <c r="F256" s="51">
        <f>IF('89c'!F256&gt;0,'89c'!F256/$K$42,#N/A)</f>
        <v>0.98880806991716508</v>
      </c>
      <c r="G256" s="51" t="e">
        <f>IF('89c'!G256&gt;0,'89c'!G256/$K$42,#N/A)</f>
        <v>#N/A</v>
      </c>
      <c r="H256" s="54"/>
    </row>
    <row r="257" spans="2:8">
      <c r="B257" s="50">
        <v>2460718.6549435258</v>
      </c>
      <c r="C257" s="57">
        <f t="shared" si="4"/>
        <v>4.2361469008028507E-2</v>
      </c>
      <c r="D257" s="51" t="e">
        <f>IF('89c'!D257&gt;0,'89c'!D257/$K$42,#N/A)</f>
        <v>#N/A</v>
      </c>
      <c r="E257" s="51" t="e">
        <f>IF('89c'!E257&gt;0,'89c'!E257/$K$42,#N/A)</f>
        <v>#N/A</v>
      </c>
      <c r="F257" s="51">
        <f>IF('89c'!F257&gt;0,'89c'!F257/$K$42,#N/A)</f>
        <v>0.98408119680272033</v>
      </c>
      <c r="G257" s="51" t="e">
        <f>IF('89c'!G257&gt;0,'89c'!G257/$K$42,#N/A)</f>
        <v>#N/A</v>
      </c>
      <c r="H257" s="54"/>
    </row>
    <row r="258" spans="2:8">
      <c r="B258" s="50">
        <v>2460718.6563324262</v>
      </c>
      <c r="C258" s="57">
        <f t="shared" si="4"/>
        <v>4.375036945566535E-2</v>
      </c>
      <c r="D258" s="51" t="e">
        <f>IF('89c'!D258&gt;0,'89c'!D258/$K$42,#N/A)</f>
        <v>#N/A</v>
      </c>
      <c r="E258" s="51" t="e">
        <f>IF('89c'!E258&gt;0,'89c'!E258/$K$42,#N/A)</f>
        <v>#N/A</v>
      </c>
      <c r="F258" s="51">
        <f>IF('89c'!F258&gt;0,'89c'!F258/$K$42,#N/A)</f>
        <v>0.97974921467596954</v>
      </c>
      <c r="G258" s="51" t="e">
        <f>IF('89c'!G258&gt;0,'89c'!G258/$K$42,#N/A)</f>
        <v>#N/A</v>
      </c>
      <c r="H258" s="54"/>
    </row>
    <row r="259" spans="2:8">
      <c r="B259" s="50">
        <v>2460718.6577213272</v>
      </c>
      <c r="C259" s="57">
        <f t="shared" ref="C259:C322" si="5">B259-$K$30</f>
        <v>4.513927036896348E-2</v>
      </c>
      <c r="D259" s="51" t="e">
        <f>IF('89c'!D259&gt;0,'89c'!D259/$K$42,#N/A)</f>
        <v>#N/A</v>
      </c>
      <c r="E259" s="51" t="e">
        <f>IF('89c'!E259&gt;0,'89c'!E259/$K$42,#N/A)</f>
        <v>#N/A</v>
      </c>
      <c r="F259" s="51">
        <f>IF('89c'!F259&gt;0,'89c'!F259/$K$42,#N/A)</f>
        <v>0.99210119535129637</v>
      </c>
      <c r="G259" s="51" t="e">
        <f>IF('89c'!G259&gt;0,'89c'!G259/$K$42,#N/A)</f>
        <v>#N/A</v>
      </c>
      <c r="H259" s="54"/>
    </row>
    <row r="260" spans="2:8">
      <c r="B260" s="50">
        <v>2460718.6591102281</v>
      </c>
      <c r="C260" s="57">
        <f t="shared" si="5"/>
        <v>4.652817128226161E-2</v>
      </c>
      <c r="D260" s="51" t="e">
        <f>IF('89c'!D260&gt;0,'89c'!D260/$K$42,#N/A)</f>
        <v>#N/A</v>
      </c>
      <c r="E260" s="51" t="e">
        <f>IF('89c'!E260&gt;0,'89c'!E260/$K$42,#N/A)</f>
        <v>#N/A</v>
      </c>
      <c r="F260" s="51">
        <f>IF('89c'!F260&gt;0,'89c'!F260/$K$42,#N/A)</f>
        <v>0.9899832464206848</v>
      </c>
      <c r="G260" s="51" t="e">
        <f>IF('89c'!G260&gt;0,'89c'!G260/$K$42,#N/A)</f>
        <v>#N/A</v>
      </c>
      <c r="H260" s="54"/>
    </row>
    <row r="261" spans="2:8">
      <c r="B261" s="50">
        <v>2460718.6604991285</v>
      </c>
      <c r="C261" s="57">
        <f t="shared" si="5"/>
        <v>4.7917071729898453E-2</v>
      </c>
      <c r="D261" s="51" t="e">
        <f>IF('89c'!D261&gt;0,'89c'!D261/$K$42,#N/A)</f>
        <v>#N/A</v>
      </c>
      <c r="E261" s="51" t="e">
        <f>IF('89c'!E261&gt;0,'89c'!E261/$K$42,#N/A)</f>
        <v>#N/A</v>
      </c>
      <c r="F261" s="51">
        <f>IF('89c'!F261&gt;0,'89c'!F261/$K$42,#N/A)</f>
        <v>0.99005146334636152</v>
      </c>
      <c r="G261" s="51" t="e">
        <f>IF('89c'!G261&gt;0,'89c'!G261/$K$42,#N/A)</f>
        <v>#N/A</v>
      </c>
      <c r="H261" s="54"/>
    </row>
    <row r="262" spans="2:8">
      <c r="B262" s="50">
        <v>2460718.6618880294</v>
      </c>
      <c r="C262" s="57">
        <f t="shared" si="5"/>
        <v>4.9305972643196583E-2</v>
      </c>
      <c r="D262" s="51" t="e">
        <f>IF('89c'!D262&gt;0,'89c'!D262/$K$42,#N/A)</f>
        <v>#N/A</v>
      </c>
      <c r="E262" s="51" t="e">
        <f>IF('89c'!E262&gt;0,'89c'!E262/$K$42,#N/A)</f>
        <v>#N/A</v>
      </c>
      <c r="F262" s="51">
        <f>IF('89c'!F262&gt;0,'89c'!F262/$K$42,#N/A)</f>
        <v>0.97773982188954656</v>
      </c>
      <c r="G262" s="51" t="e">
        <f>IF('89c'!G262&gt;0,'89c'!G262/$K$42,#N/A)</f>
        <v>#N/A</v>
      </c>
      <c r="H262" s="54"/>
    </row>
    <row r="263" spans="2:8">
      <c r="B263" s="50">
        <v>2460718.6632769299</v>
      </c>
      <c r="C263" s="57">
        <f t="shared" si="5"/>
        <v>5.0694873090833426E-2</v>
      </c>
      <c r="D263" s="51" t="e">
        <f>IF('89c'!D263&gt;0,'89c'!D263/$K$42,#N/A)</f>
        <v>#N/A</v>
      </c>
      <c r="E263" s="51" t="e">
        <f>IF('89c'!E263&gt;0,'89c'!E263/$K$42,#N/A)</f>
        <v>#N/A</v>
      </c>
      <c r="F263" s="51">
        <f>IF('89c'!F263&gt;0,'89c'!F263/$K$42,#N/A)</f>
        <v>0.99102522367479795</v>
      </c>
      <c r="G263" s="51" t="e">
        <f>IF('89c'!G263&gt;0,'89c'!G263/$K$42,#N/A)</f>
        <v>#N/A</v>
      </c>
      <c r="H263" s="54"/>
    </row>
    <row r="264" spans="2:8">
      <c r="B264" s="50">
        <v>2460718.6646658308</v>
      </c>
      <c r="C264" s="57">
        <f t="shared" si="5"/>
        <v>5.2083774004131556E-2</v>
      </c>
      <c r="D264" s="51" t="e">
        <f>IF('89c'!D264&gt;0,'89c'!D264/$K$42,#N/A)</f>
        <v>#N/A</v>
      </c>
      <c r="E264" s="51" t="e">
        <f>IF('89c'!E264&gt;0,'89c'!E264/$K$42,#N/A)</f>
        <v>#N/A</v>
      </c>
      <c r="F264" s="51">
        <f>IF('89c'!F264&gt;0,'89c'!F264/$K$42,#N/A)</f>
        <v>0.98643163274827117</v>
      </c>
      <c r="G264" s="51" t="e">
        <f>IF('89c'!G264&gt;0,'89c'!G264/$K$42,#N/A)</f>
        <v>#N/A</v>
      </c>
      <c r="H264" s="54"/>
    </row>
    <row r="265" spans="2:8">
      <c r="B265" s="50">
        <v>2460718.6660547312</v>
      </c>
      <c r="C265" s="57">
        <f t="shared" si="5"/>
        <v>5.3472674451768398E-2</v>
      </c>
      <c r="D265" s="51" t="e">
        <f>IF('89c'!D265&gt;0,'89c'!D265/$K$42,#N/A)</f>
        <v>#N/A</v>
      </c>
      <c r="E265" s="51" t="e">
        <f>IF('89c'!E265&gt;0,'89c'!E265/$K$42,#N/A)</f>
        <v>#N/A</v>
      </c>
      <c r="F265" s="51">
        <f>IF('89c'!F265&gt;0,'89c'!F265/$K$42,#N/A)</f>
        <v>0.98440917714629317</v>
      </c>
      <c r="G265" s="51" t="e">
        <f>IF('89c'!G265&gt;0,'89c'!G265/$K$42,#N/A)</f>
        <v>#N/A</v>
      </c>
      <c r="H265" s="54"/>
    </row>
    <row r="266" spans="2:8">
      <c r="B266" s="50">
        <v>2460718.6674436321</v>
      </c>
      <c r="C266" s="57">
        <f t="shared" si="5"/>
        <v>5.4861575365066528E-2</v>
      </c>
      <c r="D266" s="51" t="e">
        <f>IF('89c'!D266&gt;0,'89c'!D266/$K$42,#N/A)</f>
        <v>#N/A</v>
      </c>
      <c r="E266" s="51" t="e">
        <f>IF('89c'!E266&gt;0,'89c'!E266/$K$42,#N/A)</f>
        <v>#N/A</v>
      </c>
      <c r="F266" s="51">
        <f>IF('89c'!F266&gt;0,'89c'!F266/$K$42,#N/A)</f>
        <v>0.99251687280342527</v>
      </c>
      <c r="G266" s="51" t="e">
        <f>IF('89c'!G266&gt;0,'89c'!G266/$K$42,#N/A)</f>
        <v>#N/A</v>
      </c>
      <c r="H266" s="54"/>
    </row>
    <row r="267" spans="2:8">
      <c r="B267" s="50">
        <v>2460718.6688325331</v>
      </c>
      <c r="C267" s="57">
        <f t="shared" si="5"/>
        <v>5.6250476278364658E-2</v>
      </c>
      <c r="D267" s="51" t="e">
        <f>IF('89c'!D267&gt;0,'89c'!D267/$K$42,#N/A)</f>
        <v>#N/A</v>
      </c>
      <c r="E267" s="51" t="e">
        <f>IF('89c'!E267&gt;0,'89c'!E267/$K$42,#N/A)</f>
        <v>#N/A</v>
      </c>
      <c r="F267" s="51">
        <f>IF('89c'!F267&gt;0,'89c'!F267/$K$42,#N/A)</f>
        <v>0.9972303098790134</v>
      </c>
      <c r="G267" s="51" t="e">
        <f>IF('89c'!G267&gt;0,'89c'!G267/$K$42,#N/A)</f>
        <v>#N/A</v>
      </c>
      <c r="H267" s="54"/>
    </row>
    <row r="268" spans="2:8">
      <c r="B268" s="50">
        <v>2460718.6702214335</v>
      </c>
      <c r="C268" s="57">
        <f t="shared" si="5"/>
        <v>5.7639376726001501E-2</v>
      </c>
      <c r="D268" s="51" t="e">
        <f>IF('89c'!D268&gt;0,'89c'!D268/$K$42,#N/A)</f>
        <v>#N/A</v>
      </c>
      <c r="E268" s="51" t="e">
        <f>IF('89c'!E268&gt;0,'89c'!E268/$K$42,#N/A)</f>
        <v>#N/A</v>
      </c>
      <c r="F268" s="51">
        <f>IF('89c'!F268&gt;0,'89c'!F268/$K$42,#N/A)</f>
        <v>0.98844842779684206</v>
      </c>
      <c r="G268" s="51" t="e">
        <f>IF('89c'!G268&gt;0,'89c'!G268/$K$42,#N/A)</f>
        <v>#N/A</v>
      </c>
      <c r="H268" s="54"/>
    </row>
    <row r="269" spans="2:8">
      <c r="B269" s="50">
        <v>2460718.6716103344</v>
      </c>
      <c r="C269" s="57">
        <f t="shared" si="5"/>
        <v>5.9028277639299631E-2</v>
      </c>
      <c r="D269" s="51" t="e">
        <f>IF('89c'!D269&gt;0,'89c'!D269/$K$42,#N/A)</f>
        <v>#N/A</v>
      </c>
      <c r="E269" s="51" t="e">
        <f>IF('89c'!E269&gt;0,'89c'!E269/$K$42,#N/A)</f>
        <v>#N/A</v>
      </c>
      <c r="F269" s="51">
        <f>IF('89c'!F269&gt;0,'89c'!F269/$K$42,#N/A)</f>
        <v>0.99290440299822724</v>
      </c>
      <c r="G269" s="51" t="e">
        <f>IF('89c'!G269&gt;0,'89c'!G269/$K$42,#N/A)</f>
        <v>#N/A</v>
      </c>
      <c r="H269" s="54"/>
    </row>
    <row r="270" spans="2:8">
      <c r="B270" s="50">
        <v>2460718.6729992353</v>
      </c>
      <c r="C270" s="57">
        <f t="shared" si="5"/>
        <v>6.0417178552597761E-2</v>
      </c>
      <c r="D270" s="51" t="e">
        <f>IF('89c'!D270&gt;0,'89c'!D270/$K$42,#N/A)</f>
        <v>#N/A</v>
      </c>
      <c r="E270" s="51" t="e">
        <f>IF('89c'!E270&gt;0,'89c'!E270/$K$42,#N/A)</f>
        <v>#N/A</v>
      </c>
      <c r="F270" s="51">
        <f>IF('89c'!F270&gt;0,'89c'!F270/$K$42,#N/A)</f>
        <v>0.99039309744238357</v>
      </c>
      <c r="G270" s="51" t="e">
        <f>IF('89c'!G270&gt;0,'89c'!G270/$K$42,#N/A)</f>
        <v>#N/A</v>
      </c>
      <c r="H270" s="54"/>
    </row>
    <row r="271" spans="2:8">
      <c r="B271" s="50">
        <v>2460718.6743881358</v>
      </c>
      <c r="C271" s="57">
        <f t="shared" si="5"/>
        <v>6.1806079000234604E-2</v>
      </c>
      <c r="D271" s="51" t="e">
        <f>IF('89c'!D271&gt;0,'89c'!D271/$K$42,#N/A)</f>
        <v>#N/A</v>
      </c>
      <c r="E271" s="51" t="e">
        <f>IF('89c'!E271&gt;0,'89c'!E271/$K$42,#N/A)</f>
        <v>#N/A</v>
      </c>
      <c r="F271" s="51">
        <f>IF('89c'!F271&gt;0,'89c'!F271/$K$42,#N/A)</f>
        <v>0.99312381683029738</v>
      </c>
      <c r="G271" s="51" t="e">
        <f>IF('89c'!G271&gt;0,'89c'!G271/$K$42,#N/A)</f>
        <v>#N/A</v>
      </c>
      <c r="H271" s="54"/>
    </row>
    <row r="272" spans="2:8">
      <c r="B272" s="50">
        <v>2460718.6757770367</v>
      </c>
      <c r="C272" s="57">
        <f t="shared" si="5"/>
        <v>6.3194979913532734E-2</v>
      </c>
      <c r="D272" s="51" t="e">
        <f>IF('89c'!D272&gt;0,'89c'!D272/$K$42,#N/A)</f>
        <v>#N/A</v>
      </c>
      <c r="E272" s="51" t="e">
        <f>IF('89c'!E272&gt;0,'89c'!E272/$K$42,#N/A)</f>
        <v>#N/A</v>
      </c>
      <c r="F272" s="51">
        <f>IF('89c'!F272&gt;0,'89c'!F272/$K$42,#N/A)</f>
        <v>0.99486627201758293</v>
      </c>
      <c r="G272" s="51" t="e">
        <f>IF('89c'!G272&gt;0,'89c'!G272/$K$42,#N/A)</f>
        <v>#N/A</v>
      </c>
      <c r="H272" s="54"/>
    </row>
    <row r="273" spans="2:8">
      <c r="B273" s="50">
        <v>2460718.6771659371</v>
      </c>
      <c r="C273" s="57">
        <f t="shared" si="5"/>
        <v>6.4583880361169577E-2</v>
      </c>
      <c r="D273" s="51" t="e">
        <f>IF('89c'!D273&gt;0,'89c'!D273/$K$42,#N/A)</f>
        <v>#N/A</v>
      </c>
      <c r="E273" s="51" t="e">
        <f>IF('89c'!E273&gt;0,'89c'!E273/$K$42,#N/A)</f>
        <v>#N/A</v>
      </c>
      <c r="F273" s="51">
        <f>IF('89c'!F273&gt;0,'89c'!F273/$K$42,#N/A)</f>
        <v>0.98902619820230775</v>
      </c>
      <c r="G273" s="51" t="e">
        <f>IF('89c'!G273&gt;0,'89c'!G273/$K$42,#N/A)</f>
        <v>#N/A</v>
      </c>
      <c r="H273" s="54"/>
    </row>
    <row r="274" spans="2:8">
      <c r="B274" s="50">
        <v>2460718.6785548381</v>
      </c>
      <c r="C274" s="57">
        <f t="shared" si="5"/>
        <v>6.5972781274467707E-2</v>
      </c>
      <c r="D274" s="51" t="e">
        <f>IF('89c'!D274&gt;0,'89c'!D274/$K$42,#N/A)</f>
        <v>#N/A</v>
      </c>
      <c r="E274" s="51" t="e">
        <f>IF('89c'!E274&gt;0,'89c'!E274/$K$42,#N/A)</f>
        <v>#N/A</v>
      </c>
      <c r="F274" s="51">
        <f>IF('89c'!F274&gt;0,'89c'!F274/$K$42,#N/A)</f>
        <v>0.98761775713530375</v>
      </c>
      <c r="G274" s="51" t="e">
        <f>IF('89c'!G274&gt;0,'89c'!G274/$K$42,#N/A)</f>
        <v>#N/A</v>
      </c>
      <c r="H274" s="54"/>
    </row>
    <row r="275" spans="2:8">
      <c r="B275" s="50">
        <v>2460718.679943739</v>
      </c>
      <c r="C275" s="57">
        <f t="shared" si="5"/>
        <v>6.7361682187765837E-2</v>
      </c>
      <c r="D275" s="51" t="e">
        <f>IF('89c'!D275&gt;0,'89c'!D275/$K$42,#N/A)</f>
        <v>#N/A</v>
      </c>
      <c r="E275" s="51" t="e">
        <f>IF('89c'!E275&gt;0,'89c'!E275/$K$42,#N/A)</f>
        <v>#N/A</v>
      </c>
      <c r="F275" s="51">
        <f>IF('89c'!F275&gt;0,'89c'!F275/$K$42,#N/A)</f>
        <v>0.98700799319904209</v>
      </c>
      <c r="G275" s="51" t="e">
        <f>IF('89c'!G275&gt;0,'89c'!G275/$K$42,#N/A)</f>
        <v>#N/A</v>
      </c>
      <c r="H275" s="54"/>
    </row>
    <row r="276" spans="2:8">
      <c r="B276" s="50">
        <v>2460718.6813326394</v>
      </c>
      <c r="C276" s="57">
        <f t="shared" si="5"/>
        <v>6.8750582635402679E-2</v>
      </c>
      <c r="D276" s="51" t="e">
        <f>IF('89c'!D276&gt;0,'89c'!D276/$K$42,#N/A)</f>
        <v>#N/A</v>
      </c>
      <c r="E276" s="51" t="e">
        <f>IF('89c'!E276&gt;0,'89c'!E276/$K$42,#N/A)</f>
        <v>#N/A</v>
      </c>
      <c r="F276" s="51">
        <f>IF('89c'!F276&gt;0,'89c'!F276/$K$42,#N/A)</f>
        <v>0.98705868936417263</v>
      </c>
      <c r="G276" s="51" t="e">
        <f>IF('89c'!G276&gt;0,'89c'!G276/$K$42,#N/A)</f>
        <v>#N/A</v>
      </c>
      <c r="H276" s="54"/>
    </row>
    <row r="277" spans="2:8">
      <c r="B277" s="50">
        <v>2460718.6827215403</v>
      </c>
      <c r="C277" s="57">
        <f t="shared" si="5"/>
        <v>7.0139483548700809E-2</v>
      </c>
      <c r="D277" s="51" t="e">
        <f>IF('89c'!D277&gt;0,'89c'!D277/$K$42,#N/A)</f>
        <v>#N/A</v>
      </c>
      <c r="E277" s="51" t="e">
        <f>IF('89c'!E277&gt;0,'89c'!E277/$K$42,#N/A)</f>
        <v>#N/A</v>
      </c>
      <c r="F277" s="51">
        <f>IF('89c'!F277&gt;0,'89c'!F277/$K$42,#N/A)</f>
        <v>0.98746332562696326</v>
      </c>
      <c r="G277" s="51" t="e">
        <f>IF('89c'!G277&gt;0,'89c'!G277/$K$42,#N/A)</f>
        <v>#N/A</v>
      </c>
      <c r="H277" s="54"/>
    </row>
    <row r="278" spans="2:8">
      <c r="B278" s="50">
        <v>2460718.6841104412</v>
      </c>
      <c r="C278" s="57">
        <f t="shared" si="5"/>
        <v>7.152838446199894E-2</v>
      </c>
      <c r="D278" s="51" t="e">
        <f>IF('89c'!D278&gt;0,'89c'!D278/$K$42,#N/A)</f>
        <v>#N/A</v>
      </c>
      <c r="E278" s="51" t="e">
        <f>IF('89c'!E278&gt;0,'89c'!E278/$K$42,#N/A)</f>
        <v>#N/A</v>
      </c>
      <c r="F278" s="51">
        <f>IF('89c'!F278&gt;0,'89c'!F278/$K$42,#N/A)</f>
        <v>0.98974361632644592</v>
      </c>
      <c r="G278" s="51" t="e">
        <f>IF('89c'!G278&gt;0,'89c'!G278/$K$42,#N/A)</f>
        <v>#N/A</v>
      </c>
      <c r="H278" s="54"/>
    </row>
    <row r="279" spans="2:8">
      <c r="B279" s="50">
        <v>2460718.6854993417</v>
      </c>
      <c r="C279" s="57">
        <f t="shared" si="5"/>
        <v>7.2917284909635782E-2</v>
      </c>
      <c r="D279" s="51" t="e">
        <f>IF('89c'!D279&gt;0,'89c'!D279/$K$42,#N/A)</f>
        <v>#N/A</v>
      </c>
      <c r="E279" s="51" t="e">
        <f>IF('89c'!E279&gt;0,'89c'!E279/$K$42,#N/A)</f>
        <v>#N/A</v>
      </c>
      <c r="F279" s="51">
        <f>IF('89c'!F279&gt;0,'89c'!F279/$K$42,#N/A)</f>
        <v>0.99109240386908148</v>
      </c>
      <c r="G279" s="51" t="e">
        <f>IF('89c'!G279&gt;0,'89c'!G279/$K$42,#N/A)</f>
        <v>#N/A</v>
      </c>
      <c r="H279" s="54"/>
    </row>
    <row r="280" spans="2:8">
      <c r="B280" s="50">
        <v>2460718.6868882426</v>
      </c>
      <c r="C280" s="57">
        <f t="shared" si="5"/>
        <v>7.4306185822933912E-2</v>
      </c>
      <c r="D280" s="51" t="e">
        <f>IF('89c'!D280&gt;0,'89c'!D280/$K$42,#N/A)</f>
        <v>#N/A</v>
      </c>
      <c r="E280" s="51" t="e">
        <f>IF('89c'!E280&gt;0,'89c'!E280/$K$42,#N/A)</f>
        <v>#N/A</v>
      </c>
      <c r="F280" s="51">
        <f>IF('89c'!F280&gt;0,'89c'!F280/$K$42,#N/A)</f>
        <v>0.98531827653773185</v>
      </c>
      <c r="G280" s="51" t="e">
        <f>IF('89c'!G280&gt;0,'89c'!G280/$K$42,#N/A)</f>
        <v>#N/A</v>
      </c>
      <c r="H280" s="54"/>
    </row>
    <row r="281" spans="2:8">
      <c r="B281" s="50">
        <v>2460718.6882771435</v>
      </c>
      <c r="C281" s="57">
        <f t="shared" si="5"/>
        <v>7.5695086736232042E-2</v>
      </c>
      <c r="D281" s="51" t="e">
        <f>IF('89c'!D281&gt;0,'89c'!D281/$K$42,#N/A)</f>
        <v>#N/A</v>
      </c>
      <c r="E281" s="51" t="e">
        <f>IF('89c'!E281&gt;0,'89c'!E281/$K$42,#N/A)</f>
        <v>#N/A</v>
      </c>
      <c r="F281" s="51">
        <f>IF('89c'!F281&gt;0,'89c'!F281/$K$42,#N/A)</f>
        <v>0.99095130472645843</v>
      </c>
      <c r="G281" s="51" t="e">
        <f>IF('89c'!G281&gt;0,'89c'!G281/$K$42,#N/A)</f>
        <v>#N/A</v>
      </c>
      <c r="H281" s="54"/>
    </row>
    <row r="282" spans="2:8">
      <c r="B282" s="50">
        <v>2460718.6896660444</v>
      </c>
      <c r="C282" s="57">
        <f t="shared" si="5"/>
        <v>7.7083987649530172E-2</v>
      </c>
      <c r="D282" s="51" t="e">
        <f>IF('89c'!D282&gt;0,'89c'!D282/$K$42,#N/A)</f>
        <v>#N/A</v>
      </c>
      <c r="E282" s="51" t="e">
        <f>IF('89c'!E282&gt;0,'89c'!E282/$K$42,#N/A)</f>
        <v>#N/A</v>
      </c>
      <c r="F282" s="51">
        <f>IF('89c'!F282&gt;0,'89c'!F282/$K$42,#N/A)</f>
        <v>0.98110490684968432</v>
      </c>
      <c r="G282" s="51" t="e">
        <f>IF('89c'!G282&gt;0,'89c'!G282/$K$42,#N/A)</f>
        <v>#N/A</v>
      </c>
      <c r="H282" s="54"/>
    </row>
    <row r="283" spans="2:8">
      <c r="B283" s="50">
        <v>2460718.6910549453</v>
      </c>
      <c r="C283" s="57">
        <f t="shared" si="5"/>
        <v>7.8472888562828302E-2</v>
      </c>
      <c r="D283" s="51" t="e">
        <f>IF('89c'!D283&gt;0,'89c'!D283/$K$42,#N/A)</f>
        <v>#N/A</v>
      </c>
      <c r="E283" s="51" t="e">
        <f>IF('89c'!E283&gt;0,'89c'!E283/$K$42,#N/A)</f>
        <v>#N/A</v>
      </c>
      <c r="F283" s="51">
        <f>IF('89c'!F283&gt;0,'89c'!F283/$K$42,#N/A)</f>
        <v>0.99212778751153363</v>
      </c>
      <c r="G283" s="51" t="e">
        <f>IF('89c'!G283&gt;0,'89c'!G283/$K$42,#N/A)</f>
        <v>#N/A</v>
      </c>
      <c r="H283" s="54"/>
    </row>
    <row r="284" spans="2:8">
      <c r="B284" s="50">
        <v>2460718.6924438458</v>
      </c>
      <c r="C284" s="57">
        <f t="shared" si="5"/>
        <v>7.9861789010465145E-2</v>
      </c>
      <c r="D284" s="51" t="e">
        <f>IF('89c'!D284&gt;0,'89c'!D284/$K$42,#N/A)</f>
        <v>#N/A</v>
      </c>
      <c r="E284" s="51" t="e">
        <f>IF('89c'!E284&gt;0,'89c'!E284/$K$42,#N/A)</f>
        <v>#N/A</v>
      </c>
      <c r="F284" s="51">
        <f>IF('89c'!F284&gt;0,'89c'!F284/$K$42,#N/A)</f>
        <v>0.98945431643115589</v>
      </c>
      <c r="G284" s="51" t="e">
        <f>IF('89c'!G284&gt;0,'89c'!G284/$K$42,#N/A)</f>
        <v>#N/A</v>
      </c>
      <c r="H284" s="54"/>
    </row>
    <row r="285" spans="2:8">
      <c r="B285" s="50">
        <v>2460718.6938327467</v>
      </c>
      <c r="C285" s="57">
        <f t="shared" si="5"/>
        <v>8.1250689923763275E-2</v>
      </c>
      <c r="D285" s="51" t="e">
        <f>IF('89c'!D285&gt;0,'89c'!D285/$K$42,#N/A)</f>
        <v>#N/A</v>
      </c>
      <c r="E285" s="51" t="e">
        <f>IF('89c'!E285&gt;0,'89c'!E285/$K$42,#N/A)</f>
        <v>#N/A</v>
      </c>
      <c r="F285" s="51">
        <f>IF('89c'!F285&gt;0,'89c'!F285/$K$42,#N/A)</f>
        <v>0.99484551665508969</v>
      </c>
      <c r="G285" s="51" t="e">
        <f>IF('89c'!G285&gt;0,'89c'!G285/$K$42,#N/A)</f>
        <v>#N/A</v>
      </c>
      <c r="H285" s="54"/>
    </row>
    <row r="286" spans="2:8">
      <c r="B286" s="50">
        <v>2460718.6952216476</v>
      </c>
      <c r="C286" s="57">
        <f t="shared" si="5"/>
        <v>8.2639590837061405E-2</v>
      </c>
      <c r="D286" s="51" t="e">
        <f>IF('89c'!D286&gt;0,'89c'!D286/$K$42,#N/A)</f>
        <v>#N/A</v>
      </c>
      <c r="E286" s="51" t="e">
        <f>IF('89c'!E286&gt;0,'89c'!E286/$K$42,#N/A)</f>
        <v>#N/A</v>
      </c>
      <c r="F286" s="51">
        <f>IF('89c'!F286&gt;0,'89c'!F286/$K$42,#N/A)</f>
        <v>0.99369262987652518</v>
      </c>
      <c r="G286" s="51" t="e">
        <f>IF('89c'!G286&gt;0,'89c'!G286/$K$42,#N/A)</f>
        <v>#N/A</v>
      </c>
      <c r="H286" s="54"/>
    </row>
    <row r="287" spans="2:8">
      <c r="B287" s="50">
        <v>2460718.6966105485</v>
      </c>
      <c r="C287" s="57">
        <f t="shared" si="5"/>
        <v>8.4028491750359535E-2</v>
      </c>
      <c r="D287" s="51" t="e">
        <f>IF('89c'!D287&gt;0,'89c'!D287/$K$42,#N/A)</f>
        <v>#N/A</v>
      </c>
      <c r="E287" s="51" t="e">
        <f>IF('89c'!E287&gt;0,'89c'!E287/$K$42,#N/A)</f>
        <v>#N/A</v>
      </c>
      <c r="F287" s="51">
        <f>IF('89c'!F287&gt;0,'89c'!F287/$K$42,#N/A)</f>
        <v>0.98517292679639623</v>
      </c>
      <c r="G287" s="51" t="e">
        <f>IF('89c'!G287&gt;0,'89c'!G287/$K$42,#N/A)</f>
        <v>#N/A</v>
      </c>
      <c r="H287" s="54"/>
    </row>
    <row r="288" spans="2:8">
      <c r="B288" s="50">
        <v>2460718.697999449</v>
      </c>
      <c r="C288" s="57">
        <f t="shared" si="5"/>
        <v>8.5417392197996378E-2</v>
      </c>
      <c r="D288" s="51" t="e">
        <f>IF('89c'!D288&gt;0,'89c'!D288/$K$42,#N/A)</f>
        <v>#N/A</v>
      </c>
      <c r="E288" s="51" t="e">
        <f>IF('89c'!E288&gt;0,'89c'!E288/$K$42,#N/A)</f>
        <v>#N/A</v>
      </c>
      <c r="F288" s="51">
        <f>IF('89c'!F288&gt;0,'89c'!F288/$K$42,#N/A)</f>
        <v>0.98953678841348991</v>
      </c>
      <c r="G288" s="51" t="e">
        <f>IF('89c'!G288&gt;0,'89c'!G288/$K$42,#N/A)</f>
        <v>#N/A</v>
      </c>
      <c r="H288" s="54"/>
    </row>
    <row r="289" spans="1:8">
      <c r="B289" s="50">
        <v>2460718.6993883499</v>
      </c>
      <c r="C289" s="57">
        <f t="shared" si="5"/>
        <v>8.6806293111294508E-2</v>
      </c>
      <c r="D289" s="51" t="e">
        <f>IF('89c'!D289&gt;0,'89c'!D289/$K$42,#N/A)</f>
        <v>#N/A</v>
      </c>
      <c r="E289" s="51" t="e">
        <f>IF('89c'!E289&gt;0,'89c'!E289/$K$42,#N/A)</f>
        <v>#N/A</v>
      </c>
      <c r="F289" s="51">
        <f>IF('89c'!F289&gt;0,'89c'!F289/$K$42,#N/A)</f>
        <v>0.99103732233015751</v>
      </c>
      <c r="G289" s="51" t="e">
        <f>IF('89c'!G289&gt;0,'89c'!G289/$K$42,#N/A)</f>
        <v>#N/A</v>
      </c>
      <c r="H289" s="54"/>
    </row>
    <row r="290" spans="1:8">
      <c r="B290" s="50">
        <v>2460718.7007772508</v>
      </c>
      <c r="C290" s="57">
        <f t="shared" si="5"/>
        <v>8.8195194024592638E-2</v>
      </c>
      <c r="D290" s="51" t="e">
        <f>IF('89c'!D290&gt;0,'89c'!D290/$K$42,#N/A)</f>
        <v>#N/A</v>
      </c>
      <c r="E290" s="51" t="e">
        <f>IF('89c'!E290&gt;0,'89c'!E290/$K$42,#N/A)</f>
        <v>#N/A</v>
      </c>
      <c r="F290" s="51">
        <f>IF('89c'!F290&gt;0,'89c'!F290/$K$42,#N/A)</f>
        <v>0.98528110971728333</v>
      </c>
      <c r="G290" s="51" t="e">
        <f>IF('89c'!G290&gt;0,'89c'!G290/$K$42,#N/A)</f>
        <v>#N/A</v>
      </c>
      <c r="H290" s="54"/>
    </row>
    <row r="291" spans="1:8">
      <c r="B291" s="50">
        <v>2460718.7021661517</v>
      </c>
      <c r="C291" s="57">
        <f t="shared" si="5"/>
        <v>8.9584094937890768E-2</v>
      </c>
      <c r="D291" s="51" t="e">
        <f>IF('89c'!D291&gt;0,'89c'!D291/$K$42,#N/A)</f>
        <v>#N/A</v>
      </c>
      <c r="E291" s="51" t="e">
        <f>IF('89c'!E291&gt;0,'89c'!E291/$K$42,#N/A)</f>
        <v>#N/A</v>
      </c>
      <c r="F291" s="51">
        <f>IF('89c'!F291&gt;0,'89c'!F291/$K$42,#N/A)</f>
        <v>0.98275454347533098</v>
      </c>
      <c r="G291" s="51" t="e">
        <f>IF('89c'!G291&gt;0,'89c'!G291/$K$42,#N/A)</f>
        <v>#N/A</v>
      </c>
      <c r="H291" s="54"/>
    </row>
    <row r="292" spans="1:8">
      <c r="A292" s="49" t="s">
        <v>39</v>
      </c>
      <c r="B292" s="50">
        <v>2460718.7035550526</v>
      </c>
      <c r="C292" s="57">
        <f t="shared" si="5"/>
        <v>9.0972995851188898E-2</v>
      </c>
      <c r="D292" s="51" t="e">
        <f>IF('89c'!D292&gt;0,'89c'!D292/$K$42,#N/A)</f>
        <v>#N/A</v>
      </c>
      <c r="E292" s="51" t="e">
        <f>IF('89c'!E292&gt;0,'89c'!E292/$K$42,#N/A)</f>
        <v>#N/A</v>
      </c>
      <c r="F292" s="51">
        <f>IF('89c'!F292&gt;0,'89c'!F292/$K$42,#N/A)</f>
        <v>0.98656401297987695</v>
      </c>
      <c r="G292" s="51" t="e">
        <f>IF('89c'!G292&gt;0,'89c'!G292/$K$42,#N/A)</f>
        <v>#N/A</v>
      </c>
      <c r="H292" s="54"/>
    </row>
    <row r="293" spans="1:8">
      <c r="B293" s="50">
        <v>2460718.7049439535</v>
      </c>
      <c r="C293" s="57">
        <f t="shared" si="5"/>
        <v>9.2361896764487028E-2</v>
      </c>
      <c r="D293" s="51" t="e">
        <f>IF('89c'!D293&gt;0,'89c'!D293/$K$42,#N/A)</f>
        <v>#N/A</v>
      </c>
      <c r="E293" s="51">
        <f>IF('89c'!E293&gt;0,'89c'!E293/$K$42,#N/A)</f>
        <v>0.99645288574183311</v>
      </c>
      <c r="F293" s="51" t="e">
        <f>IF('89c'!F293&gt;0,'89c'!F293/$K$42,#N/A)</f>
        <v>#N/A</v>
      </c>
      <c r="G293" s="51" t="e">
        <f>IF('89c'!G293&gt;0,'89c'!G293/$K$42,#N/A)</f>
        <v>#N/A</v>
      </c>
      <c r="H293" s="54"/>
    </row>
    <row r="294" spans="1:8">
      <c r="B294" s="50">
        <v>2460718.706332854</v>
      </c>
      <c r="C294" s="57">
        <f t="shared" si="5"/>
        <v>9.3750797212123871E-2</v>
      </c>
      <c r="D294" s="51" t="e">
        <f>IF('89c'!D294&gt;0,'89c'!D294/$K$42,#N/A)</f>
        <v>#N/A</v>
      </c>
      <c r="E294" s="51">
        <f>IF('89c'!E294&gt;0,'89c'!E294/$K$42,#N/A)</f>
        <v>0.99628159698103813</v>
      </c>
      <c r="F294" s="51" t="e">
        <f>IF('89c'!F294&gt;0,'89c'!F294/$K$42,#N/A)</f>
        <v>#N/A</v>
      </c>
      <c r="G294" s="51" t="e">
        <f>IF('89c'!G294&gt;0,'89c'!G294/$K$42,#N/A)</f>
        <v>#N/A</v>
      </c>
      <c r="H294" s="54"/>
    </row>
    <row r="295" spans="1:8">
      <c r="B295" s="50">
        <v>2460718.7077217549</v>
      </c>
      <c r="C295" s="57">
        <f t="shared" si="5"/>
        <v>9.5139698125422001E-2</v>
      </c>
      <c r="D295" s="51" t="e">
        <f>IF('89c'!D295&gt;0,'89c'!D295/$K$42,#N/A)</f>
        <v>#N/A</v>
      </c>
      <c r="E295" s="51">
        <f>IF('89c'!E295&gt;0,'89c'!E295/$K$42,#N/A)</f>
        <v>0.9919909389676228</v>
      </c>
      <c r="F295" s="51" t="e">
        <f>IF('89c'!F295&gt;0,'89c'!F295/$K$42,#N/A)</f>
        <v>#N/A</v>
      </c>
      <c r="G295" s="51" t="e">
        <f>IF('89c'!G295&gt;0,'89c'!G295/$K$42,#N/A)</f>
        <v>#N/A</v>
      </c>
      <c r="H295" s="54"/>
    </row>
    <row r="296" spans="1:8">
      <c r="B296" s="50">
        <v>2460718.7091106558</v>
      </c>
      <c r="C296" s="57">
        <f t="shared" si="5"/>
        <v>9.6528599038720131E-2</v>
      </c>
      <c r="D296" s="51" t="e">
        <f>IF('89c'!D296&gt;0,'89c'!D296/$K$42,#N/A)</f>
        <v>#N/A</v>
      </c>
      <c r="E296" s="51">
        <f>IF('89c'!E296&gt;0,'89c'!E296/$K$42,#N/A)</f>
        <v>0.98490114766165227</v>
      </c>
      <c r="F296" s="51" t="e">
        <f>IF('89c'!F296&gt;0,'89c'!F296/$K$42,#N/A)</f>
        <v>#N/A</v>
      </c>
      <c r="G296" s="51" t="e">
        <f>IF('89c'!G296&gt;0,'89c'!G296/$K$42,#N/A)</f>
        <v>#N/A</v>
      </c>
      <c r="H296" s="54"/>
    </row>
    <row r="297" spans="1:8">
      <c r="B297" s="50">
        <v>2460718.7104995567</v>
      </c>
      <c r="C297" s="57">
        <f t="shared" si="5"/>
        <v>9.7917499952018261E-2</v>
      </c>
      <c r="D297" s="51" t="e">
        <f>IF('89c'!D297&gt;0,'89c'!D297/$K$42,#N/A)</f>
        <v>#N/A</v>
      </c>
      <c r="E297" s="51">
        <f>IF('89c'!E297&gt;0,'89c'!E297/$K$42,#N/A)</f>
        <v>0.99240521683237082</v>
      </c>
      <c r="F297" s="51" t="e">
        <f>IF('89c'!F297&gt;0,'89c'!F297/$K$42,#N/A)</f>
        <v>#N/A</v>
      </c>
      <c r="G297" s="51" t="e">
        <f>IF('89c'!G297&gt;0,'89c'!G297/$K$42,#N/A)</f>
        <v>#N/A</v>
      </c>
      <c r="H297" s="54"/>
    </row>
    <row r="298" spans="1:8">
      <c r="B298" s="50">
        <v>2460718.7118884576</v>
      </c>
      <c r="C298" s="57">
        <f t="shared" si="5"/>
        <v>9.9306400865316391E-2</v>
      </c>
      <c r="D298" s="51" t="e">
        <f>IF('89c'!D298&gt;0,'89c'!D298/$K$42,#N/A)</f>
        <v>#N/A</v>
      </c>
      <c r="E298" s="51">
        <f>IF('89c'!E298&gt;0,'89c'!E298/$K$42,#N/A)</f>
        <v>0.9938227707683216</v>
      </c>
      <c r="F298" s="51" t="e">
        <f>IF('89c'!F298&gt;0,'89c'!F298/$K$42,#N/A)</f>
        <v>#N/A</v>
      </c>
      <c r="G298" s="51" t="e">
        <f>IF('89c'!G298&gt;0,'89c'!G298/$K$42,#N/A)</f>
        <v>#N/A</v>
      </c>
      <c r="H298" s="54"/>
    </row>
    <row r="299" spans="1:8">
      <c r="B299" s="50">
        <v>2460718.7132773586</v>
      </c>
      <c r="C299" s="57">
        <f t="shared" si="5"/>
        <v>0.10069530177861452</v>
      </c>
      <c r="D299" s="51" t="e">
        <f>IF('89c'!D299&gt;0,'89c'!D299/$K$42,#N/A)</f>
        <v>#N/A</v>
      </c>
      <c r="E299" s="51">
        <f>IF('89c'!E299&gt;0,'89c'!E299/$K$42,#N/A)</f>
        <v>0.99460391677120363</v>
      </c>
      <c r="F299" s="51" t="e">
        <f>IF('89c'!F299&gt;0,'89c'!F299/$K$42,#N/A)</f>
        <v>#N/A</v>
      </c>
      <c r="G299" s="51" t="e">
        <f>IF('89c'!G299&gt;0,'89c'!G299/$K$42,#N/A)</f>
        <v>#N/A</v>
      </c>
      <c r="H299" s="54"/>
    </row>
    <row r="300" spans="1:8">
      <c r="B300" s="50">
        <v>2460718.714666259</v>
      </c>
      <c r="C300" s="57">
        <f t="shared" si="5"/>
        <v>0.10208420222625136</v>
      </c>
      <c r="D300" s="51" t="e">
        <f>IF('89c'!D300&gt;0,'89c'!D300/$K$42,#N/A)</f>
        <v>#N/A</v>
      </c>
      <c r="E300" s="51">
        <f>IF('89c'!E300&gt;0,'89c'!E300/$K$42,#N/A)</f>
        <v>0.99066527053505704</v>
      </c>
      <c r="F300" s="51" t="e">
        <f>IF('89c'!F300&gt;0,'89c'!F300/$K$42,#N/A)</f>
        <v>#N/A</v>
      </c>
      <c r="G300" s="51" t="e">
        <f>IF('89c'!G300&gt;0,'89c'!G300/$K$42,#N/A)</f>
        <v>#N/A</v>
      </c>
      <c r="H300" s="54"/>
    </row>
    <row r="301" spans="1:8">
      <c r="B301" s="50">
        <v>2460718.7160551604</v>
      </c>
      <c r="C301" s="57">
        <f t="shared" si="5"/>
        <v>0.10347310360521078</v>
      </c>
      <c r="D301" s="51" t="e">
        <f>IF('89c'!D301&gt;0,'89c'!D301/$K$42,#N/A)</f>
        <v>#N/A</v>
      </c>
      <c r="E301" s="51">
        <f>IF('89c'!E301&gt;0,'89c'!E301/$K$42,#N/A)</f>
        <v>0.98775468861772597</v>
      </c>
      <c r="F301" s="51" t="e">
        <f>IF('89c'!F301&gt;0,'89c'!F301/$K$42,#N/A)</f>
        <v>#N/A</v>
      </c>
      <c r="G301" s="51" t="e">
        <f>IF('89c'!G301&gt;0,'89c'!G301/$K$42,#N/A)</f>
        <v>#N/A</v>
      </c>
      <c r="H301" s="54"/>
    </row>
    <row r="302" spans="1:8">
      <c r="B302" s="50">
        <v>2460718.7174440608</v>
      </c>
      <c r="C302" s="57">
        <f t="shared" si="5"/>
        <v>0.10486200405284762</v>
      </c>
      <c r="D302" s="51" t="e">
        <f>IF('89c'!D302&gt;0,'89c'!D302/$K$42,#N/A)</f>
        <v>#N/A</v>
      </c>
      <c r="E302" s="51">
        <f>IF('89c'!E302&gt;0,'89c'!E302/$K$42,#N/A)</f>
        <v>0.98340509242460361</v>
      </c>
      <c r="F302" s="51" t="e">
        <f>IF('89c'!F302&gt;0,'89c'!F302/$K$42,#N/A)</f>
        <v>#N/A</v>
      </c>
      <c r="G302" s="51" t="e">
        <f>IF('89c'!G302&gt;0,'89c'!G302/$K$42,#N/A)</f>
        <v>#N/A</v>
      </c>
      <c r="H302" s="54"/>
    </row>
    <row r="303" spans="1:8">
      <c r="B303" s="50">
        <v>2460718.7188329617</v>
      </c>
      <c r="C303" s="57">
        <f t="shared" si="5"/>
        <v>0.10625090496614575</v>
      </c>
      <c r="D303" s="51" t="e">
        <f>IF('89c'!D303&gt;0,'89c'!D303/$K$42,#N/A)</f>
        <v>#N/A</v>
      </c>
      <c r="E303" s="51">
        <f>IF('89c'!E303&gt;0,'89c'!E303/$K$42,#N/A)</f>
        <v>0.9838911224690795</v>
      </c>
      <c r="F303" s="51" t="e">
        <f>IF('89c'!F303&gt;0,'89c'!F303/$K$42,#N/A)</f>
        <v>#N/A</v>
      </c>
      <c r="G303" s="51" t="e">
        <f>IF('89c'!G303&gt;0,'89c'!G303/$K$42,#N/A)</f>
        <v>#N/A</v>
      </c>
      <c r="H303" s="54"/>
    </row>
    <row r="304" spans="1:8">
      <c r="B304" s="50">
        <v>2460718.7202218627</v>
      </c>
      <c r="C304" s="57">
        <f t="shared" si="5"/>
        <v>0.10763980587944388</v>
      </c>
      <c r="D304" s="51" t="e">
        <f>IF('89c'!D304&gt;0,'89c'!D304/$K$42,#N/A)</f>
        <v>#N/A</v>
      </c>
      <c r="E304" s="51">
        <f>IF('89c'!E304&gt;0,'89c'!E304/$K$42,#N/A)</f>
        <v>0.9900525622816384</v>
      </c>
      <c r="F304" s="51" t="e">
        <f>IF('89c'!F304&gt;0,'89c'!F304/$K$42,#N/A)</f>
        <v>#N/A</v>
      </c>
      <c r="G304" s="51" t="e">
        <f>IF('89c'!G304&gt;0,'89c'!G304/$K$42,#N/A)</f>
        <v>#N/A</v>
      </c>
      <c r="H304" s="54"/>
    </row>
    <row r="305" spans="1:8">
      <c r="B305" s="50">
        <v>2460718.7216107636</v>
      </c>
      <c r="C305" s="57">
        <f t="shared" si="5"/>
        <v>0.10902870679274201</v>
      </c>
      <c r="D305" s="51" t="e">
        <f>IF('89c'!D305&gt;0,'89c'!D305/$K$42,#N/A)</f>
        <v>#N/A</v>
      </c>
      <c r="E305" s="51">
        <f>IF('89c'!E305&gt;0,'89c'!E305/$K$42,#N/A)</f>
        <v>0.98702095234145781</v>
      </c>
      <c r="F305" s="51" t="e">
        <f>IF('89c'!F305&gt;0,'89c'!F305/$K$42,#N/A)</f>
        <v>#N/A</v>
      </c>
      <c r="G305" s="51" t="e">
        <f>IF('89c'!G305&gt;0,'89c'!G305/$K$42,#N/A)</f>
        <v>#N/A</v>
      </c>
      <c r="H305" s="54"/>
    </row>
    <row r="306" spans="1:8">
      <c r="B306" s="50">
        <v>2460718.7229996645</v>
      </c>
      <c r="C306" s="57">
        <f t="shared" si="5"/>
        <v>0.11041760770604014</v>
      </c>
      <c r="D306" s="51" t="e">
        <f>IF('89c'!D306&gt;0,'89c'!D306/$K$42,#N/A)</f>
        <v>#N/A</v>
      </c>
      <c r="E306" s="51">
        <f>IF('89c'!E306&gt;0,'89c'!E306/$K$42,#N/A)</f>
        <v>0.99919300828348379</v>
      </c>
      <c r="F306" s="51" t="e">
        <f>IF('89c'!F306&gt;0,'89c'!F306/$K$42,#N/A)</f>
        <v>#N/A</v>
      </c>
      <c r="G306" s="51" t="e">
        <f>IF('89c'!G306&gt;0,'89c'!G306/$K$42,#N/A)</f>
        <v>#N/A</v>
      </c>
      <c r="H306" s="54"/>
    </row>
    <row r="307" spans="1:8">
      <c r="B307" s="50">
        <v>2460718.7243885654</v>
      </c>
      <c r="C307" s="57">
        <f t="shared" si="5"/>
        <v>0.11180650861933827</v>
      </c>
      <c r="D307" s="51" t="e">
        <f>IF('89c'!D307&gt;0,'89c'!D307/$K$42,#N/A)</f>
        <v>#N/A</v>
      </c>
      <c r="E307" s="51">
        <f>IF('89c'!E307&gt;0,'89c'!E307/$K$42,#N/A)</f>
        <v>0.98409457063769346</v>
      </c>
      <c r="F307" s="51" t="e">
        <f>IF('89c'!F307&gt;0,'89c'!F307/$K$42,#N/A)</f>
        <v>#N/A</v>
      </c>
      <c r="G307" s="51" t="e">
        <f>IF('89c'!G307&gt;0,'89c'!G307/$K$42,#N/A)</f>
        <v>#N/A</v>
      </c>
      <c r="H307" s="54"/>
    </row>
    <row r="308" spans="1:8">
      <c r="B308" s="50">
        <v>2460718.7257774663</v>
      </c>
      <c r="C308" s="57">
        <f t="shared" si="5"/>
        <v>0.1131954095326364</v>
      </c>
      <c r="D308" s="51" t="e">
        <f>IF('89c'!D308&gt;0,'89c'!D308/$K$42,#N/A)</f>
        <v>#N/A</v>
      </c>
      <c r="E308" s="51">
        <f>IF('89c'!E308&gt;0,'89c'!E308/$K$42,#N/A)</f>
        <v>0.9972149973563349</v>
      </c>
      <c r="F308" s="51" t="e">
        <f>IF('89c'!F308&gt;0,'89c'!F308/$K$42,#N/A)</f>
        <v>#N/A</v>
      </c>
      <c r="G308" s="51" t="e">
        <f>IF('89c'!G308&gt;0,'89c'!G308/$K$42,#N/A)</f>
        <v>#N/A</v>
      </c>
      <c r="H308" s="54"/>
    </row>
    <row r="309" spans="1:8">
      <c r="B309" s="50">
        <v>2460718.7271663672</v>
      </c>
      <c r="C309" s="57">
        <f t="shared" si="5"/>
        <v>0.11458431044593453</v>
      </c>
      <c r="D309" s="51" t="e">
        <f>IF('89c'!D309&gt;0,'89c'!D309/$K$42,#N/A)</f>
        <v>#N/A</v>
      </c>
      <c r="E309" s="51">
        <f>IF('89c'!E309&gt;0,'89c'!E309/$K$42,#N/A)</f>
        <v>0.99025590677711306</v>
      </c>
      <c r="F309" s="51" t="e">
        <f>IF('89c'!F309&gt;0,'89c'!F309/$K$42,#N/A)</f>
        <v>#N/A</v>
      </c>
      <c r="G309" s="51" t="e">
        <f>IF('89c'!G309&gt;0,'89c'!G309/$K$42,#N/A)</f>
        <v>#N/A</v>
      </c>
      <c r="H309" s="54"/>
    </row>
    <row r="310" spans="1:8">
      <c r="B310" s="50">
        <v>2460718.7285552681</v>
      </c>
      <c r="C310" s="57">
        <f t="shared" si="5"/>
        <v>0.11597321135923266</v>
      </c>
      <c r="D310" s="51" t="e">
        <f>IF('89c'!D310&gt;0,'89c'!D310/$K$42,#N/A)</f>
        <v>#N/A</v>
      </c>
      <c r="E310" s="51">
        <f>IF('89c'!E310&gt;0,'89c'!E310/$K$42,#N/A)</f>
        <v>0.99218988772199013</v>
      </c>
      <c r="F310" s="51" t="e">
        <f>IF('89c'!F310&gt;0,'89c'!F310/$K$42,#N/A)</f>
        <v>#N/A</v>
      </c>
      <c r="G310" s="51" t="e">
        <f>IF('89c'!G310&gt;0,'89c'!G310/$K$42,#N/A)</f>
        <v>#N/A</v>
      </c>
      <c r="H310" s="54"/>
    </row>
    <row r="311" spans="1:8">
      <c r="B311" s="50">
        <v>2460718.7299441691</v>
      </c>
      <c r="C311" s="57">
        <f t="shared" si="5"/>
        <v>0.11736211227253079</v>
      </c>
      <c r="D311" s="51" t="e">
        <f>IF('89c'!D311&gt;0,'89c'!D311/$K$42,#N/A)</f>
        <v>#N/A</v>
      </c>
      <c r="E311" s="51">
        <f>IF('89c'!E311&gt;0,'89c'!E311/$K$42,#N/A)</f>
        <v>0.99955871528245743</v>
      </c>
      <c r="F311" s="51" t="e">
        <f>IF('89c'!F311&gt;0,'89c'!F311/$K$42,#N/A)</f>
        <v>#N/A</v>
      </c>
      <c r="G311" s="51" t="e">
        <f>IF('89c'!G311&gt;0,'89c'!G311/$K$42,#N/A)</f>
        <v>#N/A</v>
      </c>
      <c r="H311" s="54"/>
    </row>
    <row r="312" spans="1:8">
      <c r="B312" s="50">
        <v>2460718.73133307</v>
      </c>
      <c r="C312" s="57">
        <f t="shared" si="5"/>
        <v>0.11875101318582892</v>
      </c>
      <c r="D312" s="51" t="e">
        <f>IF('89c'!D312&gt;0,'89c'!D312/$K$42,#N/A)</f>
        <v>#N/A</v>
      </c>
      <c r="E312" s="51">
        <f>IF('89c'!E312&gt;0,'89c'!E312/$K$42,#N/A)</f>
        <v>0.99224685611204988</v>
      </c>
      <c r="F312" s="51" t="e">
        <f>IF('89c'!F312&gt;0,'89c'!F312/$K$42,#N/A)</f>
        <v>#N/A</v>
      </c>
      <c r="G312" s="51" t="e">
        <f>IF('89c'!G312&gt;0,'89c'!G312/$K$42,#N/A)</f>
        <v>#N/A</v>
      </c>
      <c r="H312" s="54"/>
    </row>
    <row r="313" spans="1:8">
      <c r="B313" s="50">
        <v>2460718.7327219709</v>
      </c>
      <c r="C313" s="57">
        <f t="shared" si="5"/>
        <v>0.12013991409912705</v>
      </c>
      <c r="D313" s="51" t="e">
        <f>IF('89c'!D313&gt;0,'89c'!D313/$K$42,#N/A)</f>
        <v>#N/A</v>
      </c>
      <c r="E313" s="51">
        <f>IF('89c'!E313&gt;0,'89c'!E313/$K$42,#N/A)</f>
        <v>0.99619861700032131</v>
      </c>
      <c r="F313" s="51" t="e">
        <f>IF('89c'!F313&gt;0,'89c'!F313/$K$42,#N/A)</f>
        <v>#N/A</v>
      </c>
      <c r="G313" s="51" t="e">
        <f>IF('89c'!G313&gt;0,'89c'!G313/$K$42,#N/A)</f>
        <v>#N/A</v>
      </c>
      <c r="H313" s="54"/>
    </row>
    <row r="314" spans="1:8">
      <c r="B314" s="50">
        <v>2460718.7341108718</v>
      </c>
      <c r="C314" s="57">
        <f t="shared" si="5"/>
        <v>0.12152881501242518</v>
      </c>
      <c r="D314" s="51" t="e">
        <f>IF('89c'!D314&gt;0,'89c'!D314/$K$42,#N/A)</f>
        <v>#N/A</v>
      </c>
      <c r="E314" s="51">
        <f>IF('89c'!E314&gt;0,'89c'!E314/$K$42,#N/A)</f>
        <v>0.99734642379505889</v>
      </c>
      <c r="F314" s="51" t="e">
        <f>IF('89c'!F314&gt;0,'89c'!F314/$K$42,#N/A)</f>
        <v>#N/A</v>
      </c>
      <c r="G314" s="51" t="e">
        <f>IF('89c'!G314&gt;0,'89c'!G314/$K$42,#N/A)</f>
        <v>#N/A</v>
      </c>
      <c r="H314" s="54"/>
    </row>
    <row r="315" spans="1:8">
      <c r="B315" s="50">
        <v>2460718.7354997727</v>
      </c>
      <c r="C315" s="57">
        <f t="shared" si="5"/>
        <v>0.12291771592572331</v>
      </c>
      <c r="D315" s="51" t="e">
        <f>IF('89c'!D315&gt;0,'89c'!D315/$K$42,#N/A)</f>
        <v>#N/A</v>
      </c>
      <c r="E315" s="51">
        <f>IF('89c'!E315&gt;0,'89c'!E315/$K$42,#N/A)</f>
        <v>0.99515083405040583</v>
      </c>
      <c r="F315" s="51" t="e">
        <f>IF('89c'!F315&gt;0,'89c'!F315/$K$42,#N/A)</f>
        <v>#N/A</v>
      </c>
      <c r="G315" s="51" t="e">
        <f>IF('89c'!G315&gt;0,'89c'!G315/$K$42,#N/A)</f>
        <v>#N/A</v>
      </c>
      <c r="H315" s="54"/>
    </row>
    <row r="316" spans="1:8">
      <c r="B316" s="50">
        <v>2460718.7368886736</v>
      </c>
      <c r="C316" s="57">
        <f t="shared" si="5"/>
        <v>0.12430661683902144</v>
      </c>
      <c r="D316" s="51" t="e">
        <f>IF('89c'!D316&gt;0,'89c'!D316/$K$42,#N/A)</f>
        <v>#N/A</v>
      </c>
      <c r="E316" s="51">
        <f>IF('89c'!E316&gt;0,'89c'!E316/$K$42,#N/A)</f>
        <v>0.99870061270825339</v>
      </c>
      <c r="F316" s="51" t="e">
        <f>IF('89c'!F316&gt;0,'89c'!F316/$K$42,#N/A)</f>
        <v>#N/A</v>
      </c>
      <c r="G316" s="51" t="e">
        <f>IF('89c'!G316&gt;0,'89c'!G316/$K$42,#N/A)</f>
        <v>#N/A</v>
      </c>
      <c r="H316" s="54"/>
    </row>
    <row r="317" spans="1:8">
      <c r="B317" s="50">
        <v>2460718.7382775745</v>
      </c>
      <c r="C317" s="57">
        <f t="shared" si="5"/>
        <v>0.12569551775231957</v>
      </c>
      <c r="D317" s="51" t="e">
        <f>IF('89c'!D317&gt;0,'89c'!D317/$K$42,#N/A)</f>
        <v>#N/A</v>
      </c>
      <c r="E317" s="51">
        <f>IF('89c'!E317&gt;0,'89c'!E317/$K$42,#N/A)</f>
        <v>1.0011446862332438</v>
      </c>
      <c r="F317" s="51" t="e">
        <f>IF('89c'!F317&gt;0,'89c'!F317/$K$42,#N/A)</f>
        <v>#N/A</v>
      </c>
      <c r="G317" s="51" t="e">
        <f>IF('89c'!G317&gt;0,'89c'!G317/$K$42,#N/A)</f>
        <v>#N/A</v>
      </c>
      <c r="H317" s="54"/>
    </row>
    <row r="318" spans="1:8">
      <c r="B318" s="50">
        <v>2460718.7396664754</v>
      </c>
      <c r="C318" s="57">
        <f t="shared" si="5"/>
        <v>0.1270844186656177</v>
      </c>
      <c r="D318" s="51" t="e">
        <f>IF('89c'!D318&gt;0,'89c'!D318/$K$42,#N/A)</f>
        <v>#N/A</v>
      </c>
      <c r="E318" s="51">
        <f>IF('89c'!E318&gt;0,'89c'!E318/$K$42,#N/A)</f>
        <v>1.0015454243859958</v>
      </c>
      <c r="F318" s="51" t="e">
        <f>IF('89c'!F318&gt;0,'89c'!F318/$K$42,#N/A)</f>
        <v>#N/A</v>
      </c>
      <c r="G318" s="51" t="e">
        <f>IF('89c'!G318&gt;0,'89c'!G318/$K$42,#N/A)</f>
        <v>#N/A</v>
      </c>
      <c r="H318" s="54"/>
    </row>
    <row r="319" spans="1:8">
      <c r="A319" s="49" t="s">
        <v>71</v>
      </c>
      <c r="B319" s="50">
        <v>2460718.7410553764</v>
      </c>
      <c r="C319" s="57">
        <f t="shared" si="5"/>
        <v>0.12847331957891583</v>
      </c>
      <c r="D319" s="51" t="e">
        <f>IF('89c'!D319&gt;0,'89c'!D319/$K$42,#N/A)</f>
        <v>#N/A</v>
      </c>
      <c r="E319" s="51">
        <f>IF('89c'!E319&gt;0,'89c'!E319/$K$42,#N/A)</f>
        <v>0.99001078200648995</v>
      </c>
      <c r="F319" s="51" t="e">
        <f>IF('89c'!F319&gt;0,'89c'!F319/$K$42,#N/A)</f>
        <v>#N/A</v>
      </c>
      <c r="G319" s="51" t="e">
        <f>IF('89c'!G319&gt;0,'89c'!G319/$K$42,#N/A)</f>
        <v>#N/A</v>
      </c>
      <c r="H319" s="54"/>
    </row>
    <row r="320" spans="1:8">
      <c r="B320" s="50">
        <v>2460718.7424442773</v>
      </c>
      <c r="C320" s="57">
        <f t="shared" si="5"/>
        <v>0.12986222049221396</v>
      </c>
      <c r="D320" s="51">
        <f>IF('89c'!D320&gt;0,'89c'!D320/$K$42,#N/A)</f>
        <v>1.0072274692349958</v>
      </c>
      <c r="E320" s="51" t="e">
        <f>IF('89c'!E320&gt;0,'89c'!E320/$K$42,#N/A)</f>
        <v>#N/A</v>
      </c>
      <c r="F320" s="51" t="e">
        <f>IF('89c'!F320&gt;0,'89c'!F320/$K$42,#N/A)</f>
        <v>#N/A</v>
      </c>
      <c r="G320" s="51" t="e">
        <f>IF('89c'!G320&gt;0,'89c'!G320/$K$42,#N/A)</f>
        <v>#N/A</v>
      </c>
      <c r="H320" s="54"/>
    </row>
    <row r="321" spans="2:8">
      <c r="B321" s="50">
        <v>2460718.7438331787</v>
      </c>
      <c r="C321" s="57">
        <f t="shared" si="5"/>
        <v>0.13125112187117338</v>
      </c>
      <c r="D321" s="51">
        <f>IF('89c'!D321&gt;0,'89c'!D321/$K$42,#N/A)</f>
        <v>0.99448303389074921</v>
      </c>
      <c r="E321" s="51" t="e">
        <f>IF('89c'!E321&gt;0,'89c'!E321/$K$42,#N/A)</f>
        <v>#N/A</v>
      </c>
      <c r="F321" s="51" t="e">
        <f>IF('89c'!F321&gt;0,'89c'!F321/$K$42,#N/A)</f>
        <v>#N/A</v>
      </c>
      <c r="G321" s="51" t="e">
        <f>IF('89c'!G321&gt;0,'89c'!G321/$K$42,#N/A)</f>
        <v>#N/A</v>
      </c>
      <c r="H321" s="54"/>
    </row>
    <row r="322" spans="2:8">
      <c r="B322" s="50">
        <v>2460718.7452220796</v>
      </c>
      <c r="C322" s="57">
        <f t="shared" si="5"/>
        <v>0.13264002278447151</v>
      </c>
      <c r="D322" s="51">
        <f>IF('89c'!D322&gt;0,'89c'!D322/$K$42,#N/A)</f>
        <v>0.99588614615839177</v>
      </c>
      <c r="E322" s="51" t="e">
        <f>IF('89c'!E322&gt;0,'89c'!E322/$K$42,#N/A)</f>
        <v>#N/A</v>
      </c>
      <c r="F322" s="51" t="e">
        <f>IF('89c'!F322&gt;0,'89c'!F322/$K$42,#N/A)</f>
        <v>#N/A</v>
      </c>
      <c r="G322" s="51" t="e">
        <f>IF('89c'!G322&gt;0,'89c'!G322/$K$42,#N/A)</f>
        <v>#N/A</v>
      </c>
      <c r="H322" s="54"/>
    </row>
    <row r="323" spans="2:8">
      <c r="B323" s="50">
        <v>2460718.7466109805</v>
      </c>
      <c r="C323" s="57">
        <f t="shared" ref="C323:C386" si="6">B323-$K$30</f>
        <v>0.13402892369776964</v>
      </c>
      <c r="D323" s="51">
        <f>IF('89c'!D323&gt;0,'89c'!D323/$K$42,#N/A)</f>
        <v>0.99768663756907228</v>
      </c>
      <c r="E323" s="51" t="e">
        <f>IF('89c'!E323&gt;0,'89c'!E323/$K$42,#N/A)</f>
        <v>#N/A</v>
      </c>
      <c r="F323" s="51" t="e">
        <f>IF('89c'!F323&gt;0,'89c'!F323/$K$42,#N/A)</f>
        <v>#N/A</v>
      </c>
      <c r="G323" s="51" t="e">
        <f>IF('89c'!G323&gt;0,'89c'!G323/$K$42,#N/A)</f>
        <v>#N/A</v>
      </c>
      <c r="H323" s="54"/>
    </row>
    <row r="324" spans="2:8">
      <c r="B324" s="50">
        <v>2460718.7479998814</v>
      </c>
      <c r="C324" s="57">
        <f t="shared" si="6"/>
        <v>0.13541782461106777</v>
      </c>
      <c r="D324" s="51">
        <f>IF('89c'!D324&gt;0,'89c'!D324/$K$42,#N/A)</f>
        <v>1.0015277273811127</v>
      </c>
      <c r="E324" s="51" t="e">
        <f>IF('89c'!E324&gt;0,'89c'!E324/$K$42,#N/A)</f>
        <v>#N/A</v>
      </c>
      <c r="F324" s="51" t="e">
        <f>IF('89c'!F324&gt;0,'89c'!F324/$K$42,#N/A)</f>
        <v>#N/A</v>
      </c>
      <c r="G324" s="51" t="e">
        <f>IF('89c'!G324&gt;0,'89c'!G324/$K$42,#N/A)</f>
        <v>#N/A</v>
      </c>
      <c r="H324" s="54"/>
    </row>
    <row r="325" spans="2:8">
      <c r="B325" s="50">
        <v>2460718.7493887823</v>
      </c>
      <c r="C325" s="57">
        <f t="shared" si="6"/>
        <v>0.1368067255243659</v>
      </c>
      <c r="D325" s="51">
        <f>IF('89c'!D325&gt;0,'89c'!D325/$K$42,#N/A)</f>
        <v>0.99492360326363039</v>
      </c>
      <c r="E325" s="51" t="e">
        <f>IF('89c'!E325&gt;0,'89c'!E325/$K$42,#N/A)</f>
        <v>#N/A</v>
      </c>
      <c r="F325" s="51" t="e">
        <f>IF('89c'!F325&gt;0,'89c'!F325/$K$42,#N/A)</f>
        <v>#N/A</v>
      </c>
      <c r="G325" s="51" t="e">
        <f>IF('89c'!G325&gt;0,'89c'!G325/$K$42,#N/A)</f>
        <v>#N/A</v>
      </c>
      <c r="H325" s="54"/>
    </row>
    <row r="326" spans="2:8">
      <c r="B326" s="50">
        <v>2460718.7507776832</v>
      </c>
      <c r="C326" s="57">
        <f t="shared" si="6"/>
        <v>0.13819562643766403</v>
      </c>
      <c r="D326" s="51">
        <f>IF('89c'!D326&gt;0,'89c'!D326/$K$42,#N/A)</f>
        <v>1.0032728573353928</v>
      </c>
      <c r="E326" s="51" t="e">
        <f>IF('89c'!E326&gt;0,'89c'!E326/$K$42,#N/A)</f>
        <v>#N/A</v>
      </c>
      <c r="F326" s="51" t="e">
        <f>IF('89c'!F326&gt;0,'89c'!F326/$K$42,#N/A)</f>
        <v>#N/A</v>
      </c>
      <c r="G326" s="51" t="e">
        <f>IF('89c'!G326&gt;0,'89c'!G326/$K$42,#N/A)</f>
        <v>#N/A</v>
      </c>
      <c r="H326" s="54"/>
    </row>
    <row r="327" spans="2:8">
      <c r="B327" s="50">
        <v>2460718.7521665841</v>
      </c>
      <c r="C327" s="57">
        <f t="shared" si="6"/>
        <v>0.13958452735096216</v>
      </c>
      <c r="D327" s="51">
        <f>IF('89c'!D327&gt;0,'89c'!D327/$K$42,#N/A)</f>
        <v>0.99487589288491241</v>
      </c>
      <c r="E327" s="51" t="e">
        <f>IF('89c'!E327&gt;0,'89c'!E327/$K$42,#N/A)</f>
        <v>#N/A</v>
      </c>
      <c r="F327" s="51" t="e">
        <f>IF('89c'!F327&gt;0,'89c'!F327/$K$42,#N/A)</f>
        <v>#N/A</v>
      </c>
      <c r="G327" s="51" t="e">
        <f>IF('89c'!G327&gt;0,'89c'!G327/$K$42,#N/A)</f>
        <v>#N/A</v>
      </c>
      <c r="H327" s="54"/>
    </row>
    <row r="328" spans="2:8">
      <c r="B328" s="50">
        <v>2460718.753555485</v>
      </c>
      <c r="C328" s="57">
        <f t="shared" si="6"/>
        <v>0.14097342826426029</v>
      </c>
      <c r="D328" s="51">
        <f>IF('89c'!D328&gt;0,'89c'!D328/$K$42,#N/A)</f>
        <v>0.99557160185367566</v>
      </c>
      <c r="E328" s="51" t="e">
        <f>IF('89c'!E328&gt;0,'89c'!E328/$K$42,#N/A)</f>
        <v>#N/A</v>
      </c>
      <c r="F328" s="51" t="e">
        <f>IF('89c'!F328&gt;0,'89c'!F328/$K$42,#N/A)</f>
        <v>#N/A</v>
      </c>
      <c r="G328" s="51" t="e">
        <f>IF('89c'!G328&gt;0,'89c'!G328/$K$42,#N/A)</f>
        <v>#N/A</v>
      </c>
      <c r="H328" s="54"/>
    </row>
    <row r="329" spans="2:8">
      <c r="B329" s="50">
        <v>2460718.754944386</v>
      </c>
      <c r="C329" s="57">
        <f t="shared" si="6"/>
        <v>0.14236232917755842</v>
      </c>
      <c r="D329" s="51">
        <f>IF('89c'!D329&gt;0,'89c'!D329/$K$42,#N/A)</f>
        <v>1.0034056626268699</v>
      </c>
      <c r="E329" s="51" t="e">
        <f>IF('89c'!E329&gt;0,'89c'!E329/$K$42,#N/A)</f>
        <v>#N/A</v>
      </c>
      <c r="F329" s="51" t="e">
        <f>IF('89c'!F329&gt;0,'89c'!F329/$K$42,#N/A)</f>
        <v>#N/A</v>
      </c>
      <c r="G329" s="51" t="e">
        <f>IF('89c'!G329&gt;0,'89c'!G329/$K$42,#N/A)</f>
        <v>#N/A</v>
      </c>
      <c r="H329" s="54"/>
    </row>
    <row r="330" spans="2:8">
      <c r="B330" s="50">
        <v>2460718.7563332869</v>
      </c>
      <c r="C330" s="57">
        <f t="shared" si="6"/>
        <v>0.14375123009085655</v>
      </c>
      <c r="D330" s="51">
        <f>IF('89c'!D330&gt;0,'89c'!D330/$K$42,#N/A)</f>
        <v>1.0060395824045947</v>
      </c>
      <c r="E330" s="51" t="e">
        <f>IF('89c'!E330&gt;0,'89c'!E330/$K$42,#N/A)</f>
        <v>#N/A</v>
      </c>
      <c r="F330" s="51" t="e">
        <f>IF('89c'!F330&gt;0,'89c'!F330/$K$42,#N/A)</f>
        <v>#N/A</v>
      </c>
      <c r="G330" s="51" t="e">
        <f>IF('89c'!G330&gt;0,'89c'!G330/$K$42,#N/A)</f>
        <v>#N/A</v>
      </c>
      <c r="H330" s="54"/>
    </row>
    <row r="331" spans="2:8">
      <c r="B331" s="50">
        <v>2460718.7577221883</v>
      </c>
      <c r="C331" s="57">
        <f t="shared" si="6"/>
        <v>0.14514013146981597</v>
      </c>
      <c r="D331" s="51">
        <f>IF('89c'!D331&gt;0,'89c'!D331/$K$42,#N/A)</f>
        <v>1.0010462693220814</v>
      </c>
      <c r="E331" s="51" t="e">
        <f>IF('89c'!E331&gt;0,'89c'!E331/$K$42,#N/A)</f>
        <v>#N/A</v>
      </c>
      <c r="F331" s="51" t="e">
        <f>IF('89c'!F331&gt;0,'89c'!F331/$K$42,#N/A)</f>
        <v>#N/A</v>
      </c>
      <c r="G331" s="51" t="e">
        <f>IF('89c'!G331&gt;0,'89c'!G331/$K$42,#N/A)</f>
        <v>#N/A</v>
      </c>
      <c r="H331" s="54"/>
    </row>
    <row r="332" spans="2:8">
      <c r="B332" s="50">
        <v>2460718.7591110892</v>
      </c>
      <c r="C332" s="57">
        <f t="shared" si="6"/>
        <v>0.1465290323831141</v>
      </c>
      <c r="D332" s="51">
        <f>IF('89c'!D332&gt;0,'89c'!D332/$K$42,#N/A)</f>
        <v>1.0010641011020454</v>
      </c>
      <c r="E332" s="51" t="e">
        <f>IF('89c'!E332&gt;0,'89c'!E332/$K$42,#N/A)</f>
        <v>#N/A</v>
      </c>
      <c r="F332" s="51" t="e">
        <f>IF('89c'!F332&gt;0,'89c'!F332/$K$42,#N/A)</f>
        <v>#N/A</v>
      </c>
      <c r="G332" s="51" t="e">
        <f>IF('89c'!G332&gt;0,'89c'!G332/$K$42,#N/A)</f>
        <v>#N/A</v>
      </c>
      <c r="H332" s="54"/>
    </row>
    <row r="333" spans="2:8">
      <c r="B333" s="50">
        <v>2460718.7604999901</v>
      </c>
      <c r="C333" s="57">
        <f t="shared" si="6"/>
        <v>0.14791793329641223</v>
      </c>
      <c r="D333" s="51">
        <f>IF('89c'!D333&gt;0,'89c'!D333/$K$42,#N/A)</f>
        <v>1.0016938739541972</v>
      </c>
      <c r="E333" s="51" t="e">
        <f>IF('89c'!E333&gt;0,'89c'!E333/$K$42,#N/A)</f>
        <v>#N/A</v>
      </c>
      <c r="F333" s="51" t="e">
        <f>IF('89c'!F333&gt;0,'89c'!F333/$K$42,#N/A)</f>
        <v>#N/A</v>
      </c>
      <c r="G333" s="51" t="e">
        <f>IF('89c'!G333&gt;0,'89c'!G333/$K$42,#N/A)</f>
        <v>#N/A</v>
      </c>
      <c r="H333" s="54"/>
    </row>
    <row r="334" spans="2:8">
      <c r="B334" s="50">
        <v>2460718.761888891</v>
      </c>
      <c r="C334" s="57">
        <f t="shared" si="6"/>
        <v>0.14930683420971036</v>
      </c>
      <c r="D334" s="51">
        <f>IF('89c'!D334&gt;0,'89c'!D334/$K$42,#N/A)</f>
        <v>1.0042502876929615</v>
      </c>
      <c r="E334" s="51" t="e">
        <f>IF('89c'!E334&gt;0,'89c'!E334/$K$42,#N/A)</f>
        <v>#N/A</v>
      </c>
      <c r="F334" s="51" t="e">
        <f>IF('89c'!F334&gt;0,'89c'!F334/$K$42,#N/A)</f>
        <v>#N/A</v>
      </c>
      <c r="G334" s="51" t="e">
        <f>IF('89c'!G334&gt;0,'89c'!G334/$K$42,#N/A)</f>
        <v>#N/A</v>
      </c>
      <c r="H334" s="54"/>
    </row>
    <row r="335" spans="2:8">
      <c r="B335" s="50">
        <v>2460718.7632777919</v>
      </c>
      <c r="C335" s="57">
        <f t="shared" si="6"/>
        <v>0.15069573512300849</v>
      </c>
      <c r="D335" s="51">
        <f>IF('89c'!D335&gt;0,'89c'!D335/$K$42,#N/A)</f>
        <v>0.99974417616139832</v>
      </c>
      <c r="E335" s="51" t="e">
        <f>IF('89c'!E335&gt;0,'89c'!E335/$K$42,#N/A)</f>
        <v>#N/A</v>
      </c>
      <c r="F335" s="51" t="e">
        <f>IF('89c'!F335&gt;0,'89c'!F335/$K$42,#N/A)</f>
        <v>#N/A</v>
      </c>
      <c r="G335" s="51" t="e">
        <f>IF('89c'!G335&gt;0,'89c'!G335/$K$42,#N/A)</f>
        <v>#N/A</v>
      </c>
      <c r="H335" s="54"/>
    </row>
    <row r="336" spans="2:8">
      <c r="B336" s="50">
        <v>2460718.7646666933</v>
      </c>
      <c r="C336" s="57">
        <f t="shared" si="6"/>
        <v>0.15208463650196791</v>
      </c>
      <c r="D336" s="51">
        <f>IF('89c'!D336&gt;0,'89c'!D336/$K$42,#N/A)</f>
        <v>1.0044258581544108</v>
      </c>
      <c r="E336" s="51" t="e">
        <f>IF('89c'!E336&gt;0,'89c'!E336/$K$42,#N/A)</f>
        <v>#N/A</v>
      </c>
      <c r="F336" s="51" t="e">
        <f>IF('89c'!F336&gt;0,'89c'!F336/$K$42,#N/A)</f>
        <v>#N/A</v>
      </c>
      <c r="G336" s="51" t="e">
        <f>IF('89c'!G336&gt;0,'89c'!G336/$K$42,#N/A)</f>
        <v>#N/A</v>
      </c>
      <c r="H336" s="54"/>
    </row>
    <row r="337" spans="2:8">
      <c r="B337" s="50">
        <v>2460718.7660555942</v>
      </c>
      <c r="C337" s="57">
        <f t="shared" si="6"/>
        <v>0.15347353741526604</v>
      </c>
      <c r="D337" s="51">
        <f>IF('89c'!D337&gt;0,'89c'!D337/$K$42,#N/A)</f>
        <v>1.0019235514270606</v>
      </c>
      <c r="E337" s="51" t="e">
        <f>IF('89c'!E337&gt;0,'89c'!E337/$K$42,#N/A)</f>
        <v>#N/A</v>
      </c>
      <c r="F337" s="51" t="e">
        <f>IF('89c'!F337&gt;0,'89c'!F337/$K$42,#N/A)</f>
        <v>#N/A</v>
      </c>
      <c r="G337" s="51" t="e">
        <f>IF('89c'!G337&gt;0,'89c'!G337/$K$42,#N/A)</f>
        <v>#N/A</v>
      </c>
      <c r="H337" s="54"/>
    </row>
    <row r="338" spans="2:8">
      <c r="B338" s="50">
        <v>2460718.7674444951</v>
      </c>
      <c r="C338" s="57">
        <f t="shared" si="6"/>
        <v>0.15486243832856417</v>
      </c>
      <c r="D338" s="51">
        <f>IF('89c'!D338&gt;0,'89c'!D338/$K$42,#N/A)</f>
        <v>1.0007336948070125</v>
      </c>
      <c r="E338" s="51" t="e">
        <f>IF('89c'!E338&gt;0,'89c'!E338/$K$42,#N/A)</f>
        <v>#N/A</v>
      </c>
      <c r="F338" s="51" t="e">
        <f>IF('89c'!F338&gt;0,'89c'!F338/$K$42,#N/A)</f>
        <v>#N/A</v>
      </c>
      <c r="G338" s="51" t="e">
        <f>IF('89c'!G338&gt;0,'89c'!G338/$K$42,#N/A)</f>
        <v>#N/A</v>
      </c>
      <c r="H338" s="54"/>
    </row>
    <row r="339" spans="2:8">
      <c r="B339" s="50">
        <v>2460718.768833396</v>
      </c>
      <c r="C339" s="57">
        <f t="shared" si="6"/>
        <v>0.1562513392418623</v>
      </c>
      <c r="D339" s="51">
        <f>IF('89c'!D339&gt;0,'89c'!D339/$K$42,#N/A)</f>
        <v>0.99376167618731659</v>
      </c>
      <c r="E339" s="51" t="e">
        <f>IF('89c'!E339&gt;0,'89c'!E339/$K$42,#N/A)</f>
        <v>#N/A</v>
      </c>
      <c r="F339" s="51" t="e">
        <f>IF('89c'!F339&gt;0,'89c'!F339/$K$42,#N/A)</f>
        <v>#N/A</v>
      </c>
      <c r="G339" s="51" t="e">
        <f>IF('89c'!G339&gt;0,'89c'!G339/$K$42,#N/A)</f>
        <v>#N/A</v>
      </c>
      <c r="H339" s="54"/>
    </row>
    <row r="340" spans="2:8">
      <c r="B340" s="50">
        <v>2460718.7702222969</v>
      </c>
      <c r="C340" s="57">
        <f t="shared" si="6"/>
        <v>0.15764024015516043</v>
      </c>
      <c r="D340" s="51">
        <f>IF('89c'!D340&gt;0,'89c'!D340/$K$42,#N/A)</f>
        <v>1.0084014327627855</v>
      </c>
      <c r="E340" s="51" t="e">
        <f>IF('89c'!E340&gt;0,'89c'!E340/$K$42,#N/A)</f>
        <v>#N/A</v>
      </c>
      <c r="F340" s="51" t="e">
        <f>IF('89c'!F340&gt;0,'89c'!F340/$K$42,#N/A)</f>
        <v>#N/A</v>
      </c>
      <c r="G340" s="51" t="e">
        <f>IF('89c'!G340&gt;0,'89c'!G340/$K$42,#N/A)</f>
        <v>#N/A</v>
      </c>
      <c r="H340" s="54"/>
    </row>
    <row r="341" spans="2:8">
      <c r="B341" s="50">
        <v>2460718.7716111983</v>
      </c>
      <c r="C341" s="57">
        <f t="shared" si="6"/>
        <v>0.15902914153411984</v>
      </c>
      <c r="D341" s="51">
        <f>IF('89c'!D341&gt;0,'89c'!D341/$K$42,#N/A)</f>
        <v>1.0032069212187815</v>
      </c>
      <c r="E341" s="51" t="e">
        <f>IF('89c'!E341&gt;0,'89c'!E341/$K$42,#N/A)</f>
        <v>#N/A</v>
      </c>
      <c r="F341" s="51" t="e">
        <f>IF('89c'!F341&gt;0,'89c'!F341/$K$42,#N/A)</f>
        <v>#N/A</v>
      </c>
      <c r="G341" s="51" t="e">
        <f>IF('89c'!G341&gt;0,'89c'!G341/$K$42,#N/A)</f>
        <v>#N/A</v>
      </c>
      <c r="H341" s="54"/>
    </row>
    <row r="342" spans="2:8">
      <c r="B342" s="50">
        <v>2460718.7730000992</v>
      </c>
      <c r="C342" s="57">
        <f t="shared" si="6"/>
        <v>0.16041804244741797</v>
      </c>
      <c r="D342" s="51">
        <f>IF('89c'!D342&gt;0,'89c'!D342/$K$42,#N/A)</f>
        <v>0.99953486009309844</v>
      </c>
      <c r="E342" s="51" t="e">
        <f>IF('89c'!E342&gt;0,'89c'!E342/$K$42,#N/A)</f>
        <v>#N/A</v>
      </c>
      <c r="F342" s="51" t="e">
        <f>IF('89c'!F342&gt;0,'89c'!F342/$K$42,#N/A)</f>
        <v>#N/A</v>
      </c>
      <c r="G342" s="51" t="e">
        <f>IF('89c'!G342&gt;0,'89c'!G342/$K$42,#N/A)</f>
        <v>#N/A</v>
      </c>
      <c r="H342" s="54"/>
    </row>
    <row r="343" spans="2:8">
      <c r="B343" s="50">
        <v>2460718.7743890001</v>
      </c>
      <c r="C343" s="57">
        <f t="shared" si="6"/>
        <v>0.1618069433607161</v>
      </c>
      <c r="D343" s="51">
        <f>IF('89c'!D343&gt;0,'89c'!D343/$K$42,#N/A)</f>
        <v>1.0078102159511493</v>
      </c>
      <c r="E343" s="51" t="e">
        <f>IF('89c'!E343&gt;0,'89c'!E343/$K$42,#N/A)</f>
        <v>#N/A</v>
      </c>
      <c r="F343" s="51" t="e">
        <f>IF('89c'!F343&gt;0,'89c'!F343/$K$42,#N/A)</f>
        <v>#N/A</v>
      </c>
      <c r="G343" s="51" t="e">
        <f>IF('89c'!G343&gt;0,'89c'!G343/$K$42,#N/A)</f>
        <v>#N/A</v>
      </c>
      <c r="H343" s="54"/>
    </row>
    <row r="344" spans="2:8">
      <c r="B344" s="50">
        <v>2460718.7757779015</v>
      </c>
      <c r="C344" s="57">
        <f t="shared" si="6"/>
        <v>0.16319584473967552</v>
      </c>
      <c r="D344" s="51">
        <f>IF('89c'!D344&gt;0,'89c'!D344/$K$42,#N/A)</f>
        <v>1.0036448883958655</v>
      </c>
      <c r="E344" s="51" t="e">
        <f>IF('89c'!E344&gt;0,'89c'!E344/$K$42,#N/A)</f>
        <v>#N/A</v>
      </c>
      <c r="F344" s="51" t="e">
        <f>IF('89c'!F344&gt;0,'89c'!F344/$K$42,#N/A)</f>
        <v>#N/A</v>
      </c>
      <c r="G344" s="51" t="e">
        <f>IF('89c'!G344&gt;0,'89c'!G344/$K$42,#N/A)</f>
        <v>#N/A</v>
      </c>
      <c r="H344" s="54"/>
    </row>
    <row r="345" spans="2:8">
      <c r="B345" s="50">
        <v>2460718.7771668024</v>
      </c>
      <c r="C345" s="57">
        <f t="shared" si="6"/>
        <v>0.16458474565297365</v>
      </c>
      <c r="D345" s="51">
        <f>IF('89c'!D345&gt;0,'89c'!D345/$K$42,#N/A)</f>
        <v>0.99463132794924158</v>
      </c>
      <c r="E345" s="51" t="e">
        <f>IF('89c'!E345&gt;0,'89c'!E345/$K$42,#N/A)</f>
        <v>#N/A</v>
      </c>
      <c r="F345" s="51" t="e">
        <f>IF('89c'!F345&gt;0,'89c'!F345/$K$42,#N/A)</f>
        <v>#N/A</v>
      </c>
      <c r="G345" s="51" t="e">
        <f>IF('89c'!G345&gt;0,'89c'!G345/$K$42,#N/A)</f>
        <v>#N/A</v>
      </c>
      <c r="H345" s="54"/>
    </row>
    <row r="346" spans="2:8">
      <c r="B346" s="50">
        <v>2460718.7785557033</v>
      </c>
      <c r="C346" s="57">
        <f t="shared" si="6"/>
        <v>0.16597364656627178</v>
      </c>
      <c r="D346" s="51">
        <f>IF('89c'!D346&gt;0,'89c'!D346/$K$42,#N/A)</f>
        <v>1.0040353732751381</v>
      </c>
      <c r="E346" s="51" t="e">
        <f>IF('89c'!E346&gt;0,'89c'!E346/$K$42,#N/A)</f>
        <v>#N/A</v>
      </c>
      <c r="F346" s="51" t="e">
        <f>IF('89c'!F346&gt;0,'89c'!F346/$K$42,#N/A)</f>
        <v>#N/A</v>
      </c>
      <c r="G346" s="51" t="e">
        <f>IF('89c'!G346&gt;0,'89c'!G346/$K$42,#N/A)</f>
        <v>#N/A</v>
      </c>
      <c r="H346" s="54"/>
    </row>
    <row r="347" spans="2:8">
      <c r="B347" s="50">
        <v>2460718.7799446043</v>
      </c>
      <c r="C347" s="57">
        <f t="shared" si="6"/>
        <v>0.16736254747956991</v>
      </c>
      <c r="D347" s="51">
        <f>IF('89c'!D347&gt;0,'89c'!D347/$K$42,#N/A)</f>
        <v>1.0020077858527634</v>
      </c>
      <c r="E347" s="51" t="e">
        <f>IF('89c'!E347&gt;0,'89c'!E347/$K$42,#N/A)</f>
        <v>#N/A</v>
      </c>
      <c r="F347" s="51" t="e">
        <f>IF('89c'!F347&gt;0,'89c'!F347/$K$42,#N/A)</f>
        <v>#N/A</v>
      </c>
      <c r="G347" s="51" t="e">
        <f>IF('89c'!G347&gt;0,'89c'!G347/$K$42,#N/A)</f>
        <v>#N/A</v>
      </c>
      <c r="H347" s="54"/>
    </row>
    <row r="348" spans="2:8">
      <c r="B348" s="50">
        <v>2460718.7813335056</v>
      </c>
      <c r="C348" s="57">
        <f t="shared" si="6"/>
        <v>0.16875144885852933</v>
      </c>
      <c r="D348" s="51">
        <f>IF('89c'!D348&gt;0,'89c'!D348/$K$42,#N/A)</f>
        <v>0.99482868013726322</v>
      </c>
      <c r="E348" s="51" t="e">
        <f>IF('89c'!E348&gt;0,'89c'!E348/$K$42,#N/A)</f>
        <v>#N/A</v>
      </c>
      <c r="F348" s="51" t="e">
        <f>IF('89c'!F348&gt;0,'89c'!F348/$K$42,#N/A)</f>
        <v>#N/A</v>
      </c>
      <c r="G348" s="51" t="e">
        <f>IF('89c'!G348&gt;0,'89c'!G348/$K$42,#N/A)</f>
        <v>#N/A</v>
      </c>
      <c r="H348" s="54"/>
    </row>
    <row r="349" spans="2:8">
      <c r="B349" s="50">
        <v>2460718.7827224066</v>
      </c>
      <c r="C349" s="57">
        <f t="shared" si="6"/>
        <v>0.17014034977182746</v>
      </c>
      <c r="D349" s="51">
        <f>IF('89c'!D349&gt;0,'89c'!D349/$K$42,#N/A)</f>
        <v>1.0088232061955067</v>
      </c>
      <c r="E349" s="51" t="e">
        <f>IF('89c'!E349&gt;0,'89c'!E349/$K$42,#N/A)</f>
        <v>#N/A</v>
      </c>
      <c r="F349" s="51" t="e">
        <f>IF('89c'!F349&gt;0,'89c'!F349/$K$42,#N/A)</f>
        <v>#N/A</v>
      </c>
      <c r="G349" s="51" t="e">
        <f>IF('89c'!G349&gt;0,'89c'!G349/$K$42,#N/A)</f>
        <v>#N/A</v>
      </c>
      <c r="H349" s="54"/>
    </row>
    <row r="350" spans="2:8">
      <c r="B350" s="50">
        <v>2460718.7841113075</v>
      </c>
      <c r="C350" s="57">
        <f t="shared" si="6"/>
        <v>0.17152925068512559</v>
      </c>
      <c r="D350" s="51">
        <f>IF('89c'!D350&gt;0,'89c'!D350/$K$42,#N/A)</f>
        <v>1.0019088816778461</v>
      </c>
      <c r="E350" s="51" t="e">
        <f>IF('89c'!E350&gt;0,'89c'!E350/$K$42,#N/A)</f>
        <v>#N/A</v>
      </c>
      <c r="F350" s="51" t="e">
        <f>IF('89c'!F350&gt;0,'89c'!F350/$K$42,#N/A)</f>
        <v>#N/A</v>
      </c>
      <c r="G350" s="51" t="e">
        <f>IF('89c'!G350&gt;0,'89c'!G350/$K$42,#N/A)</f>
        <v>#N/A</v>
      </c>
      <c r="H350" s="54"/>
    </row>
    <row r="351" spans="2:8">
      <c r="B351" s="50">
        <v>2460718.7855002088</v>
      </c>
      <c r="C351" s="57">
        <f t="shared" si="6"/>
        <v>0.17291815206408501</v>
      </c>
      <c r="D351" s="51">
        <f>IF('89c'!D351&gt;0,'89c'!D351/$K$42,#N/A)</f>
        <v>0.99860576215308361</v>
      </c>
      <c r="E351" s="51" t="e">
        <f>IF('89c'!E351&gt;0,'89c'!E351/$K$42,#N/A)</f>
        <v>#N/A</v>
      </c>
      <c r="F351" s="51" t="e">
        <f>IF('89c'!F351&gt;0,'89c'!F351/$K$42,#N/A)</f>
        <v>#N/A</v>
      </c>
      <c r="G351" s="51" t="e">
        <f>IF('89c'!G351&gt;0,'89c'!G351/$K$42,#N/A)</f>
        <v>#N/A</v>
      </c>
      <c r="H351" s="54"/>
    </row>
    <row r="352" spans="2:8">
      <c r="B352" s="50">
        <v>2460718.7868891098</v>
      </c>
      <c r="C352" s="57">
        <f t="shared" si="6"/>
        <v>0.17430705297738314</v>
      </c>
      <c r="D352" s="51">
        <f>IF('89c'!D352&gt;0,'89c'!D352/$K$42,#N/A)</f>
        <v>1.0074602154327834</v>
      </c>
      <c r="E352" s="51" t="e">
        <f>IF('89c'!E352&gt;0,'89c'!E352/$K$42,#N/A)</f>
        <v>#N/A</v>
      </c>
      <c r="F352" s="51" t="e">
        <f>IF('89c'!F352&gt;0,'89c'!F352/$K$42,#N/A)</f>
        <v>#N/A</v>
      </c>
      <c r="G352" s="51" t="e">
        <f>IF('89c'!G352&gt;0,'89c'!G352/$K$42,#N/A)</f>
        <v>#N/A</v>
      </c>
      <c r="H352" s="54"/>
    </row>
    <row r="353" spans="2:8">
      <c r="B353" s="50">
        <v>2460718.7882780111</v>
      </c>
      <c r="C353" s="57">
        <f t="shared" si="6"/>
        <v>0.17569595435634255</v>
      </c>
      <c r="D353" s="51">
        <f>IF('89c'!D353&gt;0,'89c'!D353/$K$42,#N/A)</f>
        <v>0.99957193360772156</v>
      </c>
      <c r="E353" s="51" t="e">
        <f>IF('89c'!E353&gt;0,'89c'!E353/$K$42,#N/A)</f>
        <v>#N/A</v>
      </c>
      <c r="F353" s="51" t="e">
        <f>IF('89c'!F353&gt;0,'89c'!F353/$K$42,#N/A)</f>
        <v>#N/A</v>
      </c>
      <c r="G353" s="51" t="e">
        <f>IF('89c'!G353&gt;0,'89c'!G353/$K$42,#N/A)</f>
        <v>#N/A</v>
      </c>
      <c r="H353" s="54"/>
    </row>
    <row r="354" spans="2:8">
      <c r="B354" s="50">
        <v>2460718.7896669121</v>
      </c>
      <c r="C354" s="57">
        <f t="shared" si="6"/>
        <v>0.17708485526964068</v>
      </c>
      <c r="D354" s="51">
        <f>IF('89c'!D354&gt;0,'89c'!D354/$K$42,#N/A)</f>
        <v>1.0058708543703412</v>
      </c>
      <c r="E354" s="51" t="e">
        <f>IF('89c'!E354&gt;0,'89c'!E354/$K$42,#N/A)</f>
        <v>#N/A</v>
      </c>
      <c r="F354" s="51" t="e">
        <f>IF('89c'!F354&gt;0,'89c'!F354/$K$42,#N/A)</f>
        <v>#N/A</v>
      </c>
      <c r="G354" s="51" t="e">
        <f>IF('89c'!G354&gt;0,'89c'!G354/$K$42,#N/A)</f>
        <v>#N/A</v>
      </c>
      <c r="H354" s="54"/>
    </row>
    <row r="355" spans="2:8">
      <c r="B355" s="50">
        <v>2460718.791055813</v>
      </c>
      <c r="C355" s="57">
        <f t="shared" si="6"/>
        <v>0.17847375618293881</v>
      </c>
      <c r="D355" s="51">
        <f>IF('89c'!D355&gt;0,'89c'!D355/$K$42,#N/A)</f>
        <v>1.0089466809044445</v>
      </c>
      <c r="E355" s="51" t="e">
        <f>IF('89c'!E355&gt;0,'89c'!E355/$K$42,#N/A)</f>
        <v>#N/A</v>
      </c>
      <c r="F355" s="51" t="e">
        <f>IF('89c'!F355&gt;0,'89c'!F355/$K$42,#N/A)</f>
        <v>#N/A</v>
      </c>
      <c r="G355" s="51" t="e">
        <f>IF('89c'!G355&gt;0,'89c'!G355/$K$42,#N/A)</f>
        <v>#N/A</v>
      </c>
      <c r="H355" s="54"/>
    </row>
    <row r="356" spans="2:8">
      <c r="B356" s="50">
        <v>2460718.7924447143</v>
      </c>
      <c r="C356" s="57">
        <f t="shared" si="6"/>
        <v>0.17986265756189823</v>
      </c>
      <c r="D356" s="51">
        <f>IF('89c'!D356&gt;0,'89c'!D356/$K$42,#N/A)</f>
        <v>1.0059973459676332</v>
      </c>
      <c r="E356" s="51" t="e">
        <f>IF('89c'!E356&gt;0,'89c'!E356/$K$42,#N/A)</f>
        <v>#N/A</v>
      </c>
      <c r="F356" s="51" t="e">
        <f>IF('89c'!F356&gt;0,'89c'!F356/$K$42,#N/A)</f>
        <v>#N/A</v>
      </c>
      <c r="G356" s="51" t="e">
        <f>IF('89c'!G356&gt;0,'89c'!G356/$K$42,#N/A)</f>
        <v>#N/A</v>
      </c>
      <c r="H356" s="54"/>
    </row>
    <row r="357" spans="2:8">
      <c r="B357" s="50">
        <v>2460718.7938336153</v>
      </c>
      <c r="C357" s="57">
        <f t="shared" si="6"/>
        <v>0.18125155847519636</v>
      </c>
      <c r="D357" s="51">
        <f>IF('89c'!D357&gt;0,'89c'!D357/$K$42,#N/A)</f>
        <v>0.99717304083684954</v>
      </c>
      <c r="E357" s="51" t="e">
        <f>IF('89c'!E357&gt;0,'89c'!E357/$K$42,#N/A)</f>
        <v>#N/A</v>
      </c>
      <c r="F357" s="51" t="e">
        <f>IF('89c'!F357&gt;0,'89c'!F357/$K$42,#N/A)</f>
        <v>#N/A</v>
      </c>
      <c r="G357" s="51" t="e">
        <f>IF('89c'!G357&gt;0,'89c'!G357/$K$42,#N/A)</f>
        <v>#N/A</v>
      </c>
      <c r="H357" s="54"/>
    </row>
    <row r="358" spans="2:8">
      <c r="B358" s="50">
        <v>2460718.7952225162</v>
      </c>
      <c r="C358" s="57">
        <f t="shared" si="6"/>
        <v>0.18264045938849449</v>
      </c>
      <c r="D358" s="51">
        <f>IF('89c'!D358&gt;0,'89c'!D358/$K$42,#N/A)</f>
        <v>1.002708357091761</v>
      </c>
      <c r="E358" s="51" t="e">
        <f>IF('89c'!E358&gt;0,'89c'!E358/$K$42,#N/A)</f>
        <v>#N/A</v>
      </c>
      <c r="F358" s="51" t="e">
        <f>IF('89c'!F358&gt;0,'89c'!F358/$K$42,#N/A)</f>
        <v>#N/A</v>
      </c>
      <c r="G358" s="51" t="e">
        <f>IF('89c'!G358&gt;0,'89c'!G358/$K$42,#N/A)</f>
        <v>#N/A</v>
      </c>
      <c r="H358" s="54"/>
    </row>
    <row r="359" spans="2:8">
      <c r="B359" s="50">
        <v>2460718.7966114176</v>
      </c>
      <c r="C359" s="57">
        <f t="shared" si="6"/>
        <v>0.18402936076745391</v>
      </c>
      <c r="D359" s="51">
        <f>IF('89c'!D359&gt;0,'89c'!D359/$K$42,#N/A)</f>
        <v>1.0022626662657972</v>
      </c>
      <c r="E359" s="51" t="e">
        <f>IF('89c'!E359&gt;0,'89c'!E359/$K$42,#N/A)</f>
        <v>#N/A</v>
      </c>
      <c r="F359" s="51" t="e">
        <f>IF('89c'!F359&gt;0,'89c'!F359/$K$42,#N/A)</f>
        <v>#N/A</v>
      </c>
      <c r="G359" s="51" t="e">
        <f>IF('89c'!G359&gt;0,'89c'!G359/$K$42,#N/A)</f>
        <v>#N/A</v>
      </c>
      <c r="H359" s="54"/>
    </row>
    <row r="360" spans="2:8">
      <c r="B360" s="50">
        <v>2460718.7980003185</v>
      </c>
      <c r="C360" s="57">
        <f t="shared" si="6"/>
        <v>0.18541826168075204</v>
      </c>
      <c r="D360" s="51">
        <f>IF('89c'!D360&gt;0,'89c'!D360/$K$42,#N/A)</f>
        <v>1.0054594275169246</v>
      </c>
      <c r="E360" s="51" t="e">
        <f>IF('89c'!E360&gt;0,'89c'!E360/$K$42,#N/A)</f>
        <v>#N/A</v>
      </c>
      <c r="F360" s="51" t="e">
        <f>IF('89c'!F360&gt;0,'89c'!F360/$K$42,#N/A)</f>
        <v>#N/A</v>
      </c>
      <c r="G360" s="51" t="e">
        <f>IF('89c'!G360&gt;0,'89c'!G360/$K$42,#N/A)</f>
        <v>#N/A</v>
      </c>
      <c r="H360" s="54"/>
    </row>
    <row r="361" spans="2:8">
      <c r="B361" s="50">
        <v>2460718.7993892198</v>
      </c>
      <c r="C361" s="57">
        <f t="shared" si="6"/>
        <v>0.18680716305971146</v>
      </c>
      <c r="D361" s="51">
        <f>IF('89c'!D361&gt;0,'89c'!D361/$K$42,#N/A)</f>
        <v>0.99877665695594919</v>
      </c>
      <c r="E361" s="51" t="e">
        <f>IF('89c'!E361&gt;0,'89c'!E361/$K$42,#N/A)</f>
        <v>#N/A</v>
      </c>
      <c r="F361" s="51" t="e">
        <f>IF('89c'!F361&gt;0,'89c'!F361/$K$42,#N/A)</f>
        <v>#N/A</v>
      </c>
      <c r="G361" s="51" t="e">
        <f>IF('89c'!G361&gt;0,'89c'!G361/$K$42,#N/A)</f>
        <v>#N/A</v>
      </c>
      <c r="H361" s="54"/>
    </row>
    <row r="362" spans="2:8">
      <c r="B362" s="50">
        <v>2460718.8007781208</v>
      </c>
      <c r="C362" s="57">
        <f t="shared" si="6"/>
        <v>0.18819606397300959</v>
      </c>
      <c r="D362" s="51">
        <f>IF('89c'!D362&gt;0,'89c'!D362/$K$42,#N/A)</f>
        <v>1.0062140020941974</v>
      </c>
      <c r="E362" s="51" t="e">
        <f>IF('89c'!E362&gt;0,'89c'!E362/$K$42,#N/A)</f>
        <v>#N/A</v>
      </c>
      <c r="F362" s="51" t="e">
        <f>IF('89c'!F362&gt;0,'89c'!F362/$K$42,#N/A)</f>
        <v>#N/A</v>
      </c>
      <c r="G362" s="51" t="e">
        <f>IF('89c'!G362&gt;0,'89c'!G362/$K$42,#N/A)</f>
        <v>#N/A</v>
      </c>
      <c r="H362" s="54"/>
    </row>
    <row r="363" spans="2:8">
      <c r="B363" s="50">
        <v>2460718.8021670221</v>
      </c>
      <c r="C363" s="57">
        <f t="shared" si="6"/>
        <v>0.189584965351969</v>
      </c>
      <c r="D363" s="51">
        <f>IF('89c'!D363&gt;0,'89c'!D363/$K$42,#N/A)</f>
        <v>1.005603118488031</v>
      </c>
      <c r="E363" s="51" t="e">
        <f>IF('89c'!E363&gt;0,'89c'!E363/$K$42,#N/A)</f>
        <v>#N/A</v>
      </c>
      <c r="F363" s="51" t="e">
        <f>IF('89c'!F363&gt;0,'89c'!F363/$K$42,#N/A)</f>
        <v>#N/A</v>
      </c>
      <c r="G363" s="51" t="e">
        <f>IF('89c'!G363&gt;0,'89c'!G363/$K$42,#N/A)</f>
        <v>#N/A</v>
      </c>
      <c r="H363" s="54"/>
    </row>
    <row r="364" spans="2:8">
      <c r="B364" s="50">
        <v>2460718.803555923</v>
      </c>
      <c r="C364" s="57">
        <f t="shared" si="6"/>
        <v>0.19097386626526713</v>
      </c>
      <c r="D364" s="51">
        <f>IF('89c'!D364&gt;0,'89c'!D364/$K$42,#N/A)</f>
        <v>1.0001937028935173</v>
      </c>
      <c r="E364" s="51" t="e">
        <f>IF('89c'!E364&gt;0,'89c'!E364/$K$42,#N/A)</f>
        <v>#N/A</v>
      </c>
      <c r="F364" s="51" t="e">
        <f>IF('89c'!F364&gt;0,'89c'!F364/$K$42,#N/A)</f>
        <v>#N/A</v>
      </c>
      <c r="G364" s="51" t="e">
        <f>IF('89c'!G364&gt;0,'89c'!G364/$K$42,#N/A)</f>
        <v>#N/A</v>
      </c>
      <c r="H364" s="54"/>
    </row>
    <row r="365" spans="2:8">
      <c r="B365" s="50">
        <v>2460718.804944824</v>
      </c>
      <c r="C365" s="57">
        <f t="shared" si="6"/>
        <v>0.19236276717856526</v>
      </c>
      <c r="D365" s="51">
        <f>IF('89c'!D365&gt;0,'89c'!D365/$K$42,#N/A)</f>
        <v>0.9974066164197517</v>
      </c>
      <c r="E365" s="51" t="e">
        <f>IF('89c'!E365&gt;0,'89c'!E365/$K$42,#N/A)</f>
        <v>#N/A</v>
      </c>
      <c r="F365" s="51" t="e">
        <f>IF('89c'!F365&gt;0,'89c'!F365/$K$42,#N/A)</f>
        <v>#N/A</v>
      </c>
      <c r="G365" s="51" t="e">
        <f>IF('89c'!G365&gt;0,'89c'!G365/$K$42,#N/A)</f>
        <v>#N/A</v>
      </c>
      <c r="H365" s="54"/>
    </row>
    <row r="366" spans="2:8">
      <c r="B366" s="50">
        <v>2460718.8063337253</v>
      </c>
      <c r="C366" s="57">
        <f t="shared" si="6"/>
        <v>0.19375166855752468</v>
      </c>
      <c r="D366" s="51">
        <f>IF('89c'!D366&gt;0,'89c'!D366/$K$42,#N/A)</f>
        <v>0.99791295603222163</v>
      </c>
      <c r="E366" s="51" t="e">
        <f>IF('89c'!E366&gt;0,'89c'!E366/$K$42,#N/A)</f>
        <v>#N/A</v>
      </c>
      <c r="F366" s="51" t="e">
        <f>IF('89c'!F366&gt;0,'89c'!F366/$K$42,#N/A)</f>
        <v>#N/A</v>
      </c>
      <c r="G366" s="51" t="e">
        <f>IF('89c'!G366&gt;0,'89c'!G366/$K$42,#N/A)</f>
        <v>#N/A</v>
      </c>
      <c r="H366" s="54"/>
    </row>
    <row r="367" spans="2:8">
      <c r="B367" s="50">
        <v>2460718.8077226263</v>
      </c>
      <c r="C367" s="57">
        <f t="shared" si="6"/>
        <v>0.19514056947082281</v>
      </c>
      <c r="D367" s="51">
        <f>IF('89c'!D367&gt;0,'89c'!D367/$K$42,#N/A)</f>
        <v>0.99616689301968753</v>
      </c>
      <c r="E367" s="51" t="e">
        <f>IF('89c'!E367&gt;0,'89c'!E367/$K$42,#N/A)</f>
        <v>#N/A</v>
      </c>
      <c r="F367" s="51" t="e">
        <f>IF('89c'!F367&gt;0,'89c'!F367/$K$42,#N/A)</f>
        <v>#N/A</v>
      </c>
      <c r="G367" s="51" t="e">
        <f>IF('89c'!G367&gt;0,'89c'!G367/$K$42,#N/A)</f>
        <v>#N/A</v>
      </c>
      <c r="H367" s="54"/>
    </row>
    <row r="368" spans="2:8">
      <c r="B368" s="50">
        <v>2460718.8091115276</v>
      </c>
      <c r="C368" s="57">
        <f t="shared" si="6"/>
        <v>0.19652947084978223</v>
      </c>
      <c r="D368" s="51">
        <f>IF('89c'!D368&gt;0,'89c'!D368/$K$42,#N/A)</f>
        <v>0.99626984044703848</v>
      </c>
      <c r="E368" s="51" t="e">
        <f>IF('89c'!E368&gt;0,'89c'!E368/$K$42,#N/A)</f>
        <v>#N/A</v>
      </c>
      <c r="F368" s="51" t="e">
        <f>IF('89c'!F368&gt;0,'89c'!F368/$K$42,#N/A)</f>
        <v>#N/A</v>
      </c>
      <c r="G368" s="51" t="e">
        <f>IF('89c'!G368&gt;0,'89c'!G368/$K$42,#N/A)</f>
        <v>#N/A</v>
      </c>
      <c r="H368" s="54"/>
    </row>
    <row r="369" spans="2:8">
      <c r="B369" s="50">
        <v>2460718.8105004285</v>
      </c>
      <c r="C369" s="57">
        <f t="shared" si="6"/>
        <v>0.19791837176308036</v>
      </c>
      <c r="D369" s="51">
        <f>IF('89c'!D369&gt;0,'89c'!D369/$K$42,#N/A)</f>
        <v>0.99725934872533872</v>
      </c>
      <c r="E369" s="51" t="e">
        <f>IF('89c'!E369&gt;0,'89c'!E369/$K$42,#N/A)</f>
        <v>#N/A</v>
      </c>
      <c r="F369" s="51" t="e">
        <f>IF('89c'!F369&gt;0,'89c'!F369/$K$42,#N/A)</f>
        <v>#N/A</v>
      </c>
      <c r="G369" s="51" t="e">
        <f>IF('89c'!G369&gt;0,'89c'!G369/$K$42,#N/A)</f>
        <v>#N/A</v>
      </c>
      <c r="H369" s="54"/>
    </row>
    <row r="370" spans="2:8">
      <c r="B370" s="50">
        <v>2460718.8118893299</v>
      </c>
      <c r="C370" s="57">
        <f t="shared" si="6"/>
        <v>0.19930727314203978</v>
      </c>
      <c r="D370" s="51">
        <f>IF('89c'!D370&gt;0,'89c'!D370/$K$42,#N/A)</f>
        <v>1.0045514581627046</v>
      </c>
      <c r="E370" s="51" t="e">
        <f>IF('89c'!E370&gt;0,'89c'!E370/$K$42,#N/A)</f>
        <v>#N/A</v>
      </c>
      <c r="F370" s="51" t="e">
        <f>IF('89c'!F370&gt;0,'89c'!F370/$K$42,#N/A)</f>
        <v>#N/A</v>
      </c>
      <c r="G370" s="51" t="e">
        <f>IF('89c'!G370&gt;0,'89c'!G370/$K$42,#N/A)</f>
        <v>#N/A</v>
      </c>
      <c r="H370" s="54"/>
    </row>
    <row r="371" spans="2:8">
      <c r="B371" s="50">
        <v>2460718.8132782308</v>
      </c>
      <c r="C371" s="57">
        <f t="shared" si="6"/>
        <v>0.20069617405533791</v>
      </c>
      <c r="D371" s="51">
        <f>IF('89c'!D371&gt;0,'89c'!D371/$K$42,#N/A)</f>
        <v>0.99498398249997411</v>
      </c>
      <c r="E371" s="51" t="e">
        <f>IF('89c'!E371&gt;0,'89c'!E371/$K$42,#N/A)</f>
        <v>#N/A</v>
      </c>
      <c r="F371" s="51" t="e">
        <f>IF('89c'!F371&gt;0,'89c'!F371/$K$42,#N/A)</f>
        <v>#N/A</v>
      </c>
      <c r="G371" s="51" t="e">
        <f>IF('89c'!G371&gt;0,'89c'!G371/$K$42,#N/A)</f>
        <v>#N/A</v>
      </c>
      <c r="H371" s="54"/>
    </row>
    <row r="372" spans="2:8">
      <c r="B372" s="50">
        <v>2460718.8146671322</v>
      </c>
      <c r="C372" s="57">
        <f t="shared" si="6"/>
        <v>0.20208507543429732</v>
      </c>
      <c r="D372" s="51">
        <f>IF('89c'!D372&gt;0,'89c'!D372/$K$42,#N/A)</f>
        <v>1.0036294929346756</v>
      </c>
      <c r="E372" s="51" t="e">
        <f>IF('89c'!E372&gt;0,'89c'!E372/$K$42,#N/A)</f>
        <v>#N/A</v>
      </c>
      <c r="F372" s="51" t="e">
        <f>IF('89c'!F372&gt;0,'89c'!F372/$K$42,#N/A)</f>
        <v>#N/A</v>
      </c>
      <c r="G372" s="51" t="e">
        <f>IF('89c'!G372&gt;0,'89c'!G372/$K$42,#N/A)</f>
        <v>#N/A</v>
      </c>
      <c r="H372" s="54"/>
    </row>
    <row r="373" spans="2:8">
      <c r="B373" s="50">
        <v>2460718.8160560331</v>
      </c>
      <c r="C373" s="57">
        <f t="shared" si="6"/>
        <v>0.20347397634759545</v>
      </c>
      <c r="D373" s="51">
        <f>IF('89c'!D373&gt;0,'89c'!D373/$K$42,#N/A)</f>
        <v>0.99651202090050484</v>
      </c>
      <c r="E373" s="51" t="e">
        <f>IF('89c'!E373&gt;0,'89c'!E373/$K$42,#N/A)</f>
        <v>#N/A</v>
      </c>
      <c r="F373" s="51" t="e">
        <f>IF('89c'!F373&gt;0,'89c'!F373/$K$42,#N/A)</f>
        <v>#N/A</v>
      </c>
      <c r="G373" s="51" t="e">
        <f>IF('89c'!G373&gt;0,'89c'!G373/$K$42,#N/A)</f>
        <v>#N/A</v>
      </c>
      <c r="H373" s="54"/>
    </row>
    <row r="374" spans="2:8">
      <c r="B374" s="50">
        <v>2460718.8174449345</v>
      </c>
      <c r="C374" s="57">
        <f t="shared" si="6"/>
        <v>0.20486287772655487</v>
      </c>
      <c r="D374" s="51">
        <f>IF('89c'!D374&gt;0,'89c'!D374/$K$42,#N/A)</f>
        <v>0.99943384098613886</v>
      </c>
      <c r="E374" s="51" t="e">
        <f>IF('89c'!E374&gt;0,'89c'!E374/$K$42,#N/A)</f>
        <v>#N/A</v>
      </c>
      <c r="F374" s="51" t="e">
        <f>IF('89c'!F374&gt;0,'89c'!F374/$K$42,#N/A)</f>
        <v>#N/A</v>
      </c>
      <c r="G374" s="51" t="e">
        <f>IF('89c'!G374&gt;0,'89c'!G374/$K$42,#N/A)</f>
        <v>#N/A</v>
      </c>
      <c r="H374" s="54"/>
    </row>
    <row r="375" spans="2:8">
      <c r="B375" s="50">
        <v>2460718.8188338354</v>
      </c>
      <c r="C375" s="57">
        <f t="shared" si="6"/>
        <v>0.206251778639853</v>
      </c>
      <c r="D375" s="51">
        <f>IF('89c'!D375&gt;0,'89c'!D375/$K$42,#N/A)</f>
        <v>0.99553459054293614</v>
      </c>
      <c r="E375" s="51" t="e">
        <f>IF('89c'!E375&gt;0,'89c'!E375/$K$42,#N/A)</f>
        <v>#N/A</v>
      </c>
      <c r="F375" s="51" t="e">
        <f>IF('89c'!F375&gt;0,'89c'!F375/$K$42,#N/A)</f>
        <v>#N/A</v>
      </c>
      <c r="G375" s="51" t="e">
        <f>IF('89c'!G375&gt;0,'89c'!G375/$K$42,#N/A)</f>
        <v>#N/A</v>
      </c>
      <c r="H375" s="54"/>
    </row>
    <row r="376" spans="2:8">
      <c r="B376" s="50">
        <v>2460718.8202227368</v>
      </c>
      <c r="C376" s="57">
        <f t="shared" si="6"/>
        <v>0.20764068001881242</v>
      </c>
      <c r="D376" s="51">
        <f>IF('89c'!D376&gt;0,'89c'!D376/$K$42,#N/A)</f>
        <v>1.001205749712307</v>
      </c>
      <c r="E376" s="51" t="e">
        <f>IF('89c'!E376&gt;0,'89c'!E376/$K$42,#N/A)</f>
        <v>#N/A</v>
      </c>
      <c r="F376" s="51" t="e">
        <f>IF('89c'!F376&gt;0,'89c'!F376/$K$42,#N/A)</f>
        <v>#N/A</v>
      </c>
      <c r="G376" s="51" t="e">
        <f>IF('89c'!G376&gt;0,'89c'!G376/$K$42,#N/A)</f>
        <v>#N/A</v>
      </c>
      <c r="H376" s="54"/>
    </row>
    <row r="377" spans="2:8">
      <c r="B377" s="50">
        <v>2460718.8216116377</v>
      </c>
      <c r="C377" s="57">
        <f t="shared" si="6"/>
        <v>0.20902958093211055</v>
      </c>
      <c r="D377" s="51">
        <f>IF('89c'!D377&gt;0,'89c'!D377/$K$42,#N/A)</f>
        <v>0.99866935525674649</v>
      </c>
      <c r="E377" s="51" t="e">
        <f>IF('89c'!E377&gt;0,'89c'!E377/$K$42,#N/A)</f>
        <v>#N/A</v>
      </c>
      <c r="F377" s="51" t="e">
        <f>IF('89c'!F377&gt;0,'89c'!F377/$K$42,#N/A)</f>
        <v>#N/A</v>
      </c>
      <c r="G377" s="51" t="e">
        <f>IF('89c'!G377&gt;0,'89c'!G377/$K$42,#N/A)</f>
        <v>#N/A</v>
      </c>
      <c r="H377" s="54"/>
    </row>
    <row r="378" spans="2:8">
      <c r="B378" s="50">
        <v>2460718.8230005391</v>
      </c>
      <c r="C378" s="57">
        <f t="shared" si="6"/>
        <v>0.21041848231106997</v>
      </c>
      <c r="D378" s="51">
        <f>IF('89c'!D378&gt;0,'89c'!D378/$K$42,#N/A)</f>
        <v>1.0028275397327306</v>
      </c>
      <c r="E378" s="51" t="e">
        <f>IF('89c'!E378&gt;0,'89c'!E378/$K$42,#N/A)</f>
        <v>#N/A</v>
      </c>
      <c r="F378" s="51" t="e">
        <f>IF('89c'!F378&gt;0,'89c'!F378/$K$42,#N/A)</f>
        <v>#N/A</v>
      </c>
      <c r="G378" s="51" t="e">
        <f>IF('89c'!G378&gt;0,'89c'!G378/$K$42,#N/A)</f>
        <v>#N/A</v>
      </c>
      <c r="H378" s="54"/>
    </row>
    <row r="379" spans="2:8">
      <c r="B379" s="50">
        <v>2460718.82438944</v>
      </c>
      <c r="C379" s="57">
        <f t="shared" si="6"/>
        <v>0.2118073832243681</v>
      </c>
      <c r="D379" s="51">
        <f>IF('89c'!D379&gt;0,'89c'!D379/$K$42,#N/A)</f>
        <v>0.99144931938584024</v>
      </c>
      <c r="E379" s="51" t="e">
        <f>IF('89c'!E379&gt;0,'89c'!E379/$K$42,#N/A)</f>
        <v>#N/A</v>
      </c>
      <c r="F379" s="51" t="e">
        <f>IF('89c'!F379&gt;0,'89c'!F379/$K$42,#N/A)</f>
        <v>#N/A</v>
      </c>
      <c r="G379" s="51" t="e">
        <f>IF('89c'!G379&gt;0,'89c'!G379/$K$42,#N/A)</f>
        <v>#N/A</v>
      </c>
      <c r="H379" s="54"/>
    </row>
    <row r="380" spans="2:8">
      <c r="B380" s="50">
        <v>2460718.8257783414</v>
      </c>
      <c r="C380" s="57">
        <f t="shared" si="6"/>
        <v>0.21319628460332751</v>
      </c>
      <c r="D380" s="51">
        <f>IF('89c'!D380&gt;0,'89c'!D380/$K$42,#N/A)</f>
        <v>1.0027802025773143</v>
      </c>
      <c r="E380" s="51" t="e">
        <f>IF('89c'!E380&gt;0,'89c'!E380/$K$42,#N/A)</f>
        <v>#N/A</v>
      </c>
      <c r="F380" s="51" t="e">
        <f>IF('89c'!F380&gt;0,'89c'!F380/$K$42,#N/A)</f>
        <v>#N/A</v>
      </c>
      <c r="G380" s="51" t="e">
        <f>IF('89c'!G380&gt;0,'89c'!G380/$K$42,#N/A)</f>
        <v>#N/A</v>
      </c>
      <c r="H380" s="54"/>
    </row>
    <row r="381" spans="2:8">
      <c r="B381" s="50">
        <v>2460718.8271672428</v>
      </c>
      <c r="C381" s="57">
        <f t="shared" si="6"/>
        <v>0.21458518598228693</v>
      </c>
      <c r="D381" s="51">
        <f>IF('89c'!D381&gt;0,'89c'!D381/$K$42,#N/A)</f>
        <v>0.99554723866593398</v>
      </c>
      <c r="E381" s="51" t="e">
        <f>IF('89c'!E381&gt;0,'89c'!E381/$K$42,#N/A)</f>
        <v>#N/A</v>
      </c>
      <c r="F381" s="51" t="e">
        <f>IF('89c'!F381&gt;0,'89c'!F381/$K$42,#N/A)</f>
        <v>#N/A</v>
      </c>
      <c r="G381" s="51" t="e">
        <f>IF('89c'!G381&gt;0,'89c'!G381/$K$42,#N/A)</f>
        <v>#N/A</v>
      </c>
      <c r="H381" s="54"/>
    </row>
    <row r="382" spans="2:8">
      <c r="B382" s="50">
        <v>2460718.8285561437</v>
      </c>
      <c r="C382" s="57">
        <f t="shared" si="6"/>
        <v>0.21597408689558506</v>
      </c>
      <c r="D382" s="51">
        <f>IF('89c'!D382&gt;0,'89c'!D382/$K$42,#N/A)</f>
        <v>0.99762526307059096</v>
      </c>
      <c r="E382" s="51" t="e">
        <f>IF('89c'!E382&gt;0,'89c'!E382/$K$42,#N/A)</f>
        <v>#N/A</v>
      </c>
      <c r="F382" s="51" t="e">
        <f>IF('89c'!F382&gt;0,'89c'!F382/$K$42,#N/A)</f>
        <v>#N/A</v>
      </c>
      <c r="G382" s="51" t="e">
        <f>IF('89c'!G382&gt;0,'89c'!G382/$K$42,#N/A)</f>
        <v>#N/A</v>
      </c>
      <c r="H382" s="54"/>
    </row>
    <row r="383" spans="2:8">
      <c r="B383" s="50">
        <v>2460718.8299450451</v>
      </c>
      <c r="C383" s="57">
        <f t="shared" si="6"/>
        <v>0.21736298827454448</v>
      </c>
      <c r="D383" s="51">
        <f>IF('89c'!D383&gt;0,'89c'!D383/$K$42,#N/A)</f>
        <v>1.000172512103839</v>
      </c>
      <c r="E383" s="51" t="e">
        <f>IF('89c'!E383&gt;0,'89c'!E383/$K$42,#N/A)</f>
        <v>#N/A</v>
      </c>
      <c r="F383" s="51" t="e">
        <f>IF('89c'!F383&gt;0,'89c'!F383/$K$42,#N/A)</f>
        <v>#N/A</v>
      </c>
      <c r="G383" s="51" t="e">
        <f>IF('89c'!G383&gt;0,'89c'!G383/$K$42,#N/A)</f>
        <v>#N/A</v>
      </c>
      <c r="H383" s="54"/>
    </row>
    <row r="384" spans="2:8">
      <c r="B384" s="50">
        <v>2460718.8313339464</v>
      </c>
      <c r="C384" s="57">
        <f t="shared" si="6"/>
        <v>0.21875188965350389</v>
      </c>
      <c r="D384" s="51">
        <f>IF('89c'!D384&gt;0,'89c'!D384/$K$42,#N/A)</f>
        <v>1.0094108255492082</v>
      </c>
      <c r="E384" s="51" t="e">
        <f>IF('89c'!E384&gt;0,'89c'!E384/$K$42,#N/A)</f>
        <v>#N/A</v>
      </c>
      <c r="F384" s="51" t="e">
        <f>IF('89c'!F384&gt;0,'89c'!F384/$K$42,#N/A)</f>
        <v>#N/A</v>
      </c>
      <c r="G384" s="51" t="e">
        <f>IF('89c'!G384&gt;0,'89c'!G384/$K$42,#N/A)</f>
        <v>#N/A</v>
      </c>
      <c r="H384" s="54"/>
    </row>
    <row r="385" spans="2:8">
      <c r="B385" s="50">
        <v>2460718.8327228473</v>
      </c>
      <c r="C385" s="57">
        <f t="shared" si="6"/>
        <v>0.22014079056680202</v>
      </c>
      <c r="D385" s="51">
        <f>IF('89c'!D385&gt;0,'89c'!D385/$K$42,#N/A)</f>
        <v>0.99341126097639354</v>
      </c>
      <c r="E385" s="51" t="e">
        <f>IF('89c'!E385&gt;0,'89c'!E385/$K$42,#N/A)</f>
        <v>#N/A</v>
      </c>
      <c r="F385" s="51" t="e">
        <f>IF('89c'!F385&gt;0,'89c'!F385/$K$42,#N/A)</f>
        <v>#N/A</v>
      </c>
      <c r="G385" s="51" t="e">
        <f>IF('89c'!G385&gt;0,'89c'!G385/$K$42,#N/A)</f>
        <v>#N/A</v>
      </c>
      <c r="H385" s="54"/>
    </row>
    <row r="386" spans="2:8">
      <c r="B386" s="50">
        <v>2460718.8341117487</v>
      </c>
      <c r="C386" s="57">
        <f t="shared" si="6"/>
        <v>0.22152969194576144</v>
      </c>
      <c r="D386" s="51">
        <f>IF('89c'!D386&gt;0,'89c'!D386/$K$42,#N/A)</f>
        <v>1.0024808982240789</v>
      </c>
      <c r="E386" s="51" t="e">
        <f>IF('89c'!E386&gt;0,'89c'!E386/$K$42,#N/A)</f>
        <v>#N/A</v>
      </c>
      <c r="F386" s="51" t="e">
        <f>IF('89c'!F386&gt;0,'89c'!F386/$K$42,#N/A)</f>
        <v>#N/A</v>
      </c>
      <c r="G386" s="51" t="e">
        <f>IF('89c'!G386&gt;0,'89c'!G386/$K$42,#N/A)</f>
        <v>#N/A</v>
      </c>
      <c r="H386" s="54"/>
    </row>
    <row r="387" spans="2:8">
      <c r="B387" s="50">
        <v>2460718.8355006496</v>
      </c>
      <c r="C387" s="57">
        <f t="shared" ref="C387:C433" si="7">B387-$K$30</f>
        <v>0.22291859285905957</v>
      </c>
      <c r="D387" s="51">
        <f>IF('89c'!D387&gt;0,'89c'!D387/$K$42,#N/A)</f>
        <v>1.003429196429497</v>
      </c>
      <c r="E387" s="51" t="e">
        <f>IF('89c'!E387&gt;0,'89c'!E387/$K$42,#N/A)</f>
        <v>#N/A</v>
      </c>
      <c r="F387" s="51" t="e">
        <f>IF('89c'!F387&gt;0,'89c'!F387/$K$42,#N/A)</f>
        <v>#N/A</v>
      </c>
      <c r="G387" s="51" t="e">
        <f>IF('89c'!G387&gt;0,'89c'!G387/$K$42,#N/A)</f>
        <v>#N/A</v>
      </c>
      <c r="H387" s="54"/>
    </row>
    <row r="388" spans="2:8">
      <c r="B388" s="50">
        <v>2460718.836889551</v>
      </c>
      <c r="C388" s="57">
        <f t="shared" si="7"/>
        <v>0.22430749423801899</v>
      </c>
      <c r="D388" s="51">
        <f>IF('89c'!D388&gt;0,'89c'!D388/$K$42,#N/A)</f>
        <v>1.0048449568201374</v>
      </c>
      <c r="E388" s="51" t="e">
        <f>IF('89c'!E388&gt;0,'89c'!E388/$K$42,#N/A)</f>
        <v>#N/A</v>
      </c>
      <c r="F388" s="51" t="e">
        <f>IF('89c'!F388&gt;0,'89c'!F388/$K$42,#N/A)</f>
        <v>#N/A</v>
      </c>
      <c r="G388" s="51" t="e">
        <f>IF('89c'!G388&gt;0,'89c'!G388/$K$42,#N/A)</f>
        <v>#N/A</v>
      </c>
      <c r="H388" s="54"/>
    </row>
    <row r="389" spans="2:8">
      <c r="B389" s="50">
        <v>2460718.8382784524</v>
      </c>
      <c r="C389" s="57">
        <f t="shared" si="7"/>
        <v>0.22569639561697841</v>
      </c>
      <c r="D389" s="51">
        <f>IF('89c'!D389&gt;0,'89c'!D389/$K$42,#N/A)</f>
        <v>0.9973763438630685</v>
      </c>
      <c r="E389" s="51" t="e">
        <f>IF('89c'!E389&gt;0,'89c'!E389/$K$42,#N/A)</f>
        <v>#N/A</v>
      </c>
      <c r="F389" s="51" t="e">
        <f>IF('89c'!F389&gt;0,'89c'!F389/$K$42,#N/A)</f>
        <v>#N/A</v>
      </c>
      <c r="G389" s="51" t="e">
        <f>IF('89c'!G389&gt;0,'89c'!G389/$K$42,#N/A)</f>
        <v>#N/A</v>
      </c>
      <c r="H389" s="54"/>
    </row>
    <row r="390" spans="2:8">
      <c r="B390" s="50">
        <v>2460718.8396673533</v>
      </c>
      <c r="C390" s="57">
        <f t="shared" si="7"/>
        <v>0.22708529653027654</v>
      </c>
      <c r="D390" s="51">
        <f>IF('89c'!D390&gt;0,'89c'!D390/$K$42,#N/A)</f>
        <v>1.0047787096841079</v>
      </c>
      <c r="E390" s="51" t="e">
        <f>IF('89c'!E390&gt;0,'89c'!E390/$K$42,#N/A)</f>
        <v>#N/A</v>
      </c>
      <c r="F390" s="51" t="e">
        <f>IF('89c'!F390&gt;0,'89c'!F390/$K$42,#N/A)</f>
        <v>#N/A</v>
      </c>
      <c r="G390" s="51" t="e">
        <f>IF('89c'!G390&gt;0,'89c'!G390/$K$42,#N/A)</f>
        <v>#N/A</v>
      </c>
      <c r="H390" s="54"/>
    </row>
    <row r="391" spans="2:8">
      <c r="B391" s="50">
        <v>2460718.8410562547</v>
      </c>
      <c r="C391" s="57">
        <f t="shared" si="7"/>
        <v>0.22847419790923595</v>
      </c>
      <c r="D391" s="51">
        <f>IF('89c'!D391&gt;0,'89c'!D391/$K$42,#N/A)</f>
        <v>0.9996769130286034</v>
      </c>
      <c r="E391" s="51" t="e">
        <f>IF('89c'!E391&gt;0,'89c'!E391/$K$42,#N/A)</f>
        <v>#N/A</v>
      </c>
      <c r="F391" s="51" t="e">
        <f>IF('89c'!F391&gt;0,'89c'!F391/$K$42,#N/A)</f>
        <v>#N/A</v>
      </c>
      <c r="G391" s="51" t="e">
        <f>IF('89c'!G391&gt;0,'89c'!G391/$K$42,#N/A)</f>
        <v>#N/A</v>
      </c>
      <c r="H391" s="54"/>
    </row>
    <row r="392" spans="2:8">
      <c r="B392" s="50">
        <v>2460718.8424451561</v>
      </c>
      <c r="C392" s="57">
        <f t="shared" si="7"/>
        <v>0.22986309928819537</v>
      </c>
      <c r="D392" s="51">
        <f>IF('89c'!D392&gt;0,'89c'!D392/$K$42,#N/A)</f>
        <v>0.99664669230848979</v>
      </c>
      <c r="E392" s="51" t="e">
        <f>IF('89c'!E392&gt;0,'89c'!E392/$K$42,#N/A)</f>
        <v>#N/A</v>
      </c>
      <c r="F392" s="51" t="e">
        <f>IF('89c'!F392&gt;0,'89c'!F392/$K$42,#N/A)</f>
        <v>#N/A</v>
      </c>
      <c r="G392" s="51" t="e">
        <f>IF('89c'!G392&gt;0,'89c'!G392/$K$42,#N/A)</f>
        <v>#N/A</v>
      </c>
      <c r="H392" s="54"/>
    </row>
    <row r="393" spans="2:8">
      <c r="B393" s="50">
        <v>2460718.843834057</v>
      </c>
      <c r="C393" s="57">
        <f t="shared" si="7"/>
        <v>0.2312520002014935</v>
      </c>
      <c r="D393" s="51">
        <f>IF('89c'!D393&gt;0,'89c'!D393/$K$42,#N/A)</f>
        <v>0.99960967063043626</v>
      </c>
      <c r="E393" s="51" t="e">
        <f>IF('89c'!E393&gt;0,'89c'!E393/$K$42,#N/A)</f>
        <v>#N/A</v>
      </c>
      <c r="F393" s="51" t="e">
        <f>IF('89c'!F393&gt;0,'89c'!F393/$K$42,#N/A)</f>
        <v>#N/A</v>
      </c>
      <c r="G393" s="51" t="e">
        <f>IF('89c'!G393&gt;0,'89c'!G393/$K$42,#N/A)</f>
        <v>#N/A</v>
      </c>
      <c r="H393" s="54"/>
    </row>
    <row r="394" spans="2:8">
      <c r="B394" s="50">
        <v>2460718.8452229584</v>
      </c>
      <c r="C394" s="57">
        <f t="shared" si="7"/>
        <v>0.23264090158045292</v>
      </c>
      <c r="D394" s="51">
        <f>IF('89c'!D394&gt;0,'89c'!D394/$K$42,#N/A)</f>
        <v>0.99976252630705909</v>
      </c>
      <c r="E394" s="51" t="e">
        <f>IF('89c'!E394&gt;0,'89c'!E394/$K$42,#N/A)</f>
        <v>#N/A</v>
      </c>
      <c r="F394" s="51" t="e">
        <f>IF('89c'!F394&gt;0,'89c'!F394/$K$42,#N/A)</f>
        <v>#N/A</v>
      </c>
      <c r="G394" s="51" t="e">
        <f>IF('89c'!G394&gt;0,'89c'!G394/$K$42,#N/A)</f>
        <v>#N/A</v>
      </c>
      <c r="H394" s="54"/>
    </row>
    <row r="395" spans="2:8">
      <c r="B395" s="50">
        <v>2460718.8466118597</v>
      </c>
      <c r="C395" s="57">
        <f t="shared" si="7"/>
        <v>0.23402980295941234</v>
      </c>
      <c r="D395" s="51">
        <f>IF('89c'!D395&gt;0,'89c'!D395/$K$42,#N/A)</f>
        <v>0.99669991809821989</v>
      </c>
      <c r="E395" s="51" t="e">
        <f>IF('89c'!E395&gt;0,'89c'!E395/$K$42,#N/A)</f>
        <v>#N/A</v>
      </c>
      <c r="F395" s="51" t="e">
        <f>IF('89c'!F395&gt;0,'89c'!F395/$K$42,#N/A)</f>
        <v>#N/A</v>
      </c>
      <c r="G395" s="51" t="e">
        <f>IF('89c'!G395&gt;0,'89c'!G395/$K$42,#N/A)</f>
        <v>#N/A</v>
      </c>
      <c r="H395" s="54"/>
    </row>
    <row r="396" spans="2:8">
      <c r="B396" s="50">
        <v>2460718.8480007607</v>
      </c>
      <c r="C396" s="57">
        <f t="shared" si="7"/>
        <v>0.23541870387271047</v>
      </c>
      <c r="D396" s="51">
        <f>IF('89c'!D396&gt;0,'89c'!D396/$K$42,#N/A)</f>
        <v>1.0006351016515129</v>
      </c>
      <c r="E396" s="51" t="e">
        <f>IF('89c'!E396&gt;0,'89c'!E396/$K$42,#N/A)</f>
        <v>#N/A</v>
      </c>
      <c r="F396" s="51" t="e">
        <f>IF('89c'!F396&gt;0,'89c'!F396/$K$42,#N/A)</f>
        <v>#N/A</v>
      </c>
      <c r="G396" s="51" t="e">
        <f>IF('89c'!G396&gt;0,'89c'!G396/$K$42,#N/A)</f>
        <v>#N/A</v>
      </c>
      <c r="H396" s="54"/>
    </row>
    <row r="397" spans="2:8">
      <c r="B397" s="50">
        <v>2460718.849389662</v>
      </c>
      <c r="C397" s="57">
        <f t="shared" si="7"/>
        <v>0.23680760525166988</v>
      </c>
      <c r="D397" s="51">
        <f>IF('89c'!D397&gt;0,'89c'!D397/$K$42,#N/A)</f>
        <v>1.0027326166063633</v>
      </c>
      <c r="E397" s="51" t="e">
        <f>IF('89c'!E397&gt;0,'89c'!E397/$K$42,#N/A)</f>
        <v>#N/A</v>
      </c>
      <c r="F397" s="51" t="e">
        <f>IF('89c'!F397&gt;0,'89c'!F397/$K$42,#N/A)</f>
        <v>#N/A</v>
      </c>
      <c r="G397" s="51" t="e">
        <f>IF('89c'!G397&gt;0,'89c'!G397/$K$42,#N/A)</f>
        <v>#N/A</v>
      </c>
      <c r="H397" s="54"/>
    </row>
    <row r="398" spans="2:8">
      <c r="B398" s="50">
        <v>2460718.8507785634</v>
      </c>
      <c r="C398" s="57">
        <f t="shared" si="7"/>
        <v>0.2381965066306293</v>
      </c>
      <c r="D398" s="51">
        <f>IF('89c'!D398&gt;0,'89c'!D398/$K$42,#N/A)</f>
        <v>0.99573038763386779</v>
      </c>
      <c r="E398" s="51" t="e">
        <f>IF('89c'!E398&gt;0,'89c'!E398/$K$42,#N/A)</f>
        <v>#N/A</v>
      </c>
      <c r="F398" s="51" t="e">
        <f>IF('89c'!F398&gt;0,'89c'!F398/$K$42,#N/A)</f>
        <v>#N/A</v>
      </c>
      <c r="G398" s="51" t="e">
        <f>IF('89c'!G398&gt;0,'89c'!G398/$K$42,#N/A)</f>
        <v>#N/A</v>
      </c>
      <c r="H398" s="54"/>
    </row>
    <row r="399" spans="2:8">
      <c r="B399" s="50">
        <v>2460718.8521674643</v>
      </c>
      <c r="C399" s="57">
        <f t="shared" si="7"/>
        <v>0.23958540754392743</v>
      </c>
      <c r="D399" s="51">
        <f>IF('89c'!D399&gt;0,'89c'!D399/$K$42,#N/A)</f>
        <v>1.0080560249644919</v>
      </c>
      <c r="E399" s="51" t="e">
        <f>IF('89c'!E399&gt;0,'89c'!E399/$K$42,#N/A)</f>
        <v>#N/A</v>
      </c>
      <c r="F399" s="51" t="e">
        <f>IF('89c'!F399&gt;0,'89c'!F399/$K$42,#N/A)</f>
        <v>#N/A</v>
      </c>
      <c r="G399" s="51" t="e">
        <f>IF('89c'!G399&gt;0,'89c'!G399/$K$42,#N/A)</f>
        <v>#N/A</v>
      </c>
      <c r="H399" s="54"/>
    </row>
    <row r="400" spans="2:8">
      <c r="B400" s="50">
        <v>2460718.8535563657</v>
      </c>
      <c r="C400" s="57">
        <f t="shared" si="7"/>
        <v>0.24097430892288685</v>
      </c>
      <c r="D400" s="51">
        <f>IF('89c'!D400&gt;0,'89c'!D400/$K$42,#N/A)</f>
        <v>1.0015287226432503</v>
      </c>
      <c r="E400" s="51" t="e">
        <f>IF('89c'!E400&gt;0,'89c'!E400/$K$42,#N/A)</f>
        <v>#N/A</v>
      </c>
      <c r="F400" s="51" t="e">
        <f>IF('89c'!F400&gt;0,'89c'!F400/$K$42,#N/A)</f>
        <v>#N/A</v>
      </c>
      <c r="G400" s="51" t="e">
        <f>IF('89c'!G400&gt;0,'89c'!G400/$K$42,#N/A)</f>
        <v>#N/A</v>
      </c>
      <c r="H400" s="54"/>
    </row>
    <row r="401" spans="2:8">
      <c r="B401" s="50">
        <v>2460718.8549452671</v>
      </c>
      <c r="C401" s="57">
        <f t="shared" si="7"/>
        <v>0.24236321030184627</v>
      </c>
      <c r="D401" s="51">
        <f>IF('89c'!D401&gt;0,'89c'!D401/$K$42,#N/A)</f>
        <v>0.99235711249572345</v>
      </c>
      <c r="E401" s="51" t="e">
        <f>IF('89c'!E401&gt;0,'89c'!E401/$K$42,#N/A)</f>
        <v>#N/A</v>
      </c>
      <c r="F401" s="51" t="e">
        <f>IF('89c'!F401&gt;0,'89c'!F401/$K$42,#N/A)</f>
        <v>#N/A</v>
      </c>
      <c r="G401" s="51" t="e">
        <f>IF('89c'!G401&gt;0,'89c'!G401/$K$42,#N/A)</f>
        <v>#N/A</v>
      </c>
      <c r="H401" s="54"/>
    </row>
    <row r="402" spans="2:8">
      <c r="B402" s="50">
        <v>2460718.8563341685</v>
      </c>
      <c r="C402" s="57">
        <f t="shared" si="7"/>
        <v>0.24375211168080568</v>
      </c>
      <c r="D402" s="51">
        <f>IF('89c'!D402&gt;0,'89c'!D402/$K$42,#N/A)</f>
        <v>0.99755870491514342</v>
      </c>
      <c r="E402" s="51" t="e">
        <f>IF('89c'!E402&gt;0,'89c'!E402/$K$42,#N/A)</f>
        <v>#N/A</v>
      </c>
      <c r="F402" s="51" t="e">
        <f>IF('89c'!F402&gt;0,'89c'!F402/$K$42,#N/A)</f>
        <v>#N/A</v>
      </c>
      <c r="G402" s="51" t="e">
        <f>IF('89c'!G402&gt;0,'89c'!G402/$K$42,#N/A)</f>
        <v>#N/A</v>
      </c>
      <c r="H402" s="54"/>
    </row>
    <row r="403" spans="2:8">
      <c r="B403" s="50">
        <v>2460718.8577230698</v>
      </c>
      <c r="C403" s="57">
        <f t="shared" si="7"/>
        <v>0.2451410130597651</v>
      </c>
      <c r="D403" s="51">
        <f>IF('89c'!D403&gt;0,'89c'!D403/$K$42,#N/A)</f>
        <v>1.0005348911950402</v>
      </c>
      <c r="E403" s="51" t="e">
        <f>IF('89c'!E403&gt;0,'89c'!E403/$K$42,#N/A)</f>
        <v>#N/A</v>
      </c>
      <c r="F403" s="51" t="e">
        <f>IF('89c'!F403&gt;0,'89c'!F403/$K$42,#N/A)</f>
        <v>#N/A</v>
      </c>
      <c r="G403" s="51" t="e">
        <f>IF('89c'!G403&gt;0,'89c'!G403/$K$42,#N/A)</f>
        <v>#N/A</v>
      </c>
      <c r="H403" s="54"/>
    </row>
    <row r="404" spans="2:8">
      <c r="B404" s="50">
        <v>2460718.8591119708</v>
      </c>
      <c r="C404" s="57">
        <f t="shared" si="7"/>
        <v>0.24652991397306323</v>
      </c>
      <c r="D404" s="51">
        <f>IF('89c'!D404&gt;0,'89c'!D404/$K$42,#N/A)</f>
        <v>1.0005303295769099</v>
      </c>
      <c r="E404" s="51" t="e">
        <f>IF('89c'!E404&gt;0,'89c'!E404/$K$42,#N/A)</f>
        <v>#N/A</v>
      </c>
      <c r="F404" s="51" t="e">
        <f>IF('89c'!F404&gt;0,'89c'!F404/$K$42,#N/A)</f>
        <v>#N/A</v>
      </c>
      <c r="G404" s="51" t="e">
        <f>IF('89c'!G404&gt;0,'89c'!G404/$K$42,#N/A)</f>
        <v>#N/A</v>
      </c>
      <c r="H404" s="54"/>
    </row>
    <row r="405" spans="2:8">
      <c r="B405" s="50">
        <v>2460718.8605008721</v>
      </c>
      <c r="C405" s="57">
        <f t="shared" si="7"/>
        <v>0.24791881535202265</v>
      </c>
      <c r="D405" s="51">
        <f>IF('89c'!D405&gt;0,'89c'!D405/$K$42,#N/A)</f>
        <v>1.0017529676436132</v>
      </c>
      <c r="E405" s="51" t="e">
        <f>IF('89c'!E405&gt;0,'89c'!E405/$K$42,#N/A)</f>
        <v>#N/A</v>
      </c>
      <c r="F405" s="51" t="e">
        <f>IF('89c'!F405&gt;0,'89c'!F405/$K$42,#N/A)</f>
        <v>#N/A</v>
      </c>
      <c r="G405" s="51" t="e">
        <f>IF('89c'!G405&gt;0,'89c'!G405/$K$42,#N/A)</f>
        <v>#N/A</v>
      </c>
      <c r="H405" s="54"/>
    </row>
    <row r="406" spans="2:8">
      <c r="B406" s="50">
        <v>2460718.8618897735</v>
      </c>
      <c r="C406" s="57">
        <f t="shared" si="7"/>
        <v>0.24930771673098207</v>
      </c>
      <c r="D406" s="51">
        <f>IF('89c'!D406&gt;0,'89c'!D406/$K$42,#N/A)</f>
        <v>1.0064201664990617</v>
      </c>
      <c r="E406" s="51" t="e">
        <f>IF('89c'!E406&gt;0,'89c'!E406/$K$42,#N/A)</f>
        <v>#N/A</v>
      </c>
      <c r="F406" s="51" t="e">
        <f>IF('89c'!F406&gt;0,'89c'!F406/$K$42,#N/A)</f>
        <v>#N/A</v>
      </c>
      <c r="G406" s="51" t="e">
        <f>IF('89c'!G406&gt;0,'89c'!G406/$K$42,#N/A)</f>
        <v>#N/A</v>
      </c>
      <c r="H406" s="54"/>
    </row>
    <row r="407" spans="2:8">
      <c r="B407" s="50">
        <v>2460718.8632786749</v>
      </c>
      <c r="C407" s="57">
        <f t="shared" si="7"/>
        <v>0.25069661810994148</v>
      </c>
      <c r="D407" s="51">
        <f>IF('89c'!D407&gt;0,'89c'!D407/$K$42,#N/A)</f>
        <v>1.0032708875457457</v>
      </c>
      <c r="E407" s="51" t="e">
        <f>IF('89c'!E407&gt;0,'89c'!E407/$K$42,#N/A)</f>
        <v>#N/A</v>
      </c>
      <c r="F407" s="51" t="e">
        <f>IF('89c'!F407&gt;0,'89c'!F407/$K$42,#N/A)</f>
        <v>#N/A</v>
      </c>
      <c r="G407" s="51" t="e">
        <f>IF('89c'!G407&gt;0,'89c'!G407/$K$42,#N/A)</f>
        <v>#N/A</v>
      </c>
      <c r="H407" s="54"/>
    </row>
    <row r="408" spans="2:8">
      <c r="B408" s="50">
        <v>2460718.8646675758</v>
      </c>
      <c r="C408" s="57">
        <f t="shared" si="7"/>
        <v>0.25208551902323961</v>
      </c>
      <c r="D408" s="51">
        <f>IF('89c'!D408&gt;0,'89c'!D408/$K$42,#N/A)</f>
        <v>0.99666462776159315</v>
      </c>
      <c r="E408" s="51" t="e">
        <f>IF('89c'!E408&gt;0,'89c'!E408/$K$42,#N/A)</f>
        <v>#N/A</v>
      </c>
      <c r="F408" s="51" t="e">
        <f>IF('89c'!F408&gt;0,'89c'!F408/$K$42,#N/A)</f>
        <v>#N/A</v>
      </c>
      <c r="G408" s="51" t="e">
        <f>IF('89c'!G408&gt;0,'89c'!G408/$K$42,#N/A)</f>
        <v>#N/A</v>
      </c>
      <c r="H408" s="54"/>
    </row>
    <row r="409" spans="2:8">
      <c r="B409" s="50">
        <v>2460718.8660564772</v>
      </c>
      <c r="C409" s="57">
        <f t="shared" si="7"/>
        <v>0.25347442040219903</v>
      </c>
      <c r="D409" s="51">
        <f>IF('89c'!D409&gt;0,'89c'!D409/$K$42,#N/A)</f>
        <v>1.0004434100168986</v>
      </c>
      <c r="E409" s="51" t="e">
        <f>IF('89c'!E409&gt;0,'89c'!E409/$K$42,#N/A)</f>
        <v>#N/A</v>
      </c>
      <c r="F409" s="51" t="e">
        <f>IF('89c'!F409&gt;0,'89c'!F409/$K$42,#N/A)</f>
        <v>#N/A</v>
      </c>
      <c r="G409" s="51" t="e">
        <f>IF('89c'!G409&gt;0,'89c'!G409/$K$42,#N/A)</f>
        <v>#N/A</v>
      </c>
      <c r="H409" s="54"/>
    </row>
    <row r="410" spans="2:8">
      <c r="B410" s="50">
        <v>2460718.8674453786</v>
      </c>
      <c r="C410" s="57">
        <f t="shared" si="7"/>
        <v>0.25486332178115845</v>
      </c>
      <c r="D410" s="51">
        <f>IF('89c'!D410&gt;0,'89c'!D410/$K$42,#N/A)</f>
        <v>1.0005675067646722</v>
      </c>
      <c r="E410" s="51" t="e">
        <f>IF('89c'!E410&gt;0,'89c'!E410/$K$42,#N/A)</f>
        <v>#N/A</v>
      </c>
      <c r="F410" s="51" t="e">
        <f>IF('89c'!F410&gt;0,'89c'!F410/$K$42,#N/A)</f>
        <v>#N/A</v>
      </c>
      <c r="G410" s="51" t="e">
        <f>IF('89c'!G410&gt;0,'89c'!G410/$K$42,#N/A)</f>
        <v>#N/A</v>
      </c>
      <c r="H410" s="54"/>
    </row>
    <row r="411" spans="2:8">
      <c r="B411" s="50">
        <v>2460718.8688342799</v>
      </c>
      <c r="C411" s="57">
        <f t="shared" si="7"/>
        <v>0.25625222316011786</v>
      </c>
      <c r="D411" s="51">
        <f>IF('89c'!D411&gt;0,'89c'!D411/$K$42,#N/A)</f>
        <v>0.99727802025773138</v>
      </c>
      <c r="E411" s="51" t="e">
        <f>IF('89c'!E411&gt;0,'89c'!E411/$K$42,#N/A)</f>
        <v>#N/A</v>
      </c>
      <c r="F411" s="51" t="e">
        <f>IF('89c'!F411&gt;0,'89c'!F411/$K$42,#N/A)</f>
        <v>#N/A</v>
      </c>
      <c r="G411" s="51" t="e">
        <f>IF('89c'!G411&gt;0,'89c'!G411/$K$42,#N/A)</f>
        <v>#N/A</v>
      </c>
      <c r="H411" s="54"/>
    </row>
    <row r="412" spans="2:8">
      <c r="B412" s="50">
        <v>2460718.8702231813</v>
      </c>
      <c r="C412" s="57">
        <f t="shared" si="7"/>
        <v>0.25764112453907728</v>
      </c>
      <c r="D412" s="51">
        <f>IF('89c'!D412&gt;0,'89c'!D412/$K$42,#N/A)</f>
        <v>1.0009611536746945</v>
      </c>
      <c r="E412" s="51" t="e">
        <f>IF('89c'!E412&gt;0,'89c'!E412/$K$42,#N/A)</f>
        <v>#N/A</v>
      </c>
      <c r="F412" s="51" t="e">
        <f>IF('89c'!F412&gt;0,'89c'!F412/$K$42,#N/A)</f>
        <v>#N/A</v>
      </c>
      <c r="G412" s="51" t="e">
        <f>IF('89c'!G412&gt;0,'89c'!G412/$K$42,#N/A)</f>
        <v>#N/A</v>
      </c>
      <c r="H412" s="54"/>
    </row>
    <row r="413" spans="2:8">
      <c r="B413" s="50">
        <v>2460718.8716120827</v>
      </c>
      <c r="C413" s="57">
        <f t="shared" si="7"/>
        <v>0.2590300259180367</v>
      </c>
      <c r="D413" s="51">
        <f>IF('89c'!D413&gt;0,'89c'!D413/$K$42,#N/A)</f>
        <v>1.0017786578475383</v>
      </c>
      <c r="E413" s="51" t="e">
        <f>IF('89c'!E413&gt;0,'89c'!E413/$K$42,#N/A)</f>
        <v>#N/A</v>
      </c>
      <c r="F413" s="51" t="e">
        <f>IF('89c'!F413&gt;0,'89c'!F413/$K$42,#N/A)</f>
        <v>#N/A</v>
      </c>
      <c r="G413" s="51" t="e">
        <f>IF('89c'!G413&gt;0,'89c'!G413/$K$42,#N/A)</f>
        <v>#N/A</v>
      </c>
      <c r="H413" s="54"/>
    </row>
    <row r="414" spans="2:8">
      <c r="B414" s="50">
        <v>2460718.8730009836</v>
      </c>
      <c r="C414" s="57">
        <f t="shared" si="7"/>
        <v>0.26041892683133483</v>
      </c>
      <c r="D414" s="51">
        <f>IF('89c'!D414&gt;0,'89c'!D414/$K$42,#N/A)</f>
        <v>0.99845408835024929</v>
      </c>
      <c r="E414" s="51" t="e">
        <f>IF('89c'!E414&gt;0,'89c'!E414/$K$42,#N/A)</f>
        <v>#N/A</v>
      </c>
      <c r="F414" s="51" t="e">
        <f>IF('89c'!F414&gt;0,'89c'!F414/$K$42,#N/A)</f>
        <v>#N/A</v>
      </c>
      <c r="G414" s="51" t="e">
        <f>IF('89c'!G414&gt;0,'89c'!G414/$K$42,#N/A)</f>
        <v>#N/A</v>
      </c>
      <c r="H414" s="54"/>
    </row>
    <row r="415" spans="2:8">
      <c r="B415" s="50">
        <v>2460718.874389885</v>
      </c>
      <c r="C415" s="57">
        <f t="shared" si="7"/>
        <v>0.26180782821029425</v>
      </c>
      <c r="D415" s="51">
        <f>IF('89c'!D415&gt;0,'89c'!D415/$K$42,#N/A)</f>
        <v>1.004032159407819</v>
      </c>
      <c r="E415" s="51" t="e">
        <f>IF('89c'!E415&gt;0,'89c'!E415/$K$42,#N/A)</f>
        <v>#N/A</v>
      </c>
      <c r="F415" s="51" t="e">
        <f>IF('89c'!F415&gt;0,'89c'!F415/$K$42,#N/A)</f>
        <v>#N/A</v>
      </c>
      <c r="G415" s="51" t="e">
        <f>IF('89c'!G415&gt;0,'89c'!G415/$K$42,#N/A)</f>
        <v>#N/A</v>
      </c>
      <c r="H415" s="54"/>
    </row>
    <row r="416" spans="2:8">
      <c r="B416" s="50">
        <v>2460718.8757787864</v>
      </c>
      <c r="C416" s="57">
        <f t="shared" si="7"/>
        <v>0.26319672958925366</v>
      </c>
      <c r="D416" s="51">
        <f>IF('89c'!D416&gt;0,'89c'!D416/$K$42,#N/A)</f>
        <v>0.99291740360989866</v>
      </c>
      <c r="E416" s="51" t="e">
        <f>IF('89c'!E416&gt;0,'89c'!E416/$K$42,#N/A)</f>
        <v>#N/A</v>
      </c>
      <c r="F416" s="51" t="e">
        <f>IF('89c'!F416&gt;0,'89c'!F416/$K$42,#N/A)</f>
        <v>#N/A</v>
      </c>
      <c r="G416" s="51" t="e">
        <f>IF('89c'!G416&gt;0,'89c'!G416/$K$42,#N/A)</f>
        <v>#N/A</v>
      </c>
      <c r="H416" s="54"/>
    </row>
    <row r="417" spans="2:8">
      <c r="B417" s="50">
        <v>2460718.8771676878</v>
      </c>
      <c r="C417" s="57">
        <f t="shared" si="7"/>
        <v>0.26458563096821308</v>
      </c>
      <c r="D417" s="51">
        <f>IF('89c'!D417&gt;0,'89c'!D417/$K$42,#N/A)</f>
        <v>0.99702872782690721</v>
      </c>
      <c r="E417" s="51" t="e">
        <f>IF('89c'!E417&gt;0,'89c'!E417/$K$42,#N/A)</f>
        <v>#N/A</v>
      </c>
      <c r="F417" s="51" t="e">
        <f>IF('89c'!F417&gt;0,'89c'!F417/$K$42,#N/A)</f>
        <v>#N/A</v>
      </c>
      <c r="G417" s="51" t="e">
        <f>IF('89c'!G417&gt;0,'89c'!G417/$K$42,#N/A)</f>
        <v>#N/A</v>
      </c>
      <c r="H417" s="54"/>
    </row>
    <row r="418" spans="2:8">
      <c r="B418" s="50">
        <v>2460718.8785565891</v>
      </c>
      <c r="C418" s="57">
        <f t="shared" si="7"/>
        <v>0.2659745323471725</v>
      </c>
      <c r="D418" s="51">
        <f>IF('89c'!D418&gt;0,'89c'!D418/$K$42,#N/A)</f>
        <v>1.0007849093378396</v>
      </c>
      <c r="E418" s="51" t="e">
        <f>IF('89c'!E418&gt;0,'89c'!E418/$K$42,#N/A)</f>
        <v>#N/A</v>
      </c>
      <c r="F418" s="51" t="e">
        <f>IF('89c'!F418&gt;0,'89c'!F418/$K$42,#N/A)</f>
        <v>#N/A</v>
      </c>
      <c r="G418" s="51" t="e">
        <f>IF('89c'!G418&gt;0,'89c'!G418/$K$42,#N/A)</f>
        <v>#N/A</v>
      </c>
      <c r="H418" s="54"/>
    </row>
    <row r="419" spans="2:8">
      <c r="B419" s="50">
        <v>2460718.8799454905</v>
      </c>
      <c r="C419" s="57">
        <f t="shared" si="7"/>
        <v>0.26736343372613192</v>
      </c>
      <c r="D419" s="51">
        <f>IF('89c'!D419&gt;0,'89c'!D419/$K$42,#N/A)</f>
        <v>1.0043856848129218</v>
      </c>
      <c r="E419" s="51" t="e">
        <f>IF('89c'!E419&gt;0,'89c'!E419/$K$42,#N/A)</f>
        <v>#N/A</v>
      </c>
      <c r="F419" s="51" t="e">
        <f>IF('89c'!F419&gt;0,'89c'!F419/$K$42,#N/A)</f>
        <v>#N/A</v>
      </c>
      <c r="G419" s="51" t="e">
        <f>IF('89c'!G419&gt;0,'89c'!G419/$K$42,#N/A)</f>
        <v>#N/A</v>
      </c>
      <c r="H419" s="54"/>
    </row>
    <row r="420" spans="2:8">
      <c r="B420" s="50">
        <v>2460718.8813343919</v>
      </c>
      <c r="C420" s="57">
        <f t="shared" si="7"/>
        <v>0.26875233510509133</v>
      </c>
      <c r="D420" s="51">
        <f>IF('89c'!D420&gt;0,'89c'!D420/$K$42,#N/A)</f>
        <v>1.0006860051629223</v>
      </c>
      <c r="E420" s="51" t="e">
        <f>IF('89c'!E420&gt;0,'89c'!E420/$K$42,#N/A)</f>
        <v>#N/A</v>
      </c>
      <c r="F420" s="51" t="e">
        <f>IF('89c'!F420&gt;0,'89c'!F420/$K$42,#N/A)</f>
        <v>#N/A</v>
      </c>
      <c r="G420" s="51" t="e">
        <f>IF('89c'!G420&gt;0,'89c'!G420/$K$42,#N/A)</f>
        <v>#N/A</v>
      </c>
      <c r="H420" s="54"/>
    </row>
    <row r="421" spans="2:8">
      <c r="B421" s="50">
        <v>2460718.8827232933</v>
      </c>
      <c r="C421" s="57">
        <f t="shared" si="7"/>
        <v>0.27014123648405075</v>
      </c>
      <c r="D421" s="51">
        <f>IF('89c'!D421&gt;0,'89c'!D421/$K$42,#N/A)</f>
        <v>1.0025226784992276</v>
      </c>
      <c r="E421" s="51" t="e">
        <f>IF('89c'!E421&gt;0,'89c'!E421/$K$42,#N/A)</f>
        <v>#N/A</v>
      </c>
      <c r="F421" s="51" t="e">
        <f>IF('89c'!F421&gt;0,'89c'!F421/$K$42,#N/A)</f>
        <v>#N/A</v>
      </c>
      <c r="G421" s="51" t="e">
        <f>IF('89c'!G421&gt;0,'89c'!G421/$K$42,#N/A)</f>
        <v>#N/A</v>
      </c>
      <c r="H421" s="54"/>
    </row>
    <row r="422" spans="2:8">
      <c r="B422" s="50">
        <v>2460718.8841121946</v>
      </c>
      <c r="C422" s="57">
        <f t="shared" si="7"/>
        <v>0.27153013786301017</v>
      </c>
      <c r="D422" s="51">
        <f>IF('89c'!D422&gt;0,'89c'!D422/$K$42,#N/A)</f>
        <v>1.0010222171537577</v>
      </c>
      <c r="E422" s="51" t="e">
        <f>IF('89c'!E422&gt;0,'89c'!E422/$K$42,#N/A)</f>
        <v>#N/A</v>
      </c>
      <c r="F422" s="51" t="e">
        <f>IF('89c'!F422&gt;0,'89c'!F422/$K$42,#N/A)</f>
        <v>#N/A</v>
      </c>
      <c r="G422" s="51" t="e">
        <f>IF('89c'!G422&gt;0,'89c'!G422/$K$42,#N/A)</f>
        <v>#N/A</v>
      </c>
      <c r="H422" s="54"/>
    </row>
    <row r="423" spans="2:8">
      <c r="B423" s="50">
        <v>2460718.8855010956</v>
      </c>
      <c r="C423" s="57">
        <f t="shared" si="7"/>
        <v>0.2729190387763083</v>
      </c>
      <c r="D423" s="51">
        <f>IF('89c'!D423&gt;0,'89c'!D423/$K$42,#N/A)</f>
        <v>0.9868757788444591</v>
      </c>
      <c r="E423" s="51" t="e">
        <f>IF('89c'!E423&gt;0,'89c'!E423/$K$42,#N/A)</f>
        <v>#N/A</v>
      </c>
      <c r="F423" s="51" t="e">
        <f>IF('89c'!F423&gt;0,'89c'!F423/$K$42,#N/A)</f>
        <v>#N/A</v>
      </c>
      <c r="G423" s="51" t="e">
        <f>IF('89c'!G423&gt;0,'89c'!G423/$K$42,#N/A)</f>
        <v>#N/A</v>
      </c>
      <c r="H423" s="54"/>
    </row>
    <row r="424" spans="2:8">
      <c r="B424" s="50">
        <v>2460718.8868899969</v>
      </c>
      <c r="C424" s="57">
        <f t="shared" si="7"/>
        <v>0.27430794015526772</v>
      </c>
      <c r="D424" s="51">
        <f>IF('89c'!D424&gt;0,'89c'!D424/$K$42,#N/A)</f>
        <v>1.0036770789056264</v>
      </c>
      <c r="E424" s="51" t="e">
        <f>IF('89c'!E424&gt;0,'89c'!E424/$K$42,#N/A)</f>
        <v>#N/A</v>
      </c>
      <c r="F424" s="51" t="e">
        <f>IF('89c'!F424&gt;0,'89c'!F424/$K$42,#N/A)</f>
        <v>#N/A</v>
      </c>
      <c r="G424" s="51" t="e">
        <f>IF('89c'!G424&gt;0,'89c'!G424/$K$42,#N/A)</f>
        <v>#N/A</v>
      </c>
      <c r="H424" s="54"/>
    </row>
    <row r="425" spans="2:8">
      <c r="B425" s="50">
        <v>2460718.8882788983</v>
      </c>
      <c r="C425" s="57">
        <f t="shared" si="7"/>
        <v>0.27569684153422713</v>
      </c>
      <c r="D425" s="51">
        <f>IF('89c'!D425&gt;0,'89c'!D425/$K$42,#N/A)</f>
        <v>1.0013560964989581</v>
      </c>
      <c r="E425" s="51" t="e">
        <f>IF('89c'!E425&gt;0,'89c'!E425/$K$42,#N/A)</f>
        <v>#N/A</v>
      </c>
      <c r="F425" s="51" t="e">
        <f>IF('89c'!F425&gt;0,'89c'!F425/$K$42,#N/A)</f>
        <v>#N/A</v>
      </c>
      <c r="G425" s="51" t="e">
        <f>IF('89c'!G425&gt;0,'89c'!G425/$K$42,#N/A)</f>
        <v>#N/A</v>
      </c>
      <c r="H425" s="54"/>
    </row>
    <row r="426" spans="2:8">
      <c r="B426" s="50">
        <v>2460718.8896677997</v>
      </c>
      <c r="C426" s="57">
        <f t="shared" si="7"/>
        <v>0.27708574291318655</v>
      </c>
      <c r="D426" s="51">
        <f>IF('89c'!D426&gt;0,'89c'!D426/$K$42,#N/A)</f>
        <v>1.0042593798272805</v>
      </c>
      <c r="E426" s="51" t="e">
        <f>IF('89c'!E426&gt;0,'89c'!E426/$K$42,#N/A)</f>
        <v>#N/A</v>
      </c>
      <c r="F426" s="51" t="e">
        <f>IF('89c'!F426&gt;0,'89c'!F426/$K$42,#N/A)</f>
        <v>#N/A</v>
      </c>
      <c r="G426" s="51" t="e">
        <f>IF('89c'!G426&gt;0,'89c'!G426/$K$42,#N/A)</f>
        <v>#N/A</v>
      </c>
      <c r="H426" s="54"/>
    </row>
    <row r="427" spans="2:8">
      <c r="B427" s="50">
        <v>2460718.8910567011</v>
      </c>
      <c r="C427" s="57">
        <f t="shared" si="7"/>
        <v>0.27847464429214597</v>
      </c>
      <c r="D427" s="51">
        <f>IF('89c'!D427&gt;0,'89c'!D427/$K$42,#N/A)</f>
        <v>0.99205760079620964</v>
      </c>
      <c r="E427" s="51" t="e">
        <f>IF('89c'!E427&gt;0,'89c'!E427/$K$42,#N/A)</f>
        <v>#N/A</v>
      </c>
      <c r="F427" s="51" t="e">
        <f>IF('89c'!F427&gt;0,'89c'!F427/$K$42,#N/A)</f>
        <v>#N/A</v>
      </c>
      <c r="G427" s="51" t="e">
        <f>IF('89c'!G427&gt;0,'89c'!G427/$K$42,#N/A)</f>
        <v>#N/A</v>
      </c>
      <c r="H427" s="54"/>
    </row>
    <row r="428" spans="2:8">
      <c r="B428" s="50">
        <v>2460718.8924456025</v>
      </c>
      <c r="C428" s="57">
        <f t="shared" si="7"/>
        <v>0.27986354567110538</v>
      </c>
      <c r="D428" s="51">
        <f>IF('89c'!D428&gt;0,'89c'!D428/$K$42,#N/A)</f>
        <v>1.0018986387716806</v>
      </c>
      <c r="E428" s="51" t="e">
        <f>IF('89c'!E428&gt;0,'89c'!E428/$K$42,#N/A)</f>
        <v>#N/A</v>
      </c>
      <c r="F428" s="51" t="e">
        <f>IF('89c'!F428&gt;0,'89c'!F428/$K$42,#N/A)</f>
        <v>#N/A</v>
      </c>
      <c r="G428" s="51" t="e">
        <f>IF('89c'!G428&gt;0,'89c'!G428/$K$42,#N/A)</f>
        <v>#N/A</v>
      </c>
      <c r="H428" s="54"/>
    </row>
    <row r="429" spans="2:8">
      <c r="B429" s="50">
        <v>2460718.8938345038</v>
      </c>
      <c r="C429" s="57">
        <f t="shared" si="7"/>
        <v>0.2812524470500648</v>
      </c>
      <c r="D429" s="51">
        <f>IF('89c'!D429&gt;0,'89c'!D429/$K$42,#N/A)</f>
        <v>0.99942735104761704</v>
      </c>
      <c r="E429" s="51" t="e">
        <f>IF('89c'!E429&gt;0,'89c'!E429/$K$42,#N/A)</f>
        <v>#N/A</v>
      </c>
      <c r="F429" s="51" t="e">
        <f>IF('89c'!F429&gt;0,'89c'!F429/$K$42,#N/A)</f>
        <v>#N/A</v>
      </c>
      <c r="G429" s="51" t="e">
        <f>IF('89c'!G429&gt;0,'89c'!G429/$K$42,#N/A)</f>
        <v>#N/A</v>
      </c>
      <c r="H429" s="54"/>
    </row>
    <row r="430" spans="2:8">
      <c r="B430" s="50">
        <v>2460718.8952234052</v>
      </c>
      <c r="C430" s="57">
        <f t="shared" si="7"/>
        <v>0.28264134842902422</v>
      </c>
      <c r="D430" s="51">
        <f>IF('89c'!D430&gt;0,'89c'!D430/$K$42,#N/A)</f>
        <v>1.0102358978612229</v>
      </c>
      <c r="E430" s="51" t="e">
        <f>IF('89c'!E430&gt;0,'89c'!E430/$K$42,#N/A)</f>
        <v>#N/A</v>
      </c>
      <c r="F430" s="51" t="e">
        <f>IF('89c'!F430&gt;0,'89c'!F430/$K$42,#N/A)</f>
        <v>#N/A</v>
      </c>
      <c r="G430" s="51" t="e">
        <f>IF('89c'!G430&gt;0,'89c'!G430/$K$42,#N/A)</f>
        <v>#N/A</v>
      </c>
      <c r="H430" s="54"/>
    </row>
    <row r="431" spans="2:8">
      <c r="B431" s="50">
        <v>2460718.8966123066</v>
      </c>
      <c r="C431" s="57">
        <f t="shared" si="7"/>
        <v>0.28403024980798364</v>
      </c>
      <c r="D431" s="51">
        <f>IF('89c'!D431&gt;0,'89c'!D431/$K$42,#N/A)</f>
        <v>0.99331007599241117</v>
      </c>
      <c r="E431" s="51" t="e">
        <f>IF('89c'!E431&gt;0,'89c'!E431/$K$42,#N/A)</f>
        <v>#N/A</v>
      </c>
      <c r="F431" s="51" t="e">
        <f>IF('89c'!F431&gt;0,'89c'!F431/$K$42,#N/A)</f>
        <v>#N/A</v>
      </c>
      <c r="G431" s="51" t="e">
        <f>IF('89c'!G431&gt;0,'89c'!G431/$K$42,#N/A)</f>
        <v>#N/A</v>
      </c>
      <c r="H431" s="54"/>
    </row>
    <row r="432" spans="2:8">
      <c r="B432" s="50">
        <v>2460718.898001208</v>
      </c>
      <c r="C432" s="57">
        <f t="shared" si="7"/>
        <v>0.28541915118694305</v>
      </c>
      <c r="D432" s="51">
        <f>IF('89c'!D432&gt;0,'89c'!D432/$K$42,#N/A)</f>
        <v>1.0032754491638762</v>
      </c>
      <c r="E432" s="51" t="e">
        <f>IF('89c'!E432&gt;0,'89c'!E432/$K$42,#N/A)</f>
        <v>#N/A</v>
      </c>
      <c r="F432" s="51" t="e">
        <f>IF('89c'!F432&gt;0,'89c'!F432/$K$42,#N/A)</f>
        <v>#N/A</v>
      </c>
      <c r="G432" s="51" t="e">
        <f>IF('89c'!G432&gt;0,'89c'!G432/$K$42,#N/A)</f>
        <v>#N/A</v>
      </c>
      <c r="H432" s="54"/>
    </row>
    <row r="433" spans="2:8">
      <c r="B433" s="50">
        <v>2460718.8993901093</v>
      </c>
      <c r="C433" s="57">
        <f t="shared" si="7"/>
        <v>0.28680805256590247</v>
      </c>
      <c r="D433" s="51">
        <f>IF('89c'!D433&gt;0,'89c'!D433/$K$42,#N/A)</f>
        <v>1.0063521983889194</v>
      </c>
      <c r="E433" s="51" t="e">
        <f>IF('89c'!E433&gt;0,'89c'!E433/$K$42,#N/A)</f>
        <v>#N/A</v>
      </c>
      <c r="F433" s="51" t="e">
        <f>IF('89c'!F433&gt;0,'89c'!F433/$K$42,#N/A)</f>
        <v>#N/A</v>
      </c>
      <c r="G433" s="51" t="e">
        <f>IF('89c'!G433&gt;0,'89c'!G433/$K$42,#N/A)</f>
        <v>#N/A</v>
      </c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22FB-BA9A-4A18-8AA5-8DD7484D683E}">
  <sheetPr>
    <tabColor theme="3" tint="9.9978637043366805E-2"/>
  </sheetPr>
  <dimension ref="A1:V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288</v>
      </c>
      <c r="D1" s="44">
        <f t="shared" ref="D1:H1" si="0">COUNT(D3:D100134)</f>
        <v>208</v>
      </c>
      <c r="E1" s="45">
        <f t="shared" si="0"/>
        <v>14</v>
      </c>
      <c r="F1" s="44">
        <f t="shared" si="0"/>
        <v>66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2460695.3005204233</v>
      </c>
      <c r="C3" s="57">
        <f t="shared" ref="C3:C66" si="1">B3-$K$30</f>
        <v>-0.23403143649920821</v>
      </c>
      <c r="D3" s="51">
        <f>IF('88d'!D3&gt;0,'88d'!D3/$K$42,#N/A)</f>
        <v>1.0062255563890972</v>
      </c>
      <c r="E3" s="51" t="e">
        <f>IF('88d'!E3&gt;0,'88d'!E3/$K$42,#N/A)</f>
        <v>#N/A</v>
      </c>
      <c r="F3" s="51" t="e">
        <f>IF('88d'!F3&gt;0,'88d'!F3/$K$42,#N/A)</f>
        <v>#N/A</v>
      </c>
      <c r="G3" s="51" t="e">
        <f>IF('88d'!G3&gt;0,'88d'!G3/$K$42,#N/A)</f>
        <v>#N/A</v>
      </c>
      <c r="H3" s="55"/>
    </row>
    <row r="4" spans="1:9">
      <c r="B4" s="50">
        <v>2460695.301909334</v>
      </c>
      <c r="C4" s="57">
        <f t="shared" si="1"/>
        <v>-0.23264252580702305</v>
      </c>
      <c r="D4" s="51">
        <f>IF('88d'!D4&gt;0,'88d'!D4/$K$42,#N/A)</f>
        <v>0.99788363757606069</v>
      </c>
      <c r="E4" s="51" t="e">
        <f>IF('88d'!E4&gt;0,'88d'!E4/$K$42,#N/A)</f>
        <v>#N/A</v>
      </c>
      <c r="F4" s="51" t="e">
        <f>IF('88d'!F4&gt;0,'88d'!F4/$K$42,#N/A)</f>
        <v>#N/A</v>
      </c>
      <c r="G4" s="51" t="e">
        <f>IF('88d'!G4&gt;0,'88d'!G4/$K$42,#N/A)</f>
        <v>#N/A</v>
      </c>
      <c r="H4" s="55"/>
    </row>
    <row r="5" spans="1:9">
      <c r="B5" s="50">
        <v>2460695.3032982447</v>
      </c>
      <c r="C5" s="57">
        <f t="shared" si="1"/>
        <v>-0.23125361511483788</v>
      </c>
      <c r="D5" s="51">
        <f>IF('88d'!D5&gt;0,'88d'!D5/$K$42,#N/A)</f>
        <v>1.0015633908477117</v>
      </c>
      <c r="E5" s="51" t="e">
        <f>IF('88d'!E5&gt;0,'88d'!E5/$K$42,#N/A)</f>
        <v>#N/A</v>
      </c>
      <c r="F5" s="51" t="e">
        <f>IF('88d'!F5&gt;0,'88d'!F5/$K$42,#N/A)</f>
        <v>#N/A</v>
      </c>
      <c r="G5" s="51" t="e">
        <f>IF('88d'!G5&gt;0,'88d'!G5/$K$42,#N/A)</f>
        <v>#N/A</v>
      </c>
      <c r="H5" s="55"/>
    </row>
    <row r="6" spans="1:9">
      <c r="B6" s="50">
        <v>2460695.3046871559</v>
      </c>
      <c r="C6" s="57">
        <f t="shared" si="1"/>
        <v>-0.22986470395699143</v>
      </c>
      <c r="D6" s="51">
        <f>IF('88d'!D6&gt;0,'88d'!D6/$K$42,#N/A)</f>
        <v>1.003305326331583</v>
      </c>
      <c r="E6" s="51" t="e">
        <f>IF('88d'!E6&gt;0,'88d'!E6/$K$42,#N/A)</f>
        <v>#N/A</v>
      </c>
      <c r="F6" s="51" t="e">
        <f>IF('88d'!F6&gt;0,'88d'!F6/$K$42,#N/A)</f>
        <v>#N/A</v>
      </c>
      <c r="G6" s="51" t="e">
        <f>IF('88d'!G6&gt;0,'88d'!G6/$K$42,#N/A)</f>
        <v>#N/A</v>
      </c>
      <c r="H6" s="55"/>
    </row>
    <row r="7" spans="1:9">
      <c r="B7" s="50">
        <v>2460695.3060760666</v>
      </c>
      <c r="C7" s="57">
        <f t="shared" si="1"/>
        <v>-0.22847579326480627</v>
      </c>
      <c r="D7" s="51">
        <f>IF('88d'!D7&gt;0,'88d'!D7/$K$42,#N/A)</f>
        <v>1.0062947403517546</v>
      </c>
      <c r="E7" s="51" t="e">
        <f>IF('88d'!E7&gt;0,'88d'!E7/$K$42,#N/A)</f>
        <v>#N/A</v>
      </c>
      <c r="F7" s="51" t="e">
        <f>IF('88d'!F7&gt;0,'88d'!F7/$K$42,#N/A)</f>
        <v>#N/A</v>
      </c>
      <c r="G7" s="51" t="e">
        <f>IF('88d'!G7&gt;0,'88d'!G7/$K$42,#N/A)</f>
        <v>#N/A</v>
      </c>
      <c r="H7" s="55"/>
    </row>
    <row r="8" spans="1:9">
      <c r="B8" s="50">
        <v>2460695.3074649773</v>
      </c>
      <c r="C8" s="57">
        <f t="shared" si="1"/>
        <v>-0.22708688257262111</v>
      </c>
      <c r="D8" s="51">
        <f>IF('88d'!D8&gt;0,'88d'!D8/$K$42,#N/A)</f>
        <v>0.99963699258147865</v>
      </c>
      <c r="E8" s="51" t="e">
        <f>IF('88d'!E8&gt;0,'88d'!E8/$K$42,#N/A)</f>
        <v>#N/A</v>
      </c>
      <c r="F8" s="51" t="e">
        <f>IF('88d'!F8&gt;0,'88d'!F8/$K$42,#N/A)</f>
        <v>#N/A</v>
      </c>
      <c r="G8" s="51" t="e">
        <f>IF('88d'!G8&gt;0,'88d'!G8/$K$42,#N/A)</f>
        <v>#N/A</v>
      </c>
      <c r="H8" s="55"/>
    </row>
    <row r="9" spans="1:9">
      <c r="B9" s="50">
        <v>2460695.308853888</v>
      </c>
      <c r="C9" s="57">
        <f t="shared" si="1"/>
        <v>-0.22569797188043594</v>
      </c>
      <c r="D9" s="51">
        <f>IF('88d'!D9&gt;0,'88d'!D9/$K$42,#N/A)</f>
        <v>1.0027102608985579</v>
      </c>
      <c r="E9" s="51" t="e">
        <f>IF('88d'!E9&gt;0,'88d'!E9/$K$42,#N/A)</f>
        <v>#N/A</v>
      </c>
      <c r="F9" s="51" t="e">
        <f>IF('88d'!F9&gt;0,'88d'!F9/$K$42,#N/A)</f>
        <v>#N/A</v>
      </c>
      <c r="G9" s="51" t="e">
        <f>IF('88d'!G9&gt;0,'88d'!G9/$K$42,#N/A)</f>
        <v>#N/A</v>
      </c>
      <c r="H9" s="55"/>
    </row>
    <row r="10" spans="1:9">
      <c r="B10" s="50">
        <v>2460695.3102427986</v>
      </c>
      <c r="C10" s="57">
        <f t="shared" si="1"/>
        <v>-0.22430906118825078</v>
      </c>
      <c r="D10" s="51">
        <f>IF('88d'!D10&gt;0,'88d'!D10/$K$42,#N/A)</f>
        <v>1.004956822538968</v>
      </c>
      <c r="E10" s="51" t="e">
        <f>IF('88d'!E10&gt;0,'88d'!E10/$K$42,#N/A)</f>
        <v>#N/A</v>
      </c>
      <c r="F10" s="51" t="e">
        <f>IF('88d'!F10&gt;0,'88d'!F10/$K$42,#N/A)</f>
        <v>#N/A</v>
      </c>
      <c r="G10" s="51" t="e">
        <f>IF('88d'!G10&gt;0,'88d'!G10/$K$42,#N/A)</f>
        <v>#N/A</v>
      </c>
      <c r="H10" s="55"/>
    </row>
    <row r="11" spans="1:9">
      <c r="B11" s="50">
        <v>2460695.3116317093</v>
      </c>
      <c r="C11" s="57">
        <f t="shared" si="1"/>
        <v>-0.22292015049606562</v>
      </c>
      <c r="D11" s="51">
        <f>IF('88d'!D11&gt;0,'88d'!D11/$K$42,#N/A)</f>
        <v>0.9937685254646994</v>
      </c>
      <c r="E11" s="51" t="e">
        <f>IF('88d'!E11&gt;0,'88d'!E11/$K$42,#N/A)</f>
        <v>#N/A</v>
      </c>
      <c r="F11" s="51" t="e">
        <f>IF('88d'!F11&gt;0,'88d'!F11/$K$42,#N/A)</f>
        <v>#N/A</v>
      </c>
      <c r="G11" s="51" t="e">
        <f>IF('88d'!G11&gt;0,'88d'!G11/$K$42,#N/A)</f>
        <v>#N/A</v>
      </c>
      <c r="H11" s="55"/>
    </row>
    <row r="12" spans="1:9">
      <c r="B12" s="50">
        <v>2460695.31302062</v>
      </c>
      <c r="C12" s="57">
        <f t="shared" si="1"/>
        <v>-0.22153123980388045</v>
      </c>
      <c r="D12" s="51">
        <f>IF('88d'!D12&gt;0,'88d'!D12/$K$42,#N/A)</f>
        <v>0.99468817204301063</v>
      </c>
      <c r="E12" s="51" t="e">
        <f>IF('88d'!E12&gt;0,'88d'!E12/$K$42,#N/A)</f>
        <v>#N/A</v>
      </c>
      <c r="F12" s="51" t="e">
        <f>IF('88d'!F12&gt;0,'88d'!F12/$K$42,#N/A)</f>
        <v>#N/A</v>
      </c>
      <c r="G12" s="51" t="e">
        <f>IF('88d'!G12&gt;0,'88d'!G12/$K$42,#N/A)</f>
        <v>#N/A</v>
      </c>
      <c r="H12" s="55"/>
    </row>
    <row r="13" spans="1:9">
      <c r="B13" s="50">
        <v>2460695.3144095307</v>
      </c>
      <c r="C13" s="57">
        <f t="shared" si="1"/>
        <v>-0.22014232911169529</v>
      </c>
      <c r="D13" s="51">
        <f>IF('88d'!D13&gt;0,'88d'!D13/$K$42,#N/A)</f>
        <v>1.0046059848295406</v>
      </c>
      <c r="E13" s="51" t="e">
        <f>IF('88d'!E13&gt;0,'88d'!E13/$K$42,#N/A)</f>
        <v>#N/A</v>
      </c>
      <c r="F13" s="51" t="e">
        <f>IF('88d'!F13&gt;0,'88d'!F13/$K$42,#N/A)</f>
        <v>#N/A</v>
      </c>
      <c r="G13" s="51" t="e">
        <f>IF('88d'!G13&gt;0,'88d'!G13/$K$42,#N/A)</f>
        <v>#N/A</v>
      </c>
      <c r="H13" s="55"/>
    </row>
    <row r="14" spans="1:9">
      <c r="B14" s="50">
        <v>2460695.3157984414</v>
      </c>
      <c r="C14" s="57">
        <f t="shared" si="1"/>
        <v>-0.21875341841951013</v>
      </c>
      <c r="D14" s="51">
        <f>IF('88d'!D14&gt;0,'88d'!D14/$K$42,#N/A)</f>
        <v>0.99782687338501297</v>
      </c>
      <c r="E14" s="51" t="e">
        <f>IF('88d'!E14&gt;0,'88d'!E14/$K$42,#N/A)</f>
        <v>#N/A</v>
      </c>
      <c r="F14" s="51" t="e">
        <f>IF('88d'!F14&gt;0,'88d'!F14/$K$42,#N/A)</f>
        <v>#N/A</v>
      </c>
      <c r="G14" s="51" t="e">
        <f>IF('88d'!G14&gt;0,'88d'!G14/$K$42,#N/A)</f>
        <v>#N/A</v>
      </c>
      <c r="H14" s="55"/>
    </row>
    <row r="15" spans="1:9">
      <c r="B15" s="50">
        <v>2460695.3171873521</v>
      </c>
      <c r="C15" s="57">
        <f t="shared" si="1"/>
        <v>-0.21736450772732496</v>
      </c>
      <c r="D15" s="51">
        <f>IF('88d'!D15&gt;0,'88d'!D15/$K$42,#N/A)</f>
        <v>1.0109278986413268</v>
      </c>
      <c r="E15" s="51" t="e">
        <f>IF('88d'!E15&gt;0,'88d'!E15/$K$42,#N/A)</f>
        <v>#N/A</v>
      </c>
      <c r="F15" s="51" t="e">
        <f>IF('88d'!F15&gt;0,'88d'!F15/$K$42,#N/A)</f>
        <v>#N/A</v>
      </c>
      <c r="G15" s="51" t="e">
        <f>IF('88d'!G15&gt;0,'88d'!G15/$K$42,#N/A)</f>
        <v>#N/A</v>
      </c>
      <c r="H15" s="55"/>
    </row>
    <row r="16" spans="1:9">
      <c r="B16" s="50">
        <v>2460695.3185762628</v>
      </c>
      <c r="C16" s="57">
        <f t="shared" si="1"/>
        <v>-0.2159755970351398</v>
      </c>
      <c r="D16" s="51">
        <f>IF('88d'!D16&gt;0,'88d'!D16/$K$42,#N/A)</f>
        <v>1.0055068767191797</v>
      </c>
      <c r="E16" s="51" t="e">
        <f>IF('88d'!E16&gt;0,'88d'!E16/$K$42,#N/A)</f>
        <v>#N/A</v>
      </c>
      <c r="F16" s="51" t="e">
        <f>IF('88d'!F16&gt;0,'88d'!F16/$K$42,#N/A)</f>
        <v>#N/A</v>
      </c>
      <c r="G16" s="51" t="e">
        <f>IF('88d'!G16&gt;0,'88d'!G16/$K$42,#N/A)</f>
        <v>#N/A</v>
      </c>
      <c r="H16" s="55"/>
    </row>
    <row r="17" spans="2:12">
      <c r="B17" s="50">
        <v>2460695.3199651735</v>
      </c>
      <c r="C17" s="57">
        <f t="shared" si="1"/>
        <v>-0.21458668634295464</v>
      </c>
      <c r="D17" s="51">
        <f>IF('88d'!D17&gt;0,'88d'!D17/$K$42,#N/A)</f>
        <v>1.0013430857714429</v>
      </c>
      <c r="E17" s="51" t="e">
        <f>IF('88d'!E17&gt;0,'88d'!E17/$K$42,#N/A)</f>
        <v>#N/A</v>
      </c>
      <c r="F17" s="51" t="e">
        <f>IF('88d'!F17&gt;0,'88d'!F17/$K$42,#N/A)</f>
        <v>#N/A</v>
      </c>
      <c r="G17" s="51" t="e">
        <f>IF('88d'!G17&gt;0,'88d'!G17/$K$42,#N/A)</f>
        <v>#N/A</v>
      </c>
      <c r="H17" s="55"/>
    </row>
    <row r="18" spans="2:12">
      <c r="B18" s="50">
        <v>2460695.3213540842</v>
      </c>
      <c r="C18" s="57">
        <f t="shared" si="1"/>
        <v>-0.21319777565076947</v>
      </c>
      <c r="D18" s="51">
        <f>IF('88d'!D18&gt;0,'88d'!D18/$K$42,#N/A)</f>
        <v>1.0034012669834125</v>
      </c>
      <c r="E18" s="51" t="e">
        <f>IF('88d'!E18&gt;0,'88d'!E18/$K$42,#N/A)</f>
        <v>#N/A</v>
      </c>
      <c r="F18" s="51" t="e">
        <f>IF('88d'!F18&gt;0,'88d'!F18/$K$42,#N/A)</f>
        <v>#N/A</v>
      </c>
      <c r="G18" s="51" t="e">
        <f>IF('88d'!G18&gt;0,'88d'!G18/$K$42,#N/A)</f>
        <v>#N/A</v>
      </c>
      <c r="H18" s="55"/>
    </row>
    <row r="19" spans="2:12">
      <c r="B19" s="50">
        <v>2460695.3227429949</v>
      </c>
      <c r="C19" s="57">
        <f t="shared" si="1"/>
        <v>-0.21180886495858431</v>
      </c>
      <c r="D19" s="51">
        <f>IF('88d'!D19&gt;0,'88d'!D19/$K$42,#N/A)</f>
        <v>0.99808427106776676</v>
      </c>
      <c r="E19" s="51" t="e">
        <f>IF('88d'!E19&gt;0,'88d'!E19/$K$42,#N/A)</f>
        <v>#N/A</v>
      </c>
      <c r="F19" s="51" t="e">
        <f>IF('88d'!F19&gt;0,'88d'!F19/$K$42,#N/A)</f>
        <v>#N/A</v>
      </c>
      <c r="G19" s="51" t="e">
        <f>IF('88d'!G19&gt;0,'88d'!G19/$K$42,#N/A)</f>
        <v>#N/A</v>
      </c>
      <c r="H19" s="55"/>
    </row>
    <row r="20" spans="2:12">
      <c r="B20" s="50">
        <v>2460695.3241319056</v>
      </c>
      <c r="C20" s="57">
        <f t="shared" si="1"/>
        <v>-0.21041995426639915</v>
      </c>
      <c r="D20" s="51">
        <f>IF('88d'!D20&gt;0,'88d'!D20/$K$42,#N/A)</f>
        <v>0.99388330415937309</v>
      </c>
      <c r="E20" s="51" t="e">
        <f>IF('88d'!E20&gt;0,'88d'!E20/$K$42,#N/A)</f>
        <v>#N/A</v>
      </c>
      <c r="F20" s="51" t="e">
        <f>IF('88d'!F20&gt;0,'88d'!F20/$K$42,#N/A)</f>
        <v>#N/A</v>
      </c>
      <c r="G20" s="51" t="e">
        <f>IF('88d'!G20&gt;0,'88d'!G20/$K$42,#N/A)</f>
        <v>#N/A</v>
      </c>
      <c r="H20" s="55"/>
    </row>
    <row r="21" spans="2:12">
      <c r="B21" s="50">
        <v>2460695.3255208163</v>
      </c>
      <c r="C21" s="57">
        <f t="shared" si="1"/>
        <v>-0.20903104357421398</v>
      </c>
      <c r="D21" s="51">
        <f>IF('88d'!D21&gt;0,'88d'!D21/$K$42,#N/A)</f>
        <v>0.99092389764107691</v>
      </c>
      <c r="E21" s="51" t="e">
        <f>IF('88d'!E21&gt;0,'88d'!E21/$K$42,#N/A)</f>
        <v>#N/A</v>
      </c>
      <c r="F21" s="51" t="e">
        <f>IF('88d'!F21&gt;0,'88d'!F21/$K$42,#N/A)</f>
        <v>#N/A</v>
      </c>
      <c r="G21" s="51" t="e">
        <f>IF('88d'!G21&gt;0,'88d'!G21/$K$42,#N/A)</f>
        <v>#N/A</v>
      </c>
      <c r="H21" s="55"/>
    </row>
    <row r="22" spans="2:12">
      <c r="B22" s="50">
        <v>2460695.326909727</v>
      </c>
      <c r="C22" s="57">
        <f t="shared" si="1"/>
        <v>-0.20764213288202882</v>
      </c>
      <c r="D22" s="51">
        <f>IF('88d'!D22&gt;0,'88d'!D22/$K$42,#N/A)</f>
        <v>1.0036314078519628</v>
      </c>
      <c r="E22" s="51" t="e">
        <f>IF('88d'!E22&gt;0,'88d'!E22/$K$42,#N/A)</f>
        <v>#N/A</v>
      </c>
      <c r="F22" s="51" t="e">
        <f>IF('88d'!F22&gt;0,'88d'!F22/$K$42,#N/A)</f>
        <v>#N/A</v>
      </c>
      <c r="G22" s="51" t="e">
        <f>IF('88d'!G22&gt;0,'88d'!G22/$K$42,#N/A)</f>
        <v>#N/A</v>
      </c>
      <c r="H22" s="55"/>
    </row>
    <row r="23" spans="2:12">
      <c r="B23" s="50">
        <v>2460695.3282986376</v>
      </c>
      <c r="C23" s="57">
        <f t="shared" si="1"/>
        <v>-0.20625322218984365</v>
      </c>
      <c r="D23" s="51">
        <f>IF('88d'!D23&gt;0,'88d'!D23/$K$42,#N/A)</f>
        <v>0.99642127198466279</v>
      </c>
      <c r="E23" s="51" t="e">
        <f>IF('88d'!E23&gt;0,'88d'!E23/$K$42,#N/A)</f>
        <v>#N/A</v>
      </c>
      <c r="F23" s="51" t="e">
        <f>IF('88d'!F23&gt;0,'88d'!F23/$K$42,#N/A)</f>
        <v>#N/A</v>
      </c>
      <c r="G23" s="51" t="e">
        <f>IF('88d'!G23&gt;0,'88d'!G23/$K$42,#N/A)</f>
        <v>#N/A</v>
      </c>
      <c r="H23" s="55"/>
    </row>
    <row r="24" spans="2:12">
      <c r="B24" s="50">
        <v>2460695.3296875483</v>
      </c>
      <c r="C24" s="57">
        <f t="shared" si="1"/>
        <v>-0.20486431149765849</v>
      </c>
      <c r="D24" s="51">
        <f>IF('88d'!D24&gt;0,'88d'!D24/$K$42,#N/A)</f>
        <v>0.99799208135367168</v>
      </c>
      <c r="E24" s="51" t="e">
        <f>IF('88d'!E24&gt;0,'88d'!E24/$K$42,#N/A)</f>
        <v>#N/A</v>
      </c>
      <c r="F24" s="51" t="e">
        <f>IF('88d'!F24&gt;0,'88d'!F24/$K$42,#N/A)</f>
        <v>#N/A</v>
      </c>
      <c r="G24" s="51" t="e">
        <f>IF('88d'!G24&gt;0,'88d'!G24/$K$42,#N/A)</f>
        <v>#N/A</v>
      </c>
      <c r="H24" s="55"/>
    </row>
    <row r="25" spans="2:12">
      <c r="B25" s="50">
        <v>2460695.331076459</v>
      </c>
      <c r="C25" s="57">
        <f t="shared" si="1"/>
        <v>-0.20347540080547333</v>
      </c>
      <c r="D25" s="51">
        <f>IF('88d'!D25&gt;0,'88d'!D25/$K$42,#N/A)</f>
        <v>1.0069334833708428</v>
      </c>
      <c r="E25" s="51" t="e">
        <f>IF('88d'!E25&gt;0,'88d'!E25/$K$42,#N/A)</f>
        <v>#N/A</v>
      </c>
      <c r="F25" s="51" t="e">
        <f>IF('88d'!F25&gt;0,'88d'!F25/$K$42,#N/A)</f>
        <v>#N/A</v>
      </c>
      <c r="G25" s="51" t="e">
        <f>IF('88d'!G25&gt;0,'88d'!G25/$K$42,#N/A)</f>
        <v>#N/A</v>
      </c>
      <c r="H25" s="55"/>
    </row>
    <row r="26" spans="2:12">
      <c r="B26" s="50">
        <v>2460695.3324653697</v>
      </c>
      <c r="C26" s="57">
        <f t="shared" si="1"/>
        <v>-0.20208649011328816</v>
      </c>
      <c r="D26" s="51">
        <f>IF('88d'!D26&gt;0,'88d'!D26/$K$42,#N/A)</f>
        <v>1.0002108860548471</v>
      </c>
      <c r="E26" s="51" t="e">
        <f>IF('88d'!E26&gt;0,'88d'!E26/$K$42,#N/A)</f>
        <v>#N/A</v>
      </c>
      <c r="F26" s="51" t="e">
        <f>IF('88d'!F26&gt;0,'88d'!F26/$K$42,#N/A)</f>
        <v>#N/A</v>
      </c>
      <c r="G26" s="51" t="e">
        <f>IF('88d'!G26&gt;0,'88d'!G26/$K$42,#N/A)</f>
        <v>#N/A</v>
      </c>
      <c r="H26" s="55"/>
    </row>
    <row r="27" spans="2:12">
      <c r="B27" s="50">
        <v>2460695.3338542804</v>
      </c>
      <c r="C27" s="57">
        <f t="shared" si="1"/>
        <v>-0.200697579421103</v>
      </c>
      <c r="D27" s="51">
        <f>IF('88d'!D27&gt;0,'88d'!D27/$K$42,#N/A)</f>
        <v>1.0063199133116612</v>
      </c>
      <c r="E27" s="51" t="e">
        <f>IF('88d'!E27&gt;0,'88d'!E27/$K$42,#N/A)</f>
        <v>#N/A</v>
      </c>
      <c r="F27" s="51" t="e">
        <f>IF('88d'!F27&gt;0,'88d'!F27/$K$42,#N/A)</f>
        <v>#N/A</v>
      </c>
      <c r="G27" s="51" t="e">
        <f>IF('88d'!G27&gt;0,'88d'!G27/$K$42,#N/A)</f>
        <v>#N/A</v>
      </c>
      <c r="H27" s="55"/>
    </row>
    <row r="28" spans="2:12">
      <c r="B28" s="50">
        <v>2460695.3352431911</v>
      </c>
      <c r="C28" s="57">
        <f t="shared" si="1"/>
        <v>-0.19930866872891784</v>
      </c>
      <c r="D28" s="51">
        <f>IF('88d'!D28&gt;0,'88d'!D28/$K$42,#N/A)</f>
        <v>0.99808960573476713</v>
      </c>
      <c r="E28" s="51" t="e">
        <f>IF('88d'!E28&gt;0,'88d'!E28/$K$42,#N/A)</f>
        <v>#N/A</v>
      </c>
      <c r="F28" s="51" t="e">
        <f>IF('88d'!F28&gt;0,'88d'!F28/$K$42,#N/A)</f>
        <v>#N/A</v>
      </c>
      <c r="G28" s="51" t="e">
        <f>IF('88d'!G28&gt;0,'88d'!G28/$K$42,#N/A)</f>
        <v>#N/A</v>
      </c>
      <c r="H28" s="55"/>
    </row>
    <row r="29" spans="2:12">
      <c r="B29" s="50">
        <v>2460695.3366321018</v>
      </c>
      <c r="C29" s="57">
        <f t="shared" si="1"/>
        <v>-0.19791975803673267</v>
      </c>
      <c r="D29" s="51">
        <f>IF('88d'!D29&gt;0,'88d'!D29/$K$42,#N/A)</f>
        <v>0.99613445027923642</v>
      </c>
      <c r="E29" s="51" t="e">
        <f>IF('88d'!E29&gt;0,'88d'!E29/$K$42,#N/A)</f>
        <v>#N/A</v>
      </c>
      <c r="F29" s="51" t="e">
        <f>IF('88d'!F29&gt;0,'88d'!F29/$K$42,#N/A)</f>
        <v>#N/A</v>
      </c>
      <c r="G29" s="51" t="e">
        <f>IF('88d'!G29&gt;0,'88d'!G29/$K$42,#N/A)</f>
        <v>#N/A</v>
      </c>
      <c r="H29" s="55"/>
    </row>
    <row r="30" spans="2:12">
      <c r="B30" s="50">
        <v>2460695.3380210125</v>
      </c>
      <c r="C30" s="57">
        <f t="shared" si="1"/>
        <v>-0.19653084734454751</v>
      </c>
      <c r="D30" s="51">
        <f>IF('88d'!D30&gt;0,'88d'!D30/$K$42,#N/A)</f>
        <v>0.99747186796699161</v>
      </c>
      <c r="E30" s="51" t="e">
        <f>IF('88d'!E30&gt;0,'88d'!E30/$K$42,#N/A)</f>
        <v>#N/A</v>
      </c>
      <c r="F30" s="51" t="e">
        <f>IF('88d'!F30&gt;0,'88d'!F30/$K$42,#N/A)</f>
        <v>#N/A</v>
      </c>
      <c r="G30" s="51" t="e">
        <f>IF('88d'!G30&gt;0,'88d'!G30/$K$42,#N/A)</f>
        <v>#N/A</v>
      </c>
      <c r="H30" s="55"/>
      <c r="J30" s="36" t="s">
        <v>72</v>
      </c>
      <c r="K30" s="59">
        <f>I172</f>
        <v>2460695.5345518598</v>
      </c>
      <c r="L30" s="96">
        <f>K30-'Planet c'!$G$228</f>
        <v>45676.534551859833</v>
      </c>
    </row>
    <row r="31" spans="2:12">
      <c r="B31" s="50">
        <v>2460695.3394099232</v>
      </c>
      <c r="C31" s="57">
        <f t="shared" si="1"/>
        <v>-0.19514193665236235</v>
      </c>
      <c r="D31" s="51">
        <f>IF('88d'!D31&gt;0,'88d'!D31/$K$42,#N/A)</f>
        <v>1.00263882637326</v>
      </c>
      <c r="E31" s="51" t="e">
        <f>IF('88d'!E31&gt;0,'88d'!E31/$K$42,#N/A)</f>
        <v>#N/A</v>
      </c>
      <c r="F31" s="51" t="e">
        <f>IF('88d'!F31&gt;0,'88d'!F31/$K$42,#N/A)</f>
        <v>#N/A</v>
      </c>
      <c r="G31" s="51" t="e">
        <f>IF('88d'!G31&gt;0,'88d'!G31/$K$42,#N/A)</f>
        <v>#N/A</v>
      </c>
      <c r="H31" s="55"/>
      <c r="J31" s="36" t="s">
        <v>37</v>
      </c>
      <c r="K31" s="58">
        <f>INDEX(B:B,MATCH(J31,A:A,0))</f>
        <v>2460695.4796898947</v>
      </c>
    </row>
    <row r="32" spans="2:12">
      <c r="B32" s="50">
        <v>2460695.3407988339</v>
      </c>
      <c r="C32" s="57">
        <f t="shared" si="1"/>
        <v>-0.19375302596017718</v>
      </c>
      <c r="D32" s="51">
        <f>IF('88d'!D32&gt;0,'88d'!D32/$K$42,#N/A)</f>
        <v>0.99836484121030256</v>
      </c>
      <c r="E32" s="51" t="e">
        <f>IF('88d'!E32&gt;0,'88d'!E32/$K$42,#N/A)</f>
        <v>#N/A</v>
      </c>
      <c r="F32" s="51" t="e">
        <f>IF('88d'!F32&gt;0,'88d'!F32/$K$42,#N/A)</f>
        <v>#N/A</v>
      </c>
      <c r="G32" s="51" t="e">
        <f>IF('88d'!G32&gt;0,'88d'!G32/$K$42,#N/A)</f>
        <v>#N/A</v>
      </c>
      <c r="H32" s="55"/>
      <c r="J32" s="36" t="s">
        <v>38</v>
      </c>
      <c r="K32" s="58">
        <f>INDEX(B:B,MATCH(J32,A:A,0))</f>
        <v>2460695.4894122686</v>
      </c>
    </row>
    <row r="33" spans="2:11">
      <c r="B33" s="50">
        <v>2460695.3421877446</v>
      </c>
      <c r="C33" s="57">
        <f t="shared" si="1"/>
        <v>-0.19236411526799202</v>
      </c>
      <c r="D33" s="51">
        <f>IF('88d'!D33&gt;0,'88d'!D33/$K$42,#N/A)</f>
        <v>0.99732491456197381</v>
      </c>
      <c r="E33" s="51" t="e">
        <f>IF('88d'!E33&gt;0,'88d'!E33/$K$42,#N/A)</f>
        <v>#N/A</v>
      </c>
      <c r="F33" s="51" t="e">
        <f>IF('88d'!F33&gt;0,'88d'!F33/$K$42,#N/A)</f>
        <v>#N/A</v>
      </c>
      <c r="G33" s="51" t="e">
        <f>IF('88d'!G33&gt;0,'88d'!G33/$K$42,#N/A)</f>
        <v>#N/A</v>
      </c>
      <c r="H33" s="55"/>
      <c r="J33" s="36" t="s">
        <v>39</v>
      </c>
      <c r="K33" s="58">
        <f>INDEX(B:B,MATCH(J33,A:A,0))</f>
        <v>2460695.5796914501</v>
      </c>
    </row>
    <row r="34" spans="2:11">
      <c r="B34" s="50">
        <v>2460695.3435766553</v>
      </c>
      <c r="C34" s="57">
        <f t="shared" si="1"/>
        <v>-0.19097520457580686</v>
      </c>
      <c r="D34" s="51">
        <f>IF('88d'!D34&gt;0,'88d'!D34/$K$42,#N/A)</f>
        <v>0.99423630907726923</v>
      </c>
      <c r="E34" s="51" t="e">
        <f>IF('88d'!E34&gt;0,'88d'!E34/$K$42,#N/A)</f>
        <v>#N/A</v>
      </c>
      <c r="F34" s="51" t="e">
        <f>IF('88d'!F34&gt;0,'88d'!F34/$K$42,#N/A)</f>
        <v>#N/A</v>
      </c>
      <c r="G34" s="51" t="e">
        <f>IF('88d'!G34&gt;0,'88d'!G34/$K$42,#N/A)</f>
        <v>#N/A</v>
      </c>
      <c r="H34" s="55"/>
      <c r="J34" s="36" t="s">
        <v>71</v>
      </c>
      <c r="K34" s="58">
        <f>INDEX(B:B,MATCH(J34,A:A,0))</f>
        <v>2460695.5894138231</v>
      </c>
    </row>
    <row r="35" spans="2:11">
      <c r="B35" s="50">
        <v>2460695.3449655659</v>
      </c>
      <c r="C35" s="57">
        <f t="shared" si="1"/>
        <v>-0.18958629388362169</v>
      </c>
      <c r="D35" s="51">
        <f>IF('88d'!D35&gt;0,'88d'!D35/$K$42,#N/A)</f>
        <v>0.99647878636325748</v>
      </c>
      <c r="E35" s="51" t="e">
        <f>IF('88d'!E35&gt;0,'88d'!E35/$K$42,#N/A)</f>
        <v>#N/A</v>
      </c>
      <c r="F35" s="51" t="e">
        <f>IF('88d'!F35&gt;0,'88d'!F35/$K$42,#N/A)</f>
        <v>#N/A</v>
      </c>
      <c r="G35" s="51" t="e">
        <f>IF('88d'!G35&gt;0,'88d'!G35/$K$42,#N/A)</f>
        <v>#N/A</v>
      </c>
      <c r="H35" s="55"/>
      <c r="J35" s="38"/>
      <c r="K35" s="39"/>
    </row>
    <row r="36" spans="2:11">
      <c r="B36" s="50">
        <v>2460695.3463544766</v>
      </c>
      <c r="C36" s="57">
        <f t="shared" si="1"/>
        <v>-0.18819738319143653</v>
      </c>
      <c r="D36" s="51">
        <f>IF('88d'!D36&gt;0,'88d'!D36/$K$42,#N/A)</f>
        <v>0.99928282070517627</v>
      </c>
      <c r="E36" s="51" t="e">
        <f>IF('88d'!E36&gt;0,'88d'!E36/$K$42,#N/A)</f>
        <v>#N/A</v>
      </c>
      <c r="F36" s="51" t="e">
        <f>IF('88d'!F36&gt;0,'88d'!F36/$K$42,#N/A)</f>
        <v>#N/A</v>
      </c>
      <c r="G36" s="51" t="e">
        <f>IF('88d'!G36&gt;0,'88d'!G36/$K$42,#N/A)</f>
        <v>#N/A</v>
      </c>
      <c r="H36" s="55"/>
      <c r="J36" s="36" t="s">
        <v>76</v>
      </c>
      <c r="K36" s="37">
        <f>K32-K31</f>
        <v>9.7223739139735699E-3</v>
      </c>
    </row>
    <row r="37" spans="2:11">
      <c r="B37" s="50">
        <v>2460695.3477433873</v>
      </c>
      <c r="C37" s="57">
        <f t="shared" si="1"/>
        <v>-0.18680847249925137</v>
      </c>
      <c r="D37" s="51">
        <f>IF('88d'!D37&gt;0,'88d'!D37/$K$42,#N/A)</f>
        <v>1.0050368425439693</v>
      </c>
      <c r="E37" s="51" t="e">
        <f>IF('88d'!E37&gt;0,'88d'!E37/$K$42,#N/A)</f>
        <v>#N/A</v>
      </c>
      <c r="F37" s="51" t="e">
        <f>IF('88d'!F37&gt;0,'88d'!F37/$K$42,#N/A)</f>
        <v>#N/A</v>
      </c>
      <c r="G37" s="51" t="e">
        <f>IF('88d'!G37&gt;0,'88d'!G37/$K$42,#N/A)</f>
        <v>#N/A</v>
      </c>
      <c r="H37" s="55"/>
      <c r="J37" s="36" t="s">
        <v>66</v>
      </c>
      <c r="K37" s="37">
        <f>K33-K32</f>
        <v>9.0279181487858295E-2</v>
      </c>
    </row>
    <row r="38" spans="2:11">
      <c r="B38" s="50">
        <v>2460695.349132298</v>
      </c>
      <c r="C38" s="57">
        <f t="shared" si="1"/>
        <v>-0.1854195618070662</v>
      </c>
      <c r="D38" s="51">
        <f>IF('88d'!D38&gt;0,'88d'!D38/$K$42,#N/A)</f>
        <v>0.99856989247311834</v>
      </c>
      <c r="E38" s="51" t="e">
        <f>IF('88d'!E38&gt;0,'88d'!E38/$K$42,#N/A)</f>
        <v>#N/A</v>
      </c>
      <c r="F38" s="51" t="e">
        <f>IF('88d'!F38&gt;0,'88d'!F38/$K$42,#N/A)</f>
        <v>#N/A</v>
      </c>
      <c r="G38" s="51" t="e">
        <f>IF('88d'!G38&gt;0,'88d'!G38/$K$42,#N/A)</f>
        <v>#N/A</v>
      </c>
      <c r="H38" s="55"/>
      <c r="J38" s="36" t="s">
        <v>77</v>
      </c>
      <c r="K38" s="37">
        <f>K34-K33</f>
        <v>9.7223729826509953E-3</v>
      </c>
    </row>
    <row r="39" spans="2:11">
      <c r="B39" s="50">
        <v>2460695.3505212087</v>
      </c>
      <c r="C39" s="57">
        <f t="shared" si="1"/>
        <v>-0.18403065111488104</v>
      </c>
      <c r="D39" s="51">
        <f>IF('88d'!D39&gt;0,'88d'!D39/$K$42,#N/A)</f>
        <v>0.9955356339084771</v>
      </c>
      <c r="E39" s="51" t="e">
        <f>IF('88d'!E39&gt;0,'88d'!E39/$K$42,#N/A)</f>
        <v>#N/A</v>
      </c>
      <c r="F39" s="51" t="e">
        <f>IF('88d'!F39&gt;0,'88d'!F39/$K$42,#N/A)</f>
        <v>#N/A</v>
      </c>
      <c r="G39" s="51" t="e">
        <f>IF('88d'!G39&gt;0,'88d'!G39/$K$42,#N/A)</f>
        <v>#N/A</v>
      </c>
      <c r="H39" s="55"/>
      <c r="J39" s="36" t="s">
        <v>65</v>
      </c>
      <c r="K39" s="37">
        <f>K34-K31</f>
        <v>0.10972392838448286</v>
      </c>
    </row>
    <row r="40" spans="2:11">
      <c r="B40" s="50">
        <v>2460695.3519101194</v>
      </c>
      <c r="C40" s="57">
        <f t="shared" si="1"/>
        <v>-0.18264174042269588</v>
      </c>
      <c r="D40" s="51">
        <f>IF('88d'!D40&gt;0,'88d'!D40/$K$42,#N/A)</f>
        <v>1.002974410269234</v>
      </c>
      <c r="E40" s="51" t="e">
        <f>IF('88d'!E40&gt;0,'88d'!E40/$K$42,#N/A)</f>
        <v>#N/A</v>
      </c>
      <c r="F40" s="51" t="e">
        <f>IF('88d'!F40&gt;0,'88d'!F40/$K$42,#N/A)</f>
        <v>#N/A</v>
      </c>
      <c r="G40" s="51" t="e">
        <f>IF('88d'!G40&gt;0,'88d'!G40/$K$42,#N/A)</f>
        <v>#N/A</v>
      </c>
      <c r="H40" s="55"/>
      <c r="J40" s="38"/>
      <c r="K40" s="39"/>
    </row>
    <row r="41" spans="2:11">
      <c r="B41" s="50">
        <v>2460695.3532990296</v>
      </c>
      <c r="C41" s="57">
        <f t="shared" si="1"/>
        <v>-0.181252830196172</v>
      </c>
      <c r="D41" s="51">
        <f>IF('88d'!D41&gt;0,'88d'!D41/$K$42,#N/A)</f>
        <v>1.0018868050345919</v>
      </c>
      <c r="E41" s="51" t="e">
        <f>IF('88d'!E41&gt;0,'88d'!E41/$K$42,#N/A)</f>
        <v>#N/A</v>
      </c>
      <c r="F41" s="51" t="e">
        <f>IF('88d'!F41&gt;0,'88d'!F41/$K$42,#N/A)</f>
        <v>#N/A</v>
      </c>
      <c r="G41" s="51" t="e">
        <f>IF('88d'!G41&gt;0,'88d'!G41/$K$42,#N/A)</f>
        <v>#N/A</v>
      </c>
      <c r="H41" s="55"/>
      <c r="J41" s="36" t="s">
        <v>75</v>
      </c>
      <c r="K41" s="90">
        <v>1191.0999999999999</v>
      </c>
    </row>
    <row r="42" spans="2:11">
      <c r="B42" s="50">
        <v>2460695.3546879403</v>
      </c>
      <c r="C42" s="57">
        <f t="shared" si="1"/>
        <v>-0.17986391950398684</v>
      </c>
      <c r="D42" s="51">
        <f>IF('88d'!D42&gt;0,'88d'!D42/$K$42,#N/A)</f>
        <v>0.9981695423855963</v>
      </c>
      <c r="E42" s="51" t="e">
        <f>IF('88d'!E42&gt;0,'88d'!E42/$K$42,#N/A)</f>
        <v>#N/A</v>
      </c>
      <c r="F42" s="51" t="e">
        <f>IF('88d'!F42&gt;0,'88d'!F42/$K$42,#N/A)</f>
        <v>#N/A</v>
      </c>
      <c r="G42" s="51" t="e">
        <f>IF('88d'!G42&gt;0,'88d'!G42/$K$42,#N/A)</f>
        <v>#N/A</v>
      </c>
      <c r="H42" s="55"/>
      <c r="J42" s="36" t="s">
        <v>74</v>
      </c>
      <c r="K42" s="90">
        <v>1199.7</v>
      </c>
    </row>
    <row r="43" spans="2:11">
      <c r="B43" s="50">
        <v>2460695.356076851</v>
      </c>
      <c r="C43" s="57">
        <f t="shared" si="1"/>
        <v>-0.17847500881180167</v>
      </c>
      <c r="D43" s="51">
        <f>IF('88d'!D43&gt;0,'88d'!D43/$K$42,#N/A)</f>
        <v>1.0006278236225723</v>
      </c>
      <c r="E43" s="51" t="e">
        <f>IF('88d'!E43&gt;0,'88d'!E43/$K$42,#N/A)</f>
        <v>#N/A</v>
      </c>
      <c r="F43" s="51" t="e">
        <f>IF('88d'!F43&gt;0,'88d'!F43/$K$42,#N/A)</f>
        <v>#N/A</v>
      </c>
      <c r="G43" s="51" t="e">
        <f>IF('88d'!G43&gt;0,'88d'!G43/$K$42,#N/A)</f>
        <v>#N/A</v>
      </c>
      <c r="H43" s="55"/>
      <c r="J43" s="36" t="s">
        <v>73</v>
      </c>
      <c r="K43" s="40">
        <f>1-K41/K42</f>
        <v>7.1684587813620748E-3</v>
      </c>
    </row>
    <row r="44" spans="2:11">
      <c r="B44" s="50">
        <v>2460695.3574657617</v>
      </c>
      <c r="C44" s="57">
        <f t="shared" si="1"/>
        <v>-0.17708609811961651</v>
      </c>
      <c r="D44" s="51">
        <f>IF('88d'!D44&gt;0,'88d'!D44/$K$42,#N/A)</f>
        <v>0.99914803700925225</v>
      </c>
      <c r="E44" s="51" t="e">
        <f>IF('88d'!E44&gt;0,'88d'!E44/$K$42,#N/A)</f>
        <v>#N/A</v>
      </c>
      <c r="F44" s="51" t="e">
        <f>IF('88d'!F44&gt;0,'88d'!F44/$K$42,#N/A)</f>
        <v>#N/A</v>
      </c>
      <c r="G44" s="51" t="e">
        <f>IF('88d'!G44&gt;0,'88d'!G44/$K$42,#N/A)</f>
        <v>#N/A</v>
      </c>
      <c r="H44" s="55"/>
    </row>
    <row r="45" spans="2:11">
      <c r="B45" s="50">
        <v>2460695.3588546724</v>
      </c>
      <c r="C45" s="57">
        <f t="shared" si="1"/>
        <v>-0.17569718742743134</v>
      </c>
      <c r="D45" s="51">
        <f>IF('88d'!D45&gt;0,'88d'!D45/$K$42,#N/A)</f>
        <v>1.0008087021755439</v>
      </c>
      <c r="E45" s="51" t="e">
        <f>IF('88d'!E45&gt;0,'88d'!E45/$K$42,#N/A)</f>
        <v>#N/A</v>
      </c>
      <c r="F45" s="51" t="e">
        <f>IF('88d'!F45&gt;0,'88d'!F45/$K$42,#N/A)</f>
        <v>#N/A</v>
      </c>
      <c r="G45" s="51" t="e">
        <f>IF('88d'!G45&gt;0,'88d'!G45/$K$42,#N/A)</f>
        <v>#N/A</v>
      </c>
      <c r="H45" s="55"/>
    </row>
    <row r="46" spans="2:11">
      <c r="B46" s="50">
        <v>2460695.3602435831</v>
      </c>
      <c r="C46" s="57">
        <f t="shared" si="1"/>
        <v>-0.17430827673524618</v>
      </c>
      <c r="D46" s="51">
        <f>IF('88d'!D46&gt;0,'88d'!D46/$K$42,#N/A)</f>
        <v>0.99932466449945812</v>
      </c>
      <c r="E46" s="51" t="e">
        <f>IF('88d'!E46&gt;0,'88d'!E46/$K$42,#N/A)</f>
        <v>#N/A</v>
      </c>
      <c r="F46" s="51" t="e">
        <f>IF('88d'!F46&gt;0,'88d'!F46/$K$42,#N/A)</f>
        <v>#N/A</v>
      </c>
      <c r="G46" s="51" t="e">
        <f>IF('88d'!G46&gt;0,'88d'!G46/$K$42,#N/A)</f>
        <v>#N/A</v>
      </c>
      <c r="H46" s="55"/>
    </row>
    <row r="47" spans="2:11">
      <c r="B47" s="50">
        <v>2460695.3616324938</v>
      </c>
      <c r="C47" s="57">
        <f t="shared" si="1"/>
        <v>-0.17291936604306102</v>
      </c>
      <c r="D47" s="51">
        <f>IF('88d'!D47&gt;0,'88d'!D47/$K$42,#N/A)</f>
        <v>0.99924581145286318</v>
      </c>
      <c r="E47" s="51" t="e">
        <f>IF('88d'!E47&gt;0,'88d'!E47/$K$42,#N/A)</f>
        <v>#N/A</v>
      </c>
      <c r="F47" s="51" t="e">
        <f>IF('88d'!F47&gt;0,'88d'!F47/$K$42,#N/A)</f>
        <v>#N/A</v>
      </c>
      <c r="G47" s="51" t="e">
        <f>IF('88d'!G47&gt;0,'88d'!G47/$K$42,#N/A)</f>
        <v>#N/A</v>
      </c>
      <c r="H47" s="55"/>
    </row>
    <row r="48" spans="2:11">
      <c r="B48" s="50">
        <v>2460695.3630214045</v>
      </c>
      <c r="C48" s="57">
        <f t="shared" si="1"/>
        <v>-0.17153045535087585</v>
      </c>
      <c r="D48" s="51">
        <f>IF('88d'!D48&gt;0,'88d'!D48/$K$42,#N/A)</f>
        <v>1.0016792531466199</v>
      </c>
      <c r="E48" s="51" t="e">
        <f>IF('88d'!E48&gt;0,'88d'!E48/$K$42,#N/A)</f>
        <v>#N/A</v>
      </c>
      <c r="F48" s="51" t="e">
        <f>IF('88d'!F48&gt;0,'88d'!F48/$K$42,#N/A)</f>
        <v>#N/A</v>
      </c>
      <c r="G48" s="51" t="e">
        <f>IF('88d'!G48&gt;0,'88d'!G48/$K$42,#N/A)</f>
        <v>#N/A</v>
      </c>
      <c r="H48" s="55"/>
    </row>
    <row r="49" spans="2:22">
      <c r="B49" s="50">
        <v>2460695.3644103152</v>
      </c>
      <c r="C49" s="57">
        <f t="shared" si="1"/>
        <v>-0.17014154465869069</v>
      </c>
      <c r="D49" s="51">
        <f>IF('88d'!D49&gt;0,'88d'!D49/$K$42,#N/A)</f>
        <v>1.0090874385262982</v>
      </c>
      <c r="E49" s="51" t="e">
        <f>IF('88d'!E49&gt;0,'88d'!E49/$K$42,#N/A)</f>
        <v>#N/A</v>
      </c>
      <c r="F49" s="51" t="e">
        <f>IF('88d'!F49&gt;0,'88d'!F49/$K$42,#N/A)</f>
        <v>#N/A</v>
      </c>
      <c r="G49" s="51" t="e">
        <f>IF('88d'!G49&gt;0,'88d'!G49/$K$42,#N/A)</f>
        <v>#N/A</v>
      </c>
      <c r="H49" s="55"/>
      <c r="V49" s="79"/>
    </row>
    <row r="50" spans="2:22">
      <c r="B50" s="50">
        <v>2460695.3657992259</v>
      </c>
      <c r="C50" s="57">
        <f t="shared" si="1"/>
        <v>-0.16875263396650553</v>
      </c>
      <c r="D50" s="51">
        <f>IF('88d'!D50&gt;0,'88d'!D50/$K$42,#N/A)</f>
        <v>1.0000312578144535</v>
      </c>
      <c r="E50" s="51" t="e">
        <f>IF('88d'!E50&gt;0,'88d'!E50/$K$42,#N/A)</f>
        <v>#N/A</v>
      </c>
      <c r="F50" s="51" t="e">
        <f>IF('88d'!F50&gt;0,'88d'!F50/$K$42,#N/A)</f>
        <v>#N/A</v>
      </c>
      <c r="G50" s="51" t="e">
        <f>IF('88d'!G50&gt;0,'88d'!G50/$K$42,#N/A)</f>
        <v>#N/A</v>
      </c>
      <c r="H50" s="55"/>
    </row>
    <row r="51" spans="2:22">
      <c r="B51" s="50">
        <v>2460695.3671881366</v>
      </c>
      <c r="C51" s="57">
        <f t="shared" si="1"/>
        <v>-0.16736372327432036</v>
      </c>
      <c r="D51" s="51">
        <f>IF('88d'!D51&gt;0,'88d'!D51/$K$42,#N/A)</f>
        <v>1.0014016004000998</v>
      </c>
      <c r="E51" s="51" t="e">
        <f>IF('88d'!E51&gt;0,'88d'!E51/$K$42,#N/A)</f>
        <v>#N/A</v>
      </c>
      <c r="F51" s="51" t="e">
        <f>IF('88d'!F51&gt;0,'88d'!F51/$K$42,#N/A)</f>
        <v>#N/A</v>
      </c>
      <c r="G51" s="51" t="e">
        <f>IF('88d'!G51&gt;0,'88d'!G51/$K$42,#N/A)</f>
        <v>#N/A</v>
      </c>
      <c r="H51" s="55"/>
    </row>
    <row r="52" spans="2:22">
      <c r="B52" s="50">
        <v>2460695.3685770473</v>
      </c>
      <c r="C52" s="57">
        <f t="shared" si="1"/>
        <v>-0.1659748125821352</v>
      </c>
      <c r="D52" s="51">
        <f>IF('88d'!D52&gt;0,'88d'!D52/$K$42,#N/A)</f>
        <v>1.001930565974827</v>
      </c>
      <c r="E52" s="51" t="e">
        <f>IF('88d'!E52&gt;0,'88d'!E52/$K$42,#N/A)</f>
        <v>#N/A</v>
      </c>
      <c r="F52" s="51" t="e">
        <f>IF('88d'!F52&gt;0,'88d'!F52/$K$42,#N/A)</f>
        <v>#N/A</v>
      </c>
      <c r="G52" s="51" t="e">
        <f>IF('88d'!G52&gt;0,'88d'!G52/$K$42,#N/A)</f>
        <v>#N/A</v>
      </c>
      <c r="H52" s="55"/>
    </row>
    <row r="53" spans="2:22">
      <c r="B53" s="50">
        <v>2460695.3699659579</v>
      </c>
      <c r="C53" s="57">
        <f t="shared" si="1"/>
        <v>-0.16458590188995004</v>
      </c>
      <c r="D53" s="51">
        <f>IF('88d'!D53&gt;0,'88d'!D53/$K$42,#N/A)</f>
        <v>1.0007822789030592</v>
      </c>
      <c r="E53" s="51" t="e">
        <f>IF('88d'!E53&gt;0,'88d'!E53/$K$42,#N/A)</f>
        <v>#N/A</v>
      </c>
      <c r="F53" s="51" t="e">
        <f>IF('88d'!F53&gt;0,'88d'!F53/$K$42,#N/A)</f>
        <v>#N/A</v>
      </c>
      <c r="G53" s="51" t="e">
        <f>IF('88d'!G53&gt;0,'88d'!G53/$K$42,#N/A)</f>
        <v>#N/A</v>
      </c>
      <c r="H53" s="55"/>
    </row>
    <row r="54" spans="2:22">
      <c r="B54" s="50">
        <v>2460695.3713548682</v>
      </c>
      <c r="C54" s="57">
        <f t="shared" si="1"/>
        <v>-0.16319699166342616</v>
      </c>
      <c r="D54" s="51">
        <f>IF('88d'!D54&gt;0,'88d'!D54/$K$42,#N/A)</f>
        <v>0.99566274902058838</v>
      </c>
      <c r="E54" s="51" t="e">
        <f>IF('88d'!E54&gt;0,'88d'!E54/$K$42,#N/A)</f>
        <v>#N/A</v>
      </c>
      <c r="F54" s="51" t="e">
        <f>IF('88d'!F54&gt;0,'88d'!F54/$K$42,#N/A)</f>
        <v>#N/A</v>
      </c>
      <c r="G54" s="51" t="e">
        <f>IF('88d'!G54&gt;0,'88d'!G54/$K$42,#N/A)</f>
        <v>#N/A</v>
      </c>
      <c r="H54" s="55"/>
    </row>
    <row r="55" spans="2:22">
      <c r="B55" s="50">
        <v>2460695.3727437789</v>
      </c>
      <c r="C55" s="57">
        <f t="shared" si="1"/>
        <v>-0.161808080971241</v>
      </c>
      <c r="D55" s="51">
        <f>IF('88d'!D55&gt;0,'88d'!D55/$K$42,#N/A)</f>
        <v>1.0034744519463199</v>
      </c>
      <c r="E55" s="51" t="e">
        <f>IF('88d'!E55&gt;0,'88d'!E55/$K$42,#N/A)</f>
        <v>#N/A</v>
      </c>
      <c r="F55" s="51" t="e">
        <f>IF('88d'!F55&gt;0,'88d'!F55/$K$42,#N/A)</f>
        <v>#N/A</v>
      </c>
      <c r="G55" s="51" t="e">
        <f>IF('88d'!G55&gt;0,'88d'!G55/$K$42,#N/A)</f>
        <v>#N/A</v>
      </c>
      <c r="H55" s="55"/>
    </row>
    <row r="56" spans="2:22">
      <c r="B56" s="50">
        <v>2460695.3741326896</v>
      </c>
      <c r="C56" s="57">
        <f t="shared" si="1"/>
        <v>-0.16041917027905583</v>
      </c>
      <c r="D56" s="51">
        <f>IF('88d'!D56&gt;0,'88d'!D56/$K$42,#N/A)</f>
        <v>0.99402300575143776</v>
      </c>
      <c r="E56" s="51" t="e">
        <f>IF('88d'!E56&gt;0,'88d'!E56/$K$42,#N/A)</f>
        <v>#N/A</v>
      </c>
      <c r="F56" s="51" t="e">
        <f>IF('88d'!F56&gt;0,'88d'!F56/$K$42,#N/A)</f>
        <v>#N/A</v>
      </c>
      <c r="G56" s="51" t="e">
        <f>IF('88d'!G56&gt;0,'88d'!G56/$K$42,#N/A)</f>
        <v>#N/A</v>
      </c>
      <c r="H56" s="55"/>
    </row>
    <row r="57" spans="2:22">
      <c r="B57" s="50">
        <v>2460695.3755216002</v>
      </c>
      <c r="C57" s="57">
        <f t="shared" si="1"/>
        <v>-0.15903025958687067</v>
      </c>
      <c r="D57" s="51">
        <f>IF('88d'!D57&gt;0,'88d'!D57/$K$42,#N/A)</f>
        <v>1.0045712261398683</v>
      </c>
      <c r="E57" s="51" t="e">
        <f>IF('88d'!E57&gt;0,'88d'!E57/$K$42,#N/A)</f>
        <v>#N/A</v>
      </c>
      <c r="F57" s="51" t="e">
        <f>IF('88d'!F57&gt;0,'88d'!F57/$K$42,#N/A)</f>
        <v>#N/A</v>
      </c>
      <c r="G57" s="51" t="e">
        <f>IF('88d'!G57&gt;0,'88d'!G57/$K$42,#N/A)</f>
        <v>#N/A</v>
      </c>
      <c r="H57" s="55"/>
    </row>
    <row r="58" spans="2:22">
      <c r="B58" s="50">
        <v>2460695.3769105109</v>
      </c>
      <c r="C58" s="57">
        <f t="shared" si="1"/>
        <v>-0.15764134889468551</v>
      </c>
      <c r="D58" s="51">
        <f>IF('88d'!D58&gt;0,'88d'!D58/$K$42,#N/A)</f>
        <v>0.99922197215970654</v>
      </c>
      <c r="E58" s="51" t="e">
        <f>IF('88d'!E58&gt;0,'88d'!E58/$K$42,#N/A)</f>
        <v>#N/A</v>
      </c>
      <c r="F58" s="51" t="e">
        <f>IF('88d'!F58&gt;0,'88d'!F58/$K$42,#N/A)</f>
        <v>#N/A</v>
      </c>
      <c r="G58" s="51" t="e">
        <f>IF('88d'!G58&gt;0,'88d'!G58/$K$42,#N/A)</f>
        <v>#N/A</v>
      </c>
      <c r="H58" s="55"/>
    </row>
    <row r="59" spans="2:22">
      <c r="B59" s="50">
        <v>2460695.3782994216</v>
      </c>
      <c r="C59" s="57">
        <f t="shared" si="1"/>
        <v>-0.15625243820250034</v>
      </c>
      <c r="D59" s="51">
        <f>IF('88d'!D59&gt;0,'88d'!D59/$K$42,#N/A)</f>
        <v>0.99360198382929066</v>
      </c>
      <c r="E59" s="51" t="e">
        <f>IF('88d'!E59&gt;0,'88d'!E59/$K$42,#N/A)</f>
        <v>#N/A</v>
      </c>
      <c r="F59" s="51" t="e">
        <f>IF('88d'!F59&gt;0,'88d'!F59/$K$42,#N/A)</f>
        <v>#N/A</v>
      </c>
      <c r="G59" s="51" t="e">
        <f>IF('88d'!G59&gt;0,'88d'!G59/$K$42,#N/A)</f>
        <v>#N/A</v>
      </c>
      <c r="H59" s="55"/>
    </row>
    <row r="60" spans="2:22">
      <c r="B60" s="50">
        <v>2460695.3796883323</v>
      </c>
      <c r="C60" s="57">
        <f t="shared" si="1"/>
        <v>-0.15486352751031518</v>
      </c>
      <c r="D60" s="51">
        <f>IF('88d'!D60&gt;0,'88d'!D60/$K$42,#N/A)</f>
        <v>1.0058403767608568</v>
      </c>
      <c r="E60" s="51" t="e">
        <f>IF('88d'!E60&gt;0,'88d'!E60/$K$42,#N/A)</f>
        <v>#N/A</v>
      </c>
      <c r="F60" s="51" t="e">
        <f>IF('88d'!F60&gt;0,'88d'!F60/$K$42,#N/A)</f>
        <v>#N/A</v>
      </c>
      <c r="G60" s="51" t="e">
        <f>IF('88d'!G60&gt;0,'88d'!G60/$K$42,#N/A)</f>
        <v>#N/A</v>
      </c>
      <c r="H60" s="55"/>
    </row>
    <row r="61" spans="2:22">
      <c r="B61" s="50">
        <v>2460695.381077243</v>
      </c>
      <c r="C61" s="57">
        <f t="shared" si="1"/>
        <v>-0.15347461681813002</v>
      </c>
      <c r="D61" s="51">
        <f>IF('88d'!D61&gt;0,'88d'!D61/$K$42,#N/A)</f>
        <v>1.0024907060098358</v>
      </c>
      <c r="E61" s="51" t="e">
        <f>IF('88d'!E61&gt;0,'88d'!E61/$K$42,#N/A)</f>
        <v>#N/A</v>
      </c>
      <c r="F61" s="51" t="e">
        <f>IF('88d'!F61&gt;0,'88d'!F61/$K$42,#N/A)</f>
        <v>#N/A</v>
      </c>
      <c r="G61" s="51" t="e">
        <f>IF('88d'!G61&gt;0,'88d'!G61/$K$42,#N/A)</f>
        <v>#N/A</v>
      </c>
      <c r="H61" s="55"/>
    </row>
    <row r="62" spans="2:22">
      <c r="B62" s="50">
        <v>2460695.3824661537</v>
      </c>
      <c r="C62" s="57">
        <f t="shared" si="1"/>
        <v>-0.15208570612594485</v>
      </c>
      <c r="D62" s="51">
        <f>IF('88d'!D62&gt;0,'88d'!D62/$K$42,#N/A)</f>
        <v>0.99781045261315326</v>
      </c>
      <c r="E62" s="51" t="e">
        <f>IF('88d'!E62&gt;0,'88d'!E62/$K$42,#N/A)</f>
        <v>#N/A</v>
      </c>
      <c r="F62" s="51" t="e">
        <f>IF('88d'!F62&gt;0,'88d'!F62/$K$42,#N/A)</f>
        <v>#N/A</v>
      </c>
      <c r="G62" s="51" t="e">
        <f>IF('88d'!G62&gt;0,'88d'!G62/$K$42,#N/A)</f>
        <v>#N/A</v>
      </c>
      <c r="H62" s="55"/>
    </row>
    <row r="63" spans="2:22">
      <c r="B63" s="50">
        <v>2460695.3838550644</v>
      </c>
      <c r="C63" s="57">
        <f t="shared" si="1"/>
        <v>-0.15069679543375969</v>
      </c>
      <c r="D63" s="51">
        <f>IF('88d'!D63&gt;0,'88d'!D63/$K$42,#N/A)</f>
        <v>1.0084361923814287</v>
      </c>
      <c r="E63" s="51" t="e">
        <f>IF('88d'!E63&gt;0,'88d'!E63/$K$42,#N/A)</f>
        <v>#N/A</v>
      </c>
      <c r="F63" s="51" t="e">
        <f>IF('88d'!F63&gt;0,'88d'!F63/$K$42,#N/A)</f>
        <v>#N/A</v>
      </c>
      <c r="G63" s="51" t="e">
        <f>IF('88d'!G63&gt;0,'88d'!G63/$K$42,#N/A)</f>
        <v>#N/A</v>
      </c>
      <c r="H63" s="55"/>
    </row>
    <row r="64" spans="2:22">
      <c r="B64" s="50">
        <v>2460695.3852439746</v>
      </c>
      <c r="C64" s="57">
        <f t="shared" si="1"/>
        <v>-0.14930788520723581</v>
      </c>
      <c r="D64" s="51">
        <f>IF('88d'!D64&gt;0,'88d'!D64/$K$42,#N/A)</f>
        <v>1.0051882970742687</v>
      </c>
      <c r="E64" s="51" t="e">
        <f>IF('88d'!E64&gt;0,'88d'!E64/$K$42,#N/A)</f>
        <v>#N/A</v>
      </c>
      <c r="F64" s="51" t="e">
        <f>IF('88d'!F64&gt;0,'88d'!F64/$K$42,#N/A)</f>
        <v>#N/A</v>
      </c>
      <c r="G64" s="51" t="e">
        <f>IF('88d'!G64&gt;0,'88d'!G64/$K$42,#N/A)</f>
        <v>#N/A</v>
      </c>
      <c r="H64" s="55"/>
    </row>
    <row r="65" spans="2:8">
      <c r="B65" s="50">
        <v>2460695.3866328853</v>
      </c>
      <c r="C65" s="57">
        <f t="shared" si="1"/>
        <v>-0.14791897451505065</v>
      </c>
      <c r="D65" s="51">
        <f>IF('88d'!D65&gt;0,'88d'!D65/$K$42,#N/A)</f>
        <v>1.0017904476119028</v>
      </c>
      <c r="E65" s="51" t="e">
        <f>IF('88d'!E65&gt;0,'88d'!E65/$K$42,#N/A)</f>
        <v>#N/A</v>
      </c>
      <c r="F65" s="51" t="e">
        <f>IF('88d'!F65&gt;0,'88d'!F65/$K$42,#N/A)</f>
        <v>#N/A</v>
      </c>
      <c r="G65" s="51" t="e">
        <f>IF('88d'!G65&gt;0,'88d'!G65/$K$42,#N/A)</f>
        <v>#N/A</v>
      </c>
      <c r="H65" s="55"/>
    </row>
    <row r="66" spans="2:8">
      <c r="B66" s="50">
        <v>2460695.388021796</v>
      </c>
      <c r="C66" s="57">
        <f t="shared" si="1"/>
        <v>-0.14653006382286549</v>
      </c>
      <c r="D66" s="51">
        <f>IF('88d'!D66&gt;0,'88d'!D66/$K$42,#N/A)</f>
        <v>0.99878169542385586</v>
      </c>
      <c r="E66" s="51" t="e">
        <f>IF('88d'!E66&gt;0,'88d'!E66/$K$42,#N/A)</f>
        <v>#N/A</v>
      </c>
      <c r="F66" s="51" t="e">
        <f>IF('88d'!F66&gt;0,'88d'!F66/$K$42,#N/A)</f>
        <v>#N/A</v>
      </c>
      <c r="G66" s="51" t="e">
        <f>IF('88d'!G66&gt;0,'88d'!G66/$K$42,#N/A)</f>
        <v>#N/A</v>
      </c>
      <c r="H66" s="55"/>
    </row>
    <row r="67" spans="2:8">
      <c r="B67" s="50">
        <v>2460695.3894107067</v>
      </c>
      <c r="C67" s="57">
        <f t="shared" ref="C67:C130" si="2">B67-$K$30</f>
        <v>-0.14514115313068032</v>
      </c>
      <c r="D67" s="51">
        <f>IF('88d'!D67&gt;0,'88d'!D67/$K$42,#N/A)</f>
        <v>1.0043380011669583</v>
      </c>
      <c r="E67" s="51" t="e">
        <f>IF('88d'!E67&gt;0,'88d'!E67/$K$42,#N/A)</f>
        <v>#N/A</v>
      </c>
      <c r="F67" s="51" t="e">
        <f>IF('88d'!F67&gt;0,'88d'!F67/$K$42,#N/A)</f>
        <v>#N/A</v>
      </c>
      <c r="G67" s="51" t="e">
        <f>IF('88d'!G67&gt;0,'88d'!G67/$K$42,#N/A)</f>
        <v>#N/A</v>
      </c>
      <c r="H67" s="55"/>
    </row>
    <row r="68" spans="2:8">
      <c r="B68" s="50">
        <v>2460695.3907996174</v>
      </c>
      <c r="C68" s="57">
        <f t="shared" si="2"/>
        <v>-0.14375224243849516</v>
      </c>
      <c r="D68" s="51">
        <f>IF('88d'!D68&gt;0,'88d'!D68/$K$42,#N/A)</f>
        <v>0.99482337250979413</v>
      </c>
      <c r="E68" s="51" t="e">
        <f>IF('88d'!E68&gt;0,'88d'!E68/$K$42,#N/A)</f>
        <v>#N/A</v>
      </c>
      <c r="F68" s="51" t="e">
        <f>IF('88d'!F68&gt;0,'88d'!F68/$K$42,#N/A)</f>
        <v>#N/A</v>
      </c>
      <c r="G68" s="51" t="e">
        <f>IF('88d'!G68&gt;0,'88d'!G68/$K$42,#N/A)</f>
        <v>#N/A</v>
      </c>
      <c r="H68" s="55"/>
    </row>
    <row r="69" spans="2:8">
      <c r="B69" s="50">
        <v>2460695.3921885281</v>
      </c>
      <c r="C69" s="57">
        <f t="shared" si="2"/>
        <v>-0.14236333174631</v>
      </c>
      <c r="D69" s="51">
        <f>IF('88d'!D69&gt;0,'88d'!D69/$K$42,#N/A)</f>
        <v>0.99928240393431678</v>
      </c>
      <c r="E69" s="51" t="e">
        <f>IF('88d'!E69&gt;0,'88d'!E69/$K$42,#N/A)</f>
        <v>#N/A</v>
      </c>
      <c r="F69" s="51" t="e">
        <f>IF('88d'!F69&gt;0,'88d'!F69/$K$42,#N/A)</f>
        <v>#N/A</v>
      </c>
      <c r="G69" s="51" t="e">
        <f>IF('88d'!G69&gt;0,'88d'!G69/$K$42,#N/A)</f>
        <v>#N/A</v>
      </c>
      <c r="H69" s="55"/>
    </row>
    <row r="70" spans="2:8">
      <c r="B70" s="50">
        <v>2460695.3935774388</v>
      </c>
      <c r="C70" s="57">
        <f t="shared" si="2"/>
        <v>-0.14097442105412483</v>
      </c>
      <c r="D70" s="51">
        <f>IF('88d'!D70&gt;0,'88d'!D70/$K$42,#N/A)</f>
        <v>1.0032168875552221</v>
      </c>
      <c r="E70" s="51" t="e">
        <f>IF('88d'!E70&gt;0,'88d'!E70/$K$42,#N/A)</f>
        <v>#N/A</v>
      </c>
      <c r="F70" s="51" t="e">
        <f>IF('88d'!F70&gt;0,'88d'!F70/$K$42,#N/A)</f>
        <v>#N/A</v>
      </c>
      <c r="G70" s="51" t="e">
        <f>IF('88d'!G70&gt;0,'88d'!G70/$K$42,#N/A)</f>
        <v>#N/A</v>
      </c>
      <c r="H70" s="55"/>
    </row>
    <row r="71" spans="2:8">
      <c r="B71" s="50">
        <v>2460695.394966349</v>
      </c>
      <c r="C71" s="57">
        <f t="shared" si="2"/>
        <v>-0.13958551082760096</v>
      </c>
      <c r="D71" s="51">
        <f>IF('88d'!D71&gt;0,'88d'!D71/$K$42,#N/A)</f>
        <v>1.0011600400100025</v>
      </c>
      <c r="E71" s="51" t="e">
        <f>IF('88d'!E71&gt;0,'88d'!E71/$K$42,#N/A)</f>
        <v>#N/A</v>
      </c>
      <c r="F71" s="51" t="e">
        <f>IF('88d'!F71&gt;0,'88d'!F71/$K$42,#N/A)</f>
        <v>#N/A</v>
      </c>
      <c r="G71" s="51" t="e">
        <f>IF('88d'!G71&gt;0,'88d'!G71/$K$42,#N/A)</f>
        <v>#N/A</v>
      </c>
      <c r="H71" s="55"/>
    </row>
    <row r="72" spans="2:8">
      <c r="B72" s="50">
        <v>2460695.3963552597</v>
      </c>
      <c r="C72" s="57">
        <f t="shared" si="2"/>
        <v>-0.13819660013541579</v>
      </c>
      <c r="D72" s="51">
        <f>IF('88d'!D72&gt;0,'88d'!D72/$K$42,#N/A)</f>
        <v>1.0052374760356757</v>
      </c>
      <c r="E72" s="51" t="e">
        <f>IF('88d'!E72&gt;0,'88d'!E72/$K$42,#N/A)</f>
        <v>#N/A</v>
      </c>
      <c r="F72" s="51" t="e">
        <f>IF('88d'!F72&gt;0,'88d'!F72/$K$42,#N/A)</f>
        <v>#N/A</v>
      </c>
      <c r="G72" s="51" t="e">
        <f>IF('88d'!G72&gt;0,'88d'!G72/$K$42,#N/A)</f>
        <v>#N/A</v>
      </c>
      <c r="H72" s="55"/>
    </row>
    <row r="73" spans="2:8">
      <c r="B73" s="50">
        <v>2460695.3977441704</v>
      </c>
      <c r="C73" s="57">
        <f t="shared" si="2"/>
        <v>-0.13680768944323063</v>
      </c>
      <c r="D73" s="51">
        <f>IF('88d'!D73&gt;0,'88d'!D73/$K$42,#N/A)</f>
        <v>0.99659831624572803</v>
      </c>
      <c r="E73" s="51" t="e">
        <f>IF('88d'!E73&gt;0,'88d'!E73/$K$42,#N/A)</f>
        <v>#N/A</v>
      </c>
      <c r="F73" s="51" t="e">
        <f>IF('88d'!F73&gt;0,'88d'!F73/$K$42,#N/A)</f>
        <v>#N/A</v>
      </c>
      <c r="G73" s="51" t="e">
        <f>IF('88d'!G73&gt;0,'88d'!G73/$K$42,#N/A)</f>
        <v>#N/A</v>
      </c>
      <c r="H73" s="55"/>
    </row>
    <row r="74" spans="2:8">
      <c r="B74" s="50">
        <v>2460695.3991330811</v>
      </c>
      <c r="C74" s="57">
        <f t="shared" si="2"/>
        <v>-0.13541877875104547</v>
      </c>
      <c r="D74" s="51">
        <f>IF('88d'!D74&gt;0,'88d'!D74/$K$42,#N/A)</f>
        <v>0.99712378094523624</v>
      </c>
      <c r="E74" s="51" t="e">
        <f>IF('88d'!E74&gt;0,'88d'!E74/$K$42,#N/A)</f>
        <v>#N/A</v>
      </c>
      <c r="F74" s="51" t="e">
        <f>IF('88d'!F74&gt;0,'88d'!F74/$K$42,#N/A)</f>
        <v>#N/A</v>
      </c>
      <c r="G74" s="51" t="e">
        <f>IF('88d'!G74&gt;0,'88d'!G74/$K$42,#N/A)</f>
        <v>#N/A</v>
      </c>
      <c r="H74" s="55"/>
    </row>
    <row r="75" spans="2:8">
      <c r="B75" s="50">
        <v>2460695.4005219918</v>
      </c>
      <c r="C75" s="57">
        <f t="shared" si="2"/>
        <v>-0.1340298680588603</v>
      </c>
      <c r="D75" s="51">
        <f>IF('88d'!D75&gt;0,'88d'!D75/$K$42,#N/A)</f>
        <v>0.99727906976744185</v>
      </c>
      <c r="E75" s="51" t="e">
        <f>IF('88d'!E75&gt;0,'88d'!E75/$K$42,#N/A)</f>
        <v>#N/A</v>
      </c>
      <c r="F75" s="51" t="e">
        <f>IF('88d'!F75&gt;0,'88d'!F75/$K$42,#N/A)</f>
        <v>#N/A</v>
      </c>
      <c r="G75" s="51" t="e">
        <f>IF('88d'!G75&gt;0,'88d'!G75/$K$42,#N/A)</f>
        <v>#N/A</v>
      </c>
      <c r="H75" s="55"/>
    </row>
    <row r="76" spans="2:8">
      <c r="B76" s="50">
        <v>2460695.4019109025</v>
      </c>
      <c r="C76" s="57">
        <f t="shared" si="2"/>
        <v>-0.13264095736667514</v>
      </c>
      <c r="D76" s="51">
        <f>IF('88d'!D76&gt;0,'88d'!D76/$K$42,#N/A)</f>
        <v>1.0013930982745687</v>
      </c>
      <c r="E76" s="51" t="e">
        <f>IF('88d'!E76&gt;0,'88d'!E76/$K$42,#N/A)</f>
        <v>#N/A</v>
      </c>
      <c r="F76" s="51" t="e">
        <f>IF('88d'!F76&gt;0,'88d'!F76/$K$42,#N/A)</f>
        <v>#N/A</v>
      </c>
      <c r="G76" s="51" t="e">
        <f>IF('88d'!G76&gt;0,'88d'!G76/$K$42,#N/A)</f>
        <v>#N/A</v>
      </c>
      <c r="H76" s="55"/>
    </row>
    <row r="77" spans="2:8">
      <c r="B77" s="50">
        <v>2460695.4032998132</v>
      </c>
      <c r="C77" s="57">
        <f t="shared" si="2"/>
        <v>-0.13125204667448997</v>
      </c>
      <c r="D77" s="51">
        <f>IF('88d'!D77&gt;0,'88d'!D77/$K$42,#N/A)</f>
        <v>0.99794390264232724</v>
      </c>
      <c r="E77" s="51" t="e">
        <f>IF('88d'!E77&gt;0,'88d'!E77/$K$42,#N/A)</f>
        <v>#N/A</v>
      </c>
      <c r="F77" s="51" t="e">
        <f>IF('88d'!F77&gt;0,'88d'!F77/$K$42,#N/A)</f>
        <v>#N/A</v>
      </c>
      <c r="G77" s="51" t="e">
        <f>IF('88d'!G77&gt;0,'88d'!G77/$K$42,#N/A)</f>
        <v>#N/A</v>
      </c>
      <c r="H77" s="55"/>
    </row>
    <row r="78" spans="2:8">
      <c r="B78" s="50">
        <v>2460695.4046887234</v>
      </c>
      <c r="C78" s="57">
        <f t="shared" si="2"/>
        <v>-0.1298631364479661</v>
      </c>
      <c r="D78" s="51">
        <f>IF('88d'!D78&gt;0,'88d'!D78/$K$42,#N/A)</f>
        <v>0.99742352254730338</v>
      </c>
      <c r="E78" s="51" t="e">
        <f>IF('88d'!E78&gt;0,'88d'!E78/$K$42,#N/A)</f>
        <v>#N/A</v>
      </c>
      <c r="F78" s="51" t="e">
        <f>IF('88d'!F78&gt;0,'88d'!F78/$K$42,#N/A)</f>
        <v>#N/A</v>
      </c>
      <c r="G78" s="51" t="e">
        <f>IF('88d'!G78&gt;0,'88d'!G78/$K$42,#N/A)</f>
        <v>#N/A</v>
      </c>
      <c r="H78" s="55"/>
    </row>
    <row r="79" spans="2:8">
      <c r="B79" s="50">
        <v>2460695.4060776341</v>
      </c>
      <c r="C79" s="57">
        <f t="shared" si="2"/>
        <v>-0.12847422575578094</v>
      </c>
      <c r="D79" s="51">
        <f>IF('88d'!D79&gt;0,'88d'!D79/$K$42,#N/A)</f>
        <v>0.9995257147620239</v>
      </c>
      <c r="E79" s="51" t="e">
        <f>IF('88d'!E79&gt;0,'88d'!E79/$K$42,#N/A)</f>
        <v>#N/A</v>
      </c>
      <c r="F79" s="51" t="e">
        <f>IF('88d'!F79&gt;0,'88d'!F79/$K$42,#N/A)</f>
        <v>#N/A</v>
      </c>
      <c r="G79" s="51" t="e">
        <f>IF('88d'!G79&gt;0,'88d'!G79/$K$42,#N/A)</f>
        <v>#N/A</v>
      </c>
      <c r="H79" s="55"/>
    </row>
    <row r="80" spans="2:8">
      <c r="B80" s="50">
        <v>2460695.4074665448</v>
      </c>
      <c r="C80" s="57">
        <f t="shared" si="2"/>
        <v>-0.12708531506359577</v>
      </c>
      <c r="D80" s="51">
        <f>IF('88d'!D80&gt;0,'88d'!D80/$K$42,#N/A)</f>
        <v>0.99692973243310823</v>
      </c>
      <c r="E80" s="51" t="e">
        <f>IF('88d'!E80&gt;0,'88d'!E80/$K$42,#N/A)</f>
        <v>#N/A</v>
      </c>
      <c r="F80" s="51" t="e">
        <f>IF('88d'!F80&gt;0,'88d'!F80/$K$42,#N/A)</f>
        <v>#N/A</v>
      </c>
      <c r="G80" s="51" t="e">
        <f>IF('88d'!G80&gt;0,'88d'!G80/$K$42,#N/A)</f>
        <v>#N/A</v>
      </c>
      <c r="H80" s="55"/>
    </row>
    <row r="81" spans="2:8">
      <c r="B81" s="50">
        <v>2460695.4088554555</v>
      </c>
      <c r="C81" s="57">
        <f t="shared" si="2"/>
        <v>-0.12569640437141061</v>
      </c>
      <c r="D81" s="51">
        <f>IF('88d'!D81&gt;0,'88d'!D81/$K$42,#N/A)</f>
        <v>1.0010395098774694</v>
      </c>
      <c r="E81" s="51" t="e">
        <f>IF('88d'!E81&gt;0,'88d'!E81/$K$42,#N/A)</f>
        <v>#N/A</v>
      </c>
      <c r="F81" s="51" t="e">
        <f>IF('88d'!F81&gt;0,'88d'!F81/$K$42,#N/A)</f>
        <v>#N/A</v>
      </c>
      <c r="G81" s="51" t="e">
        <f>IF('88d'!G81&gt;0,'88d'!G81/$K$42,#N/A)</f>
        <v>#N/A</v>
      </c>
      <c r="H81" s="55"/>
    </row>
    <row r="82" spans="2:8">
      <c r="B82" s="50">
        <v>2460695.4102443662</v>
      </c>
      <c r="C82" s="57">
        <f t="shared" si="2"/>
        <v>-0.12430749367922544</v>
      </c>
      <c r="D82" s="51">
        <f>IF('88d'!D82&gt;0,'88d'!D82/$K$42,#N/A)</f>
        <v>0.99863724264399434</v>
      </c>
      <c r="E82" s="51" t="e">
        <f>IF('88d'!E82&gt;0,'88d'!E82/$K$42,#N/A)</f>
        <v>#N/A</v>
      </c>
      <c r="F82" s="51" t="e">
        <f>IF('88d'!F82&gt;0,'88d'!F82/$K$42,#N/A)</f>
        <v>#N/A</v>
      </c>
      <c r="G82" s="51" t="e">
        <f>IF('88d'!G82&gt;0,'88d'!G82/$K$42,#N/A)</f>
        <v>#N/A</v>
      </c>
      <c r="H82" s="55"/>
    </row>
    <row r="83" spans="2:8">
      <c r="B83" s="50">
        <v>2460695.4116332768</v>
      </c>
      <c r="C83" s="57">
        <f t="shared" si="2"/>
        <v>-0.12291858298704028</v>
      </c>
      <c r="D83" s="51">
        <f>IF('88d'!D83&gt;0,'88d'!D83/$K$42,#N/A)</f>
        <v>0.9984417771109444</v>
      </c>
      <c r="E83" s="51" t="e">
        <f>IF('88d'!E83&gt;0,'88d'!E83/$K$42,#N/A)</f>
        <v>#N/A</v>
      </c>
      <c r="F83" s="51" t="e">
        <f>IF('88d'!F83&gt;0,'88d'!F83/$K$42,#N/A)</f>
        <v>#N/A</v>
      </c>
      <c r="G83" s="51" t="e">
        <f>IF('88d'!G83&gt;0,'88d'!G83/$K$42,#N/A)</f>
        <v>#N/A</v>
      </c>
      <c r="H83" s="55"/>
    </row>
    <row r="84" spans="2:8">
      <c r="B84" s="50">
        <v>2460695.4130221871</v>
      </c>
      <c r="C84" s="57">
        <f t="shared" si="2"/>
        <v>-0.12152967276051641</v>
      </c>
      <c r="D84" s="51">
        <f>IF('88d'!D84&gt;0,'88d'!D84/$K$42,#N/A)</f>
        <v>1.0034722013836792</v>
      </c>
      <c r="E84" s="51" t="e">
        <f>IF('88d'!E84&gt;0,'88d'!E84/$K$42,#N/A)</f>
        <v>#N/A</v>
      </c>
      <c r="F84" s="51" t="e">
        <f>IF('88d'!F84&gt;0,'88d'!F84/$K$42,#N/A)</f>
        <v>#N/A</v>
      </c>
      <c r="G84" s="51" t="e">
        <f>IF('88d'!G84&gt;0,'88d'!G84/$K$42,#N/A)</f>
        <v>#N/A</v>
      </c>
      <c r="H84" s="55"/>
    </row>
    <row r="85" spans="2:8">
      <c r="B85" s="50">
        <v>2460695.4144110978</v>
      </c>
      <c r="C85" s="57">
        <f t="shared" si="2"/>
        <v>-0.12014076206833124</v>
      </c>
      <c r="D85" s="51">
        <f>IF('88d'!D85&gt;0,'88d'!D85/$K$42,#N/A)</f>
        <v>1.0041672918229556</v>
      </c>
      <c r="E85" s="51" t="e">
        <f>IF('88d'!E85&gt;0,'88d'!E85/$K$42,#N/A)</f>
        <v>#N/A</v>
      </c>
      <c r="F85" s="51" t="e">
        <f>IF('88d'!F85&gt;0,'88d'!F85/$K$42,#N/A)</f>
        <v>#N/A</v>
      </c>
      <c r="G85" s="51" t="e">
        <f>IF('88d'!G85&gt;0,'88d'!G85/$K$42,#N/A)</f>
        <v>#N/A</v>
      </c>
      <c r="H85" s="55"/>
    </row>
    <row r="86" spans="2:8">
      <c r="B86" s="50">
        <v>2460695.4158000085</v>
      </c>
      <c r="C86" s="57">
        <f t="shared" si="2"/>
        <v>-0.11875185137614608</v>
      </c>
      <c r="D86" s="51">
        <f>IF('88d'!D86&gt;0,'88d'!D86/$K$42,#N/A)</f>
        <v>0.98821205301325332</v>
      </c>
      <c r="E86" s="51" t="e">
        <f>IF('88d'!E86&gt;0,'88d'!E86/$K$42,#N/A)</f>
        <v>#N/A</v>
      </c>
      <c r="F86" s="51" t="e">
        <f>IF('88d'!F86&gt;0,'88d'!F86/$K$42,#N/A)</f>
        <v>#N/A</v>
      </c>
      <c r="G86" s="51" t="e">
        <f>IF('88d'!G86&gt;0,'88d'!G86/$K$42,#N/A)</f>
        <v>#N/A</v>
      </c>
      <c r="H86" s="55"/>
    </row>
    <row r="87" spans="2:8">
      <c r="B87" s="50">
        <v>2460695.4171889191</v>
      </c>
      <c r="C87" s="57">
        <f t="shared" si="2"/>
        <v>-0.11736294068396091</v>
      </c>
      <c r="D87" s="51">
        <f>IF('88d'!D87&gt;0,'88d'!D87/$K$42,#N/A)</f>
        <v>1.0001236142368926</v>
      </c>
      <c r="E87" s="51" t="e">
        <f>IF('88d'!E87&gt;0,'88d'!E87/$K$42,#N/A)</f>
        <v>#N/A</v>
      </c>
      <c r="F87" s="51" t="e">
        <f>IF('88d'!F87&gt;0,'88d'!F87/$K$42,#N/A)</f>
        <v>#N/A</v>
      </c>
      <c r="G87" s="51" t="e">
        <f>IF('88d'!G87&gt;0,'88d'!G87/$K$42,#N/A)</f>
        <v>#N/A</v>
      </c>
      <c r="H87" s="55"/>
    </row>
    <row r="88" spans="2:8">
      <c r="B88" s="50">
        <v>2460695.4185778298</v>
      </c>
      <c r="C88" s="57">
        <f t="shared" si="2"/>
        <v>-0.11597402999177575</v>
      </c>
      <c r="D88" s="51">
        <f>IF('88d'!D88&gt;0,'88d'!D88/$K$42,#N/A)</f>
        <v>0.99852863215803944</v>
      </c>
      <c r="E88" s="51" t="e">
        <f>IF('88d'!E88&gt;0,'88d'!E88/$K$42,#N/A)</f>
        <v>#N/A</v>
      </c>
      <c r="F88" s="51" t="e">
        <f>IF('88d'!F88&gt;0,'88d'!F88/$K$42,#N/A)</f>
        <v>#N/A</v>
      </c>
      <c r="G88" s="51" t="e">
        <f>IF('88d'!G88&gt;0,'88d'!G88/$K$42,#N/A)</f>
        <v>#N/A</v>
      </c>
      <c r="H88" s="55"/>
    </row>
    <row r="89" spans="2:8">
      <c r="B89" s="50">
        <v>2460695.4199667401</v>
      </c>
      <c r="C89" s="57">
        <f t="shared" si="2"/>
        <v>-0.11458511976525187</v>
      </c>
      <c r="D89" s="51">
        <f>IF('88d'!D89&gt;0,'88d'!D89/$K$42,#N/A)</f>
        <v>0.99927623572559798</v>
      </c>
      <c r="E89" s="51" t="e">
        <f>IF('88d'!E89&gt;0,'88d'!E89/$K$42,#N/A)</f>
        <v>#N/A</v>
      </c>
      <c r="F89" s="51" t="e">
        <f>IF('88d'!F89&gt;0,'88d'!F89/$K$42,#N/A)</f>
        <v>#N/A</v>
      </c>
      <c r="G89" s="51" t="e">
        <f>IF('88d'!G89&gt;0,'88d'!G89/$K$42,#N/A)</f>
        <v>#N/A</v>
      </c>
      <c r="H89" s="55"/>
    </row>
    <row r="90" spans="2:8">
      <c r="B90" s="50">
        <v>2460695.4213556508</v>
      </c>
      <c r="C90" s="57">
        <f t="shared" si="2"/>
        <v>-0.11319620907306671</v>
      </c>
      <c r="D90" s="51">
        <f>IF('88d'!D90&gt;0,'88d'!D90/$K$42,#N/A)</f>
        <v>0.9939526548303742</v>
      </c>
      <c r="E90" s="51" t="e">
        <f>IF('88d'!E90&gt;0,'88d'!E90/$K$42,#N/A)</f>
        <v>#N/A</v>
      </c>
      <c r="F90" s="51" t="e">
        <f>IF('88d'!F90&gt;0,'88d'!F90/$K$42,#N/A)</f>
        <v>#N/A</v>
      </c>
      <c r="G90" s="51" t="e">
        <f>IF('88d'!G90&gt;0,'88d'!G90/$K$42,#N/A)</f>
        <v>#N/A</v>
      </c>
      <c r="H90" s="55"/>
    </row>
    <row r="91" spans="2:8">
      <c r="B91" s="50">
        <v>2460695.4227445615</v>
      </c>
      <c r="C91" s="57">
        <f t="shared" si="2"/>
        <v>-0.11180729838088155</v>
      </c>
      <c r="D91" s="51">
        <f>IF('88d'!D91&gt;0,'88d'!D91/$K$42,#N/A)</f>
        <v>0.99527098441276973</v>
      </c>
      <c r="E91" s="51" t="e">
        <f>IF('88d'!E91&gt;0,'88d'!E91/$K$42,#N/A)</f>
        <v>#N/A</v>
      </c>
      <c r="F91" s="51" t="e">
        <f>IF('88d'!F91&gt;0,'88d'!F91/$K$42,#N/A)</f>
        <v>#N/A</v>
      </c>
      <c r="G91" s="51" t="e">
        <f>IF('88d'!G91&gt;0,'88d'!G91/$K$42,#N/A)</f>
        <v>#N/A</v>
      </c>
      <c r="H91" s="55"/>
    </row>
    <row r="92" spans="2:8">
      <c r="B92" s="50">
        <v>2460695.4241334721</v>
      </c>
      <c r="C92" s="57">
        <f t="shared" si="2"/>
        <v>-0.11041838768869638</v>
      </c>
      <c r="D92" s="51">
        <f>IF('88d'!D92&gt;0,'88d'!D92/$K$42,#N/A)</f>
        <v>0.99625689755772273</v>
      </c>
      <c r="E92" s="51" t="e">
        <f>IF('88d'!E92&gt;0,'88d'!E92/$K$42,#N/A)</f>
        <v>#N/A</v>
      </c>
      <c r="F92" s="51" t="e">
        <f>IF('88d'!F92&gt;0,'88d'!F92/$K$42,#N/A)</f>
        <v>#N/A</v>
      </c>
      <c r="G92" s="51" t="e">
        <f>IF('88d'!G92&gt;0,'88d'!G92/$K$42,#N/A)</f>
        <v>#N/A</v>
      </c>
      <c r="H92" s="55"/>
    </row>
    <row r="93" spans="2:8">
      <c r="B93" s="50">
        <v>2460695.4255223828</v>
      </c>
      <c r="C93" s="57">
        <f t="shared" si="2"/>
        <v>-0.10902947699651122</v>
      </c>
      <c r="D93" s="51">
        <f>IF('88d'!D93&gt;0,'88d'!D93/$K$42,#N/A)</f>
        <v>1.0000037509377344</v>
      </c>
      <c r="E93" s="51" t="e">
        <f>IF('88d'!E93&gt;0,'88d'!E93/$K$42,#N/A)</f>
        <v>#N/A</v>
      </c>
      <c r="F93" s="51" t="e">
        <f>IF('88d'!F93&gt;0,'88d'!F93/$K$42,#N/A)</f>
        <v>#N/A</v>
      </c>
      <c r="G93" s="51" t="e">
        <f>IF('88d'!G93&gt;0,'88d'!G93/$K$42,#N/A)</f>
        <v>#N/A</v>
      </c>
      <c r="H93" s="55"/>
    </row>
    <row r="94" spans="2:8">
      <c r="B94" s="50">
        <v>2460695.4269112931</v>
      </c>
      <c r="C94" s="57">
        <f t="shared" si="2"/>
        <v>-0.10764056676998734</v>
      </c>
      <c r="D94" s="51">
        <f>IF('88d'!D94&gt;0,'88d'!D94/$K$42,#N/A)</f>
        <v>1.0018088688838878</v>
      </c>
      <c r="E94" s="51" t="e">
        <f>IF('88d'!E94&gt;0,'88d'!E94/$K$42,#N/A)</f>
        <v>#N/A</v>
      </c>
      <c r="F94" s="51" t="e">
        <f>IF('88d'!F94&gt;0,'88d'!F94/$K$42,#N/A)</f>
        <v>#N/A</v>
      </c>
      <c r="G94" s="51" t="e">
        <f>IF('88d'!G94&gt;0,'88d'!G94/$K$42,#N/A)</f>
        <v>#N/A</v>
      </c>
      <c r="H94" s="55"/>
    </row>
    <row r="95" spans="2:8">
      <c r="B95" s="50">
        <v>2460695.4283002038</v>
      </c>
      <c r="C95" s="57">
        <f t="shared" si="2"/>
        <v>-0.10625165607780218</v>
      </c>
      <c r="D95" s="51">
        <f>IF('88d'!D95&gt;0,'88d'!D95/$K$42,#N/A)</f>
        <v>1.0035472201383679</v>
      </c>
      <c r="E95" s="51" t="e">
        <f>IF('88d'!E95&gt;0,'88d'!E95/$K$42,#N/A)</f>
        <v>#N/A</v>
      </c>
      <c r="F95" s="51" t="e">
        <f>IF('88d'!F95&gt;0,'88d'!F95/$K$42,#N/A)</f>
        <v>#N/A</v>
      </c>
      <c r="G95" s="51" t="e">
        <f>IF('88d'!G95&gt;0,'88d'!G95/$K$42,#N/A)</f>
        <v>#N/A</v>
      </c>
      <c r="H95" s="55"/>
    </row>
    <row r="96" spans="2:8">
      <c r="B96" s="50">
        <v>2460695.4296891144</v>
      </c>
      <c r="C96" s="57">
        <f t="shared" si="2"/>
        <v>-0.10486274538561702</v>
      </c>
      <c r="D96" s="51">
        <f>IF('88d'!D96&gt;0,'88d'!D96/$K$42,#N/A)</f>
        <v>0.99839593231641233</v>
      </c>
      <c r="E96" s="51" t="e">
        <f>IF('88d'!E96&gt;0,'88d'!E96/$K$42,#N/A)</f>
        <v>#N/A</v>
      </c>
      <c r="F96" s="51" t="e">
        <f>IF('88d'!F96&gt;0,'88d'!F96/$K$42,#N/A)</f>
        <v>#N/A</v>
      </c>
      <c r="G96" s="51" t="e">
        <f>IF('88d'!G96&gt;0,'88d'!G96/$K$42,#N/A)</f>
        <v>#N/A</v>
      </c>
      <c r="H96" s="55"/>
    </row>
    <row r="97" spans="2:8">
      <c r="B97" s="50">
        <v>2460695.4310780251</v>
      </c>
      <c r="C97" s="57">
        <f t="shared" si="2"/>
        <v>-0.10347383469343185</v>
      </c>
      <c r="D97" s="51">
        <f>IF('88d'!D97&gt;0,'88d'!D97/$K$42,#N/A)</f>
        <v>1.0021090272568141</v>
      </c>
      <c r="E97" s="51" t="e">
        <f>IF('88d'!E97&gt;0,'88d'!E97/$K$42,#N/A)</f>
        <v>#N/A</v>
      </c>
      <c r="F97" s="51" t="e">
        <f>IF('88d'!F97&gt;0,'88d'!F97/$K$42,#N/A)</f>
        <v>#N/A</v>
      </c>
      <c r="G97" s="51" t="e">
        <f>IF('88d'!G97&gt;0,'88d'!G97/$K$42,#N/A)</f>
        <v>#N/A</v>
      </c>
      <c r="H97" s="55"/>
    </row>
    <row r="98" spans="2:8">
      <c r="B98" s="50">
        <v>2460695.4324669358</v>
      </c>
      <c r="C98" s="57">
        <f t="shared" si="2"/>
        <v>-0.10208492400124669</v>
      </c>
      <c r="D98" s="51">
        <f>IF('88d'!D98&gt;0,'88d'!D98/$K$42,#N/A)</f>
        <v>0.99623555888972237</v>
      </c>
      <c r="E98" s="51" t="e">
        <f>IF('88d'!E98&gt;0,'88d'!E98/$K$42,#N/A)</f>
        <v>#N/A</v>
      </c>
      <c r="F98" s="51" t="e">
        <f>IF('88d'!F98&gt;0,'88d'!F98/$K$42,#N/A)</f>
        <v>#N/A</v>
      </c>
      <c r="G98" s="51" t="e">
        <f>IF('88d'!G98&gt;0,'88d'!G98/$K$42,#N/A)</f>
        <v>#N/A</v>
      </c>
      <c r="H98" s="55"/>
    </row>
    <row r="99" spans="2:8">
      <c r="B99" s="50">
        <v>2460695.4338558461</v>
      </c>
      <c r="C99" s="57">
        <f t="shared" si="2"/>
        <v>-0.10069601377472281</v>
      </c>
      <c r="D99" s="51">
        <f>IF('88d'!D99&gt;0,'88d'!D99/$K$42,#N/A)</f>
        <v>0.99923939318162858</v>
      </c>
      <c r="E99" s="51" t="e">
        <f>IF('88d'!E99&gt;0,'88d'!E99/$K$42,#N/A)</f>
        <v>#N/A</v>
      </c>
      <c r="F99" s="51" t="e">
        <f>IF('88d'!F99&gt;0,'88d'!F99/$K$42,#N/A)</f>
        <v>#N/A</v>
      </c>
      <c r="G99" s="51" t="e">
        <f>IF('88d'!G99&gt;0,'88d'!G99/$K$42,#N/A)</f>
        <v>#N/A</v>
      </c>
      <c r="H99" s="55"/>
    </row>
    <row r="100" spans="2:8">
      <c r="B100" s="50">
        <v>2460695.4352447568</v>
      </c>
      <c r="C100" s="57">
        <f t="shared" si="2"/>
        <v>-9.9307103082537651E-2</v>
      </c>
      <c r="D100" s="51">
        <f>IF('88d'!D100&gt;0,'88d'!D100/$K$42,#N/A)</f>
        <v>1.0031510377594397</v>
      </c>
      <c r="E100" s="51" t="e">
        <f>IF('88d'!E100&gt;0,'88d'!E100/$K$42,#N/A)</f>
        <v>#N/A</v>
      </c>
      <c r="F100" s="51" t="e">
        <f>IF('88d'!F100&gt;0,'88d'!F100/$K$42,#N/A)</f>
        <v>#N/A</v>
      </c>
      <c r="G100" s="51" t="e">
        <f>IF('88d'!G100&gt;0,'88d'!G100/$K$42,#N/A)</f>
        <v>#N/A</v>
      </c>
      <c r="H100" s="55"/>
    </row>
    <row r="101" spans="2:8">
      <c r="B101" s="50">
        <v>2460695.4366336674</v>
      </c>
      <c r="C101" s="57">
        <f t="shared" si="2"/>
        <v>-9.7918192390352488E-2</v>
      </c>
      <c r="D101" s="51">
        <f>IF('88d'!D101&gt;0,'88d'!D101/$K$42,#N/A)</f>
        <v>0.99137759439859963</v>
      </c>
      <c r="E101" s="51" t="e">
        <f>IF('88d'!E101&gt;0,'88d'!E101/$K$42,#N/A)</f>
        <v>#N/A</v>
      </c>
      <c r="F101" s="51" t="e">
        <f>IF('88d'!F101&gt;0,'88d'!F101/$K$42,#N/A)</f>
        <v>#N/A</v>
      </c>
      <c r="G101" s="51" t="e">
        <f>IF('88d'!G101&gt;0,'88d'!G101/$K$42,#N/A)</f>
        <v>#N/A</v>
      </c>
      <c r="H101" s="55"/>
    </row>
    <row r="102" spans="2:8">
      <c r="B102" s="50">
        <v>2460695.4380225781</v>
      </c>
      <c r="C102" s="57">
        <f t="shared" si="2"/>
        <v>-9.6529281698167324E-2</v>
      </c>
      <c r="D102" s="51">
        <f>IF('88d'!D102&gt;0,'88d'!D102/$K$42,#N/A)</f>
        <v>0.99826014837042587</v>
      </c>
      <c r="E102" s="51" t="e">
        <f>IF('88d'!E102&gt;0,'88d'!E102/$K$42,#N/A)</f>
        <v>#N/A</v>
      </c>
      <c r="F102" s="51" t="e">
        <f>IF('88d'!F102&gt;0,'88d'!F102/$K$42,#N/A)</f>
        <v>#N/A</v>
      </c>
      <c r="G102" s="51" t="e">
        <f>IF('88d'!G102&gt;0,'88d'!G102/$K$42,#N/A)</f>
        <v>#N/A</v>
      </c>
      <c r="H102" s="55"/>
    </row>
    <row r="103" spans="2:8">
      <c r="B103" s="50">
        <v>2460695.4394114884</v>
      </c>
      <c r="C103" s="57">
        <f t="shared" si="2"/>
        <v>-9.5140371471643448E-2</v>
      </c>
      <c r="D103" s="51">
        <f>IF('88d'!D103&gt;0,'88d'!D103/$K$42,#N/A)</f>
        <v>0.99977877802784032</v>
      </c>
      <c r="E103" s="51" t="e">
        <f>IF('88d'!E103&gt;0,'88d'!E103/$K$42,#N/A)</f>
        <v>#N/A</v>
      </c>
      <c r="F103" s="51" t="e">
        <f>IF('88d'!F103&gt;0,'88d'!F103/$K$42,#N/A)</f>
        <v>#N/A</v>
      </c>
      <c r="G103" s="51" t="e">
        <f>IF('88d'!G103&gt;0,'88d'!G103/$K$42,#N/A)</f>
        <v>#N/A</v>
      </c>
      <c r="H103" s="55"/>
    </row>
    <row r="104" spans="2:8">
      <c r="B104" s="50">
        <v>2460695.4408003991</v>
      </c>
      <c r="C104" s="57">
        <f t="shared" si="2"/>
        <v>-9.3751460779458284E-2</v>
      </c>
      <c r="D104" s="51">
        <f>IF('88d'!D104&gt;0,'88d'!D104/$K$42,#N/A)</f>
        <v>1.0017070100858547</v>
      </c>
      <c r="E104" s="51" t="e">
        <f>IF('88d'!E104&gt;0,'88d'!E104/$K$42,#N/A)</f>
        <v>#N/A</v>
      </c>
      <c r="F104" s="51" t="e">
        <f>IF('88d'!F104&gt;0,'88d'!F104/$K$42,#N/A)</f>
        <v>#N/A</v>
      </c>
      <c r="G104" s="51" t="e">
        <f>IF('88d'!G104&gt;0,'88d'!G104/$K$42,#N/A)</f>
        <v>#N/A</v>
      </c>
      <c r="H104" s="55"/>
    </row>
    <row r="105" spans="2:8">
      <c r="B105" s="50">
        <v>2460695.4421893097</v>
      </c>
      <c r="C105" s="57">
        <f t="shared" si="2"/>
        <v>-9.2362550087273121E-2</v>
      </c>
      <c r="D105" s="51">
        <f>IF('88d'!D105&gt;0,'88d'!D105/$K$42,#N/A)</f>
        <v>1.0028797199299824</v>
      </c>
      <c r="E105" s="51" t="e">
        <f>IF('88d'!E105&gt;0,'88d'!E105/$K$42,#N/A)</f>
        <v>#N/A</v>
      </c>
      <c r="F105" s="51" t="e">
        <f>IF('88d'!F105&gt;0,'88d'!F105/$K$42,#N/A)</f>
        <v>#N/A</v>
      </c>
      <c r="G105" s="51" t="e">
        <f>IF('88d'!G105&gt;0,'88d'!G105/$K$42,#N/A)</f>
        <v>#N/A</v>
      </c>
      <c r="H105" s="55"/>
    </row>
    <row r="106" spans="2:8">
      <c r="B106" s="50">
        <v>2460695.4435782204</v>
      </c>
      <c r="C106" s="57">
        <f t="shared" si="2"/>
        <v>-9.0973639395087957E-2</v>
      </c>
      <c r="D106" s="51">
        <f>IF('88d'!D106&gt;0,'88d'!D106/$K$42,#N/A)</f>
        <v>0.99678711344502779</v>
      </c>
      <c r="E106" s="51" t="e">
        <f>IF('88d'!E106&gt;0,'88d'!E106/$K$42,#N/A)</f>
        <v>#N/A</v>
      </c>
      <c r="F106" s="51" t="e">
        <f>IF('88d'!F106&gt;0,'88d'!F106/$K$42,#N/A)</f>
        <v>#N/A</v>
      </c>
      <c r="G106" s="51" t="e">
        <f>IF('88d'!G106&gt;0,'88d'!G106/$K$42,#N/A)</f>
        <v>#N/A</v>
      </c>
      <c r="H106" s="55"/>
    </row>
    <row r="107" spans="2:8">
      <c r="B107" s="50">
        <v>2460695.4449671307</v>
      </c>
      <c r="C107" s="57">
        <f t="shared" si="2"/>
        <v>-8.9584729168564081E-2</v>
      </c>
      <c r="D107" s="51">
        <f>IF('88d'!D107&gt;0,'88d'!D107/$K$42,#N/A)</f>
        <v>1.0025723097441026</v>
      </c>
      <c r="E107" s="51" t="e">
        <f>IF('88d'!E107&gt;0,'88d'!E107/$K$42,#N/A)</f>
        <v>#N/A</v>
      </c>
      <c r="F107" s="51" t="e">
        <f>IF('88d'!F107&gt;0,'88d'!F107/$K$42,#N/A)</f>
        <v>#N/A</v>
      </c>
      <c r="G107" s="51" t="e">
        <f>IF('88d'!G107&gt;0,'88d'!G107/$K$42,#N/A)</f>
        <v>#N/A</v>
      </c>
      <c r="H107" s="55"/>
    </row>
    <row r="108" spans="2:8">
      <c r="B108" s="50">
        <v>2460695.4463560414</v>
      </c>
      <c r="C108" s="57">
        <f t="shared" si="2"/>
        <v>-8.8195818476378918E-2</v>
      </c>
      <c r="D108" s="51">
        <f>IF('88d'!D108&gt;0,'88d'!D108/$K$42,#N/A)</f>
        <v>0.99487346836709178</v>
      </c>
      <c r="E108" s="51" t="e">
        <f>IF('88d'!E108&gt;0,'88d'!E108/$K$42,#N/A)</f>
        <v>#N/A</v>
      </c>
      <c r="F108" s="51" t="e">
        <f>IF('88d'!F108&gt;0,'88d'!F108/$K$42,#N/A)</f>
        <v>#N/A</v>
      </c>
      <c r="G108" s="51" t="e">
        <f>IF('88d'!G108&gt;0,'88d'!G108/$K$42,#N/A)</f>
        <v>#N/A</v>
      </c>
      <c r="H108" s="55"/>
    </row>
    <row r="109" spans="2:8">
      <c r="B109" s="50">
        <v>2460695.447744952</v>
      </c>
      <c r="C109" s="57">
        <f t="shared" si="2"/>
        <v>-8.6806907784193754E-2</v>
      </c>
      <c r="D109" s="51">
        <f>IF('88d'!D109&gt;0,'88d'!D109/$K$42,#N/A)</f>
        <v>1.0003561723764276</v>
      </c>
      <c r="E109" s="51" t="e">
        <f>IF('88d'!E109&gt;0,'88d'!E109/$K$42,#N/A)</f>
        <v>#N/A</v>
      </c>
      <c r="F109" s="51" t="e">
        <f>IF('88d'!F109&gt;0,'88d'!F109/$K$42,#N/A)</f>
        <v>#N/A</v>
      </c>
      <c r="G109" s="51" t="e">
        <f>IF('88d'!G109&gt;0,'88d'!G109/$K$42,#N/A)</f>
        <v>#N/A</v>
      </c>
      <c r="H109" s="55"/>
    </row>
    <row r="110" spans="2:8">
      <c r="B110" s="50">
        <v>2460695.4491338627</v>
      </c>
      <c r="C110" s="57">
        <f t="shared" si="2"/>
        <v>-8.5417997092008591E-2</v>
      </c>
      <c r="D110" s="51">
        <f>IF('88d'!D110&gt;0,'88d'!D110/$K$42,#N/A)</f>
        <v>0.99716687505209622</v>
      </c>
      <c r="E110" s="51" t="e">
        <f>IF('88d'!E110&gt;0,'88d'!E110/$K$42,#N/A)</f>
        <v>#N/A</v>
      </c>
      <c r="F110" s="51" t="e">
        <f>IF('88d'!F110&gt;0,'88d'!F110/$K$42,#N/A)</f>
        <v>#N/A</v>
      </c>
      <c r="G110" s="51" t="e">
        <f>IF('88d'!G110&gt;0,'88d'!G110/$K$42,#N/A)</f>
        <v>#N/A</v>
      </c>
      <c r="H110" s="55"/>
    </row>
    <row r="111" spans="2:8">
      <c r="B111" s="50">
        <v>2460695.450522773</v>
      </c>
      <c r="C111" s="57">
        <f t="shared" si="2"/>
        <v>-8.4029086865484715E-2</v>
      </c>
      <c r="D111" s="51">
        <f>IF('88d'!D111&gt;0,'88d'!D111/$K$42,#N/A)</f>
        <v>0.99054646995082107</v>
      </c>
      <c r="E111" s="51" t="e">
        <f>IF('88d'!E111&gt;0,'88d'!E111/$K$42,#N/A)</f>
        <v>#N/A</v>
      </c>
      <c r="F111" s="51" t="e">
        <f>IF('88d'!F111&gt;0,'88d'!F111/$K$42,#N/A)</f>
        <v>#N/A</v>
      </c>
      <c r="G111" s="51" t="e">
        <f>IF('88d'!G111&gt;0,'88d'!G111/$K$42,#N/A)</f>
        <v>#N/A</v>
      </c>
      <c r="H111" s="55"/>
    </row>
    <row r="112" spans="2:8">
      <c r="B112" s="50">
        <v>2460695.4519116837</v>
      </c>
      <c r="C112" s="57">
        <f t="shared" si="2"/>
        <v>-8.2640176173299551E-2</v>
      </c>
      <c r="D112" s="51">
        <f>IF('88d'!D112&gt;0,'88d'!D112/$K$42,#N/A)</f>
        <v>0.99900450112528127</v>
      </c>
      <c r="E112" s="51" t="e">
        <f>IF('88d'!E112&gt;0,'88d'!E112/$K$42,#N/A)</f>
        <v>#N/A</v>
      </c>
      <c r="F112" s="51" t="e">
        <f>IF('88d'!F112&gt;0,'88d'!F112/$K$42,#N/A)</f>
        <v>#N/A</v>
      </c>
      <c r="G112" s="51" t="e">
        <f>IF('88d'!G112&gt;0,'88d'!G112/$K$42,#N/A)</f>
        <v>#N/A</v>
      </c>
      <c r="H112" s="55"/>
    </row>
    <row r="113" spans="2:8">
      <c r="B113" s="50">
        <v>2460695.4533005944</v>
      </c>
      <c r="C113" s="57">
        <f t="shared" si="2"/>
        <v>-8.1251265481114388E-2</v>
      </c>
      <c r="D113" s="51">
        <f>IF('88d'!D113&gt;0,'88d'!D113/$K$42,#N/A)</f>
        <v>0.99912869884137701</v>
      </c>
      <c r="E113" s="51" t="e">
        <f>IF('88d'!E113&gt;0,'88d'!E113/$K$42,#N/A)</f>
        <v>#N/A</v>
      </c>
      <c r="F113" s="51" t="e">
        <f>IF('88d'!F113&gt;0,'88d'!F113/$K$42,#N/A)</f>
        <v>#N/A</v>
      </c>
      <c r="G113" s="51" t="e">
        <f>IF('88d'!G113&gt;0,'88d'!G113/$K$42,#N/A)</f>
        <v>#N/A</v>
      </c>
      <c r="H113" s="55"/>
    </row>
    <row r="114" spans="2:8">
      <c r="B114" s="50">
        <v>2460695.454689505</v>
      </c>
      <c r="C114" s="57">
        <f t="shared" si="2"/>
        <v>-7.9862354788929224E-2</v>
      </c>
      <c r="D114" s="51">
        <f>IF('88d'!D114&gt;0,'88d'!D114/$K$42,#N/A)</f>
        <v>1.0045037092606486</v>
      </c>
      <c r="E114" s="51" t="e">
        <f>IF('88d'!E114&gt;0,'88d'!E114/$K$42,#N/A)</f>
        <v>#N/A</v>
      </c>
      <c r="F114" s="51" t="e">
        <f>IF('88d'!F114&gt;0,'88d'!F114/$K$42,#N/A)</f>
        <v>#N/A</v>
      </c>
      <c r="G114" s="51" t="e">
        <f>IF('88d'!G114&gt;0,'88d'!G114/$K$42,#N/A)</f>
        <v>#N/A</v>
      </c>
      <c r="H114" s="55"/>
    </row>
    <row r="115" spans="2:8">
      <c r="B115" s="50">
        <v>2460695.4560784153</v>
      </c>
      <c r="C115" s="57">
        <f t="shared" si="2"/>
        <v>-7.8473444562405348E-2</v>
      </c>
      <c r="D115" s="51">
        <f>IF('88d'!D115&gt;0,'88d'!D115/$K$42,#N/A)</f>
        <v>1.0047220138367925</v>
      </c>
      <c r="E115" s="51" t="e">
        <f>IF('88d'!E115&gt;0,'88d'!E115/$K$42,#N/A)</f>
        <v>#N/A</v>
      </c>
      <c r="F115" s="51" t="e">
        <f>IF('88d'!F115&gt;0,'88d'!F115/$K$42,#N/A)</f>
        <v>#N/A</v>
      </c>
      <c r="G115" s="51" t="e">
        <f>IF('88d'!G115&gt;0,'88d'!G115/$K$42,#N/A)</f>
        <v>#N/A</v>
      </c>
      <c r="H115" s="55"/>
    </row>
    <row r="116" spans="2:8">
      <c r="B116" s="50">
        <v>2460695.457467326</v>
      </c>
      <c r="C116" s="57">
        <f t="shared" si="2"/>
        <v>-7.7084533870220184E-2</v>
      </c>
      <c r="D116" s="51">
        <f>IF('88d'!D116&gt;0,'88d'!D116/$K$42,#N/A)</f>
        <v>0.99250787696924236</v>
      </c>
      <c r="E116" s="51" t="e">
        <f>IF('88d'!E116&gt;0,'88d'!E116/$K$42,#N/A)</f>
        <v>#N/A</v>
      </c>
      <c r="F116" s="51" t="e">
        <f>IF('88d'!F116&gt;0,'88d'!F116/$K$42,#N/A)</f>
        <v>#N/A</v>
      </c>
      <c r="G116" s="51" t="e">
        <f>IF('88d'!G116&gt;0,'88d'!G116/$K$42,#N/A)</f>
        <v>#N/A</v>
      </c>
      <c r="H116" s="55"/>
    </row>
    <row r="117" spans="2:8">
      <c r="B117" s="50">
        <v>2460695.4588562367</v>
      </c>
      <c r="C117" s="57">
        <f t="shared" si="2"/>
        <v>-7.5695623178035021E-2</v>
      </c>
      <c r="D117" s="51">
        <f>IF('88d'!D117&gt;0,'88d'!D117/$K$42,#N/A)</f>
        <v>1.0010653496707511</v>
      </c>
      <c r="E117" s="51" t="e">
        <f>IF('88d'!E117&gt;0,'88d'!E117/$K$42,#N/A)</f>
        <v>#N/A</v>
      </c>
      <c r="F117" s="51" t="e">
        <f>IF('88d'!F117&gt;0,'88d'!F117/$K$42,#N/A)</f>
        <v>#N/A</v>
      </c>
      <c r="G117" s="51" t="e">
        <f>IF('88d'!G117&gt;0,'88d'!G117/$K$42,#N/A)</f>
        <v>#N/A</v>
      </c>
      <c r="H117" s="55"/>
    </row>
    <row r="118" spans="2:8">
      <c r="B118" s="50">
        <v>2460695.4602451473</v>
      </c>
      <c r="C118" s="57">
        <f t="shared" si="2"/>
        <v>-7.4306712485849857E-2</v>
      </c>
      <c r="D118" s="51">
        <f>IF('88d'!D118&gt;0,'88d'!D118/$K$42,#N/A)</f>
        <v>1.0057426856714178</v>
      </c>
      <c r="E118" s="51" t="e">
        <f>IF('88d'!E118&gt;0,'88d'!E118/$K$42,#N/A)</f>
        <v>#N/A</v>
      </c>
      <c r="F118" s="51" t="e">
        <f>IF('88d'!F118&gt;0,'88d'!F118/$K$42,#N/A)</f>
        <v>#N/A</v>
      </c>
      <c r="G118" s="51" t="e">
        <f>IF('88d'!G118&gt;0,'88d'!G118/$K$42,#N/A)</f>
        <v>#N/A</v>
      </c>
      <c r="H118" s="55"/>
    </row>
    <row r="119" spans="2:8">
      <c r="B119" s="50">
        <v>2460695.4616340576</v>
      </c>
      <c r="C119" s="57">
        <f t="shared" si="2"/>
        <v>-7.2917802259325981E-2</v>
      </c>
      <c r="D119" s="51">
        <f>IF('88d'!D119&gt;0,'88d'!D119/$K$42,#N/A)</f>
        <v>1.0012481453696758</v>
      </c>
      <c r="E119" s="51" t="e">
        <f>IF('88d'!E119&gt;0,'88d'!E119/$K$42,#N/A)</f>
        <v>#N/A</v>
      </c>
      <c r="F119" s="51" t="e">
        <f>IF('88d'!F119&gt;0,'88d'!F119/$K$42,#N/A)</f>
        <v>#N/A</v>
      </c>
      <c r="G119" s="51" t="e">
        <f>IF('88d'!G119&gt;0,'88d'!G119/$K$42,#N/A)</f>
        <v>#N/A</v>
      </c>
      <c r="H119" s="55"/>
    </row>
    <row r="120" spans="2:8">
      <c r="B120" s="50">
        <v>2460695.4630229683</v>
      </c>
      <c r="C120" s="57">
        <f t="shared" si="2"/>
        <v>-7.1528891567140818E-2</v>
      </c>
      <c r="D120" s="51">
        <f>IF('88d'!D120&gt;0,'88d'!D120/$K$42,#N/A)</f>
        <v>1.0004216054013502</v>
      </c>
      <c r="E120" s="51" t="e">
        <f>IF('88d'!E120&gt;0,'88d'!E120/$K$42,#N/A)</f>
        <v>#N/A</v>
      </c>
      <c r="F120" s="51" t="e">
        <f>IF('88d'!F120&gt;0,'88d'!F120/$K$42,#N/A)</f>
        <v>#N/A</v>
      </c>
      <c r="G120" s="51" t="e">
        <f>IF('88d'!G120&gt;0,'88d'!G120/$K$42,#N/A)</f>
        <v>#N/A</v>
      </c>
      <c r="H120" s="55"/>
    </row>
    <row r="121" spans="2:8">
      <c r="B121" s="50">
        <v>2460695.464411879</v>
      </c>
      <c r="C121" s="57">
        <f t="shared" si="2"/>
        <v>-7.0139980874955654E-2</v>
      </c>
      <c r="D121" s="51">
        <f>IF('88d'!D121&gt;0,'88d'!D121/$K$42,#N/A)</f>
        <v>0.99930165874802035</v>
      </c>
      <c r="E121" s="51" t="e">
        <f>IF('88d'!E121&gt;0,'88d'!E121/$K$42,#N/A)</f>
        <v>#N/A</v>
      </c>
      <c r="F121" s="51" t="e">
        <f>IF('88d'!F121&gt;0,'88d'!F121/$K$42,#N/A)</f>
        <v>#N/A</v>
      </c>
      <c r="G121" s="51" t="e">
        <f>IF('88d'!G121&gt;0,'88d'!G121/$K$42,#N/A)</f>
        <v>#N/A</v>
      </c>
      <c r="H121" s="55"/>
    </row>
    <row r="122" spans="2:8">
      <c r="B122" s="50">
        <v>2460695.4658007892</v>
      </c>
      <c r="C122" s="57">
        <f t="shared" si="2"/>
        <v>-6.8751070648431778E-2</v>
      </c>
      <c r="D122" s="51">
        <f>IF('88d'!D122&gt;0,'88d'!D122/$K$42,#N/A)</f>
        <v>0.9955375510544302</v>
      </c>
      <c r="E122" s="51" t="e">
        <f>IF('88d'!E122&gt;0,'88d'!E122/$K$42,#N/A)</f>
        <v>#N/A</v>
      </c>
      <c r="F122" s="51" t="e">
        <f>IF('88d'!F122&gt;0,'88d'!F122/$K$42,#N/A)</f>
        <v>#N/A</v>
      </c>
      <c r="G122" s="51" t="e">
        <f>IF('88d'!G122&gt;0,'88d'!G122/$K$42,#N/A)</f>
        <v>#N/A</v>
      </c>
      <c r="H122" s="55"/>
    </row>
    <row r="123" spans="2:8">
      <c r="B123" s="50">
        <v>2460695.4671896999</v>
      </c>
      <c r="C123" s="57">
        <f t="shared" si="2"/>
        <v>-6.7362159956246614E-2</v>
      </c>
      <c r="D123" s="51">
        <f>IF('88d'!D123&gt;0,'88d'!D123/$K$42,#N/A)</f>
        <v>0.997468367091773</v>
      </c>
      <c r="E123" s="51" t="e">
        <f>IF('88d'!E123&gt;0,'88d'!E123/$K$42,#N/A)</f>
        <v>#N/A</v>
      </c>
      <c r="F123" s="51" t="e">
        <f>IF('88d'!F123&gt;0,'88d'!F123/$K$42,#N/A)</f>
        <v>#N/A</v>
      </c>
      <c r="G123" s="51" t="e">
        <f>IF('88d'!G123&gt;0,'88d'!G123/$K$42,#N/A)</f>
        <v>#N/A</v>
      </c>
      <c r="H123" s="55"/>
    </row>
    <row r="124" spans="2:8">
      <c r="B124" s="50">
        <v>2460695.4685786106</v>
      </c>
      <c r="C124" s="57">
        <f t="shared" si="2"/>
        <v>-6.5973249264061451E-2</v>
      </c>
      <c r="D124" s="51">
        <f>IF('88d'!D124&gt;0,'88d'!D124/$K$42,#N/A)</f>
        <v>1.0007691089439026</v>
      </c>
      <c r="E124" s="51" t="e">
        <f>IF('88d'!E124&gt;0,'88d'!E124/$K$42,#N/A)</f>
        <v>#N/A</v>
      </c>
      <c r="F124" s="51" t="e">
        <f>IF('88d'!F124&gt;0,'88d'!F124/$K$42,#N/A)</f>
        <v>#N/A</v>
      </c>
      <c r="G124" s="51" t="e">
        <f>IF('88d'!G124&gt;0,'88d'!G124/$K$42,#N/A)</f>
        <v>#N/A</v>
      </c>
      <c r="H124" s="55"/>
    </row>
    <row r="125" spans="2:8">
      <c r="B125" s="50">
        <v>2460695.4699675208</v>
      </c>
      <c r="C125" s="57">
        <f t="shared" si="2"/>
        <v>-6.4584339037537575E-2</v>
      </c>
      <c r="D125" s="51">
        <f>IF('88d'!D125&gt;0,'88d'!D125/$K$42,#N/A)</f>
        <v>1.0053013253313328</v>
      </c>
      <c r="E125" s="51" t="e">
        <f>IF('88d'!E125&gt;0,'88d'!E125/$K$42,#N/A)</f>
        <v>#N/A</v>
      </c>
      <c r="F125" s="51" t="e">
        <f>IF('88d'!F125&gt;0,'88d'!F125/$K$42,#N/A)</f>
        <v>#N/A</v>
      </c>
      <c r="G125" s="51" t="e">
        <f>IF('88d'!G125&gt;0,'88d'!G125/$K$42,#N/A)</f>
        <v>#N/A</v>
      </c>
      <c r="H125" s="55"/>
    </row>
    <row r="126" spans="2:8">
      <c r="B126" s="50">
        <v>2460695.4713564315</v>
      </c>
      <c r="C126" s="57">
        <f t="shared" si="2"/>
        <v>-6.3195428345352411E-2</v>
      </c>
      <c r="D126" s="51">
        <f>IF('88d'!D126&gt;0,'88d'!D126/$K$42,#N/A)</f>
        <v>0.99605834792031334</v>
      </c>
      <c r="E126" s="51" t="e">
        <f>IF('88d'!E126&gt;0,'88d'!E126/$K$42,#N/A)</f>
        <v>#N/A</v>
      </c>
      <c r="F126" s="51" t="e">
        <f>IF('88d'!F126&gt;0,'88d'!F126/$K$42,#N/A)</f>
        <v>#N/A</v>
      </c>
      <c r="G126" s="51" t="e">
        <f>IF('88d'!G126&gt;0,'88d'!G126/$K$42,#N/A)</f>
        <v>#N/A</v>
      </c>
      <c r="H126" s="55"/>
    </row>
    <row r="127" spans="2:8">
      <c r="B127" s="50">
        <v>2460695.4727453422</v>
      </c>
      <c r="C127" s="57">
        <f t="shared" si="2"/>
        <v>-6.1806517653167248E-2</v>
      </c>
      <c r="D127" s="51">
        <f>IF('88d'!D127&gt;0,'88d'!D127/$K$42,#N/A)</f>
        <v>0.99828565474702002</v>
      </c>
      <c r="E127" s="51" t="e">
        <f>IF('88d'!E127&gt;0,'88d'!E127/$K$42,#N/A)</f>
        <v>#N/A</v>
      </c>
      <c r="F127" s="51" t="e">
        <f>IF('88d'!F127&gt;0,'88d'!F127/$K$42,#N/A)</f>
        <v>#N/A</v>
      </c>
      <c r="G127" s="51" t="e">
        <f>IF('88d'!G127&gt;0,'88d'!G127/$K$42,#N/A)</f>
        <v>#N/A</v>
      </c>
      <c r="H127" s="55"/>
    </row>
    <row r="128" spans="2:8">
      <c r="B128" s="50">
        <v>2460695.4741342529</v>
      </c>
      <c r="C128" s="57">
        <f t="shared" si="2"/>
        <v>-6.0417606960982084E-2</v>
      </c>
      <c r="D128" s="51">
        <f>IF('88d'!D128&gt;0,'88d'!D128/$K$42,#N/A)</f>
        <v>1.000679169792448</v>
      </c>
      <c r="E128" s="51" t="e">
        <f>IF('88d'!E128&gt;0,'88d'!E128/$K$42,#N/A)</f>
        <v>#N/A</v>
      </c>
      <c r="F128" s="51" t="e">
        <f>IF('88d'!F128&gt;0,'88d'!F128/$K$42,#N/A)</f>
        <v>#N/A</v>
      </c>
      <c r="G128" s="51" t="e">
        <f>IF('88d'!G128&gt;0,'88d'!G128/$K$42,#N/A)</f>
        <v>#N/A</v>
      </c>
      <c r="H128" s="55"/>
    </row>
    <row r="129" spans="1:8">
      <c r="B129" s="50">
        <v>2460695.4755231631</v>
      </c>
      <c r="C129" s="57">
        <f t="shared" si="2"/>
        <v>-5.9028696734458208E-2</v>
      </c>
      <c r="D129" s="51">
        <f>IF('88d'!D129&gt;0,'88d'!D129/$K$42,#N/A)</f>
        <v>1.0040816870884388</v>
      </c>
      <c r="E129" s="51" t="e">
        <f>IF('88d'!E129&gt;0,'88d'!E129/$K$42,#N/A)</f>
        <v>#N/A</v>
      </c>
      <c r="F129" s="51" t="e">
        <f>IF('88d'!F129&gt;0,'88d'!F129/$K$42,#N/A)</f>
        <v>#N/A</v>
      </c>
      <c r="G129" s="51" t="e">
        <f>IF('88d'!G129&gt;0,'88d'!G129/$K$42,#N/A)</f>
        <v>#N/A</v>
      </c>
      <c r="H129" s="55"/>
    </row>
    <row r="130" spans="1:8">
      <c r="B130" s="50">
        <v>2460695.4769120738</v>
      </c>
      <c r="C130" s="57">
        <f t="shared" si="2"/>
        <v>-5.7639786042273045E-2</v>
      </c>
      <c r="D130" s="51">
        <f>IF('88d'!D130&gt;0,'88d'!D130/$K$42,#N/A)</f>
        <v>0.9978240393431691</v>
      </c>
      <c r="E130" s="51" t="e">
        <f>IF('88d'!E130&gt;0,'88d'!E130/$K$42,#N/A)</f>
        <v>#N/A</v>
      </c>
      <c r="F130" s="51" t="e">
        <f>IF('88d'!F130&gt;0,'88d'!F130/$K$42,#N/A)</f>
        <v>#N/A</v>
      </c>
      <c r="G130" s="51" t="e">
        <f>IF('88d'!G130&gt;0,'88d'!G130/$K$42,#N/A)</f>
        <v>#N/A</v>
      </c>
      <c r="H130" s="55"/>
    </row>
    <row r="131" spans="1:8">
      <c r="B131" s="50">
        <v>2460695.4783009845</v>
      </c>
      <c r="C131" s="57">
        <f t="shared" ref="C131:C194" si="3">B131-$K$30</f>
        <v>-5.6250875350087881E-2</v>
      </c>
      <c r="D131" s="51">
        <f>IF('88d'!D131&gt;0,'88d'!D131/$K$42,#N/A)</f>
        <v>0.99790122530632652</v>
      </c>
      <c r="E131" s="51" t="e">
        <f>IF('88d'!E131&gt;0,'88d'!E131/$K$42,#N/A)</f>
        <v>#N/A</v>
      </c>
      <c r="F131" s="51" t="e">
        <f>IF('88d'!F131&gt;0,'88d'!F131/$K$42,#N/A)</f>
        <v>#N/A</v>
      </c>
      <c r="G131" s="51" t="e">
        <f>IF('88d'!G131&gt;0,'88d'!G131/$K$42,#N/A)</f>
        <v>#N/A</v>
      </c>
      <c r="H131" s="55"/>
    </row>
    <row r="132" spans="1:8">
      <c r="A132" s="49" t="s">
        <v>37</v>
      </c>
      <c r="B132" s="50">
        <v>2460695.4796898947</v>
      </c>
      <c r="C132" s="57">
        <f t="shared" si="3"/>
        <v>-5.4861965123564005E-2</v>
      </c>
      <c r="D132" s="51" t="e">
        <f>IF('88d'!D132&gt;0,'88d'!D132/$K$42,#N/A)</f>
        <v>#N/A</v>
      </c>
      <c r="E132" s="51">
        <f>IF('88d'!E132&gt;0,'88d'!E132/$K$42,#N/A)</f>
        <v>0.99223839293156624</v>
      </c>
      <c r="F132" s="51" t="e">
        <f>IF('88d'!F132&gt;0,'88d'!F132/$K$42,#N/A)</f>
        <v>#N/A</v>
      </c>
      <c r="G132" s="51" t="e">
        <f>IF('88d'!G132&gt;0,'88d'!G132/$K$42,#N/A)</f>
        <v>#N/A</v>
      </c>
      <c r="H132" s="55"/>
    </row>
    <row r="133" spans="1:8">
      <c r="B133" s="50">
        <v>2460695.4810788054</v>
      </c>
      <c r="C133" s="57">
        <f t="shared" si="3"/>
        <v>-5.3473054431378841E-2</v>
      </c>
      <c r="D133" s="51" t="e">
        <f>IF('88d'!D133&gt;0,'88d'!D133/$K$42,#N/A)</f>
        <v>#N/A</v>
      </c>
      <c r="E133" s="51">
        <f>IF('88d'!E133&gt;0,'88d'!E133/$K$42,#N/A)</f>
        <v>0.99846695007085096</v>
      </c>
      <c r="F133" s="51" t="e">
        <f>IF('88d'!F133&gt;0,'88d'!F133/$K$42,#N/A)</f>
        <v>#N/A</v>
      </c>
      <c r="G133" s="51" t="e">
        <f>IF('88d'!G133&gt;0,'88d'!G133/$K$42,#N/A)</f>
        <v>#N/A</v>
      </c>
      <c r="H133" s="55"/>
    </row>
    <row r="134" spans="1:8">
      <c r="B134" s="50">
        <v>2460695.4824677161</v>
      </c>
      <c r="C134" s="57">
        <f t="shared" si="3"/>
        <v>-5.2084143739193678E-2</v>
      </c>
      <c r="D134" s="51" t="e">
        <f>IF('88d'!D134&gt;0,'88d'!D134/$K$42,#N/A)</f>
        <v>#N/A</v>
      </c>
      <c r="E134" s="51">
        <f>IF('88d'!E134&gt;0,'88d'!E134/$K$42,#N/A)</f>
        <v>0.98792614820371749</v>
      </c>
      <c r="F134" s="51" t="e">
        <f>IF('88d'!F134&gt;0,'88d'!F134/$K$42,#N/A)</f>
        <v>#N/A</v>
      </c>
      <c r="G134" s="51" t="e">
        <f>IF('88d'!G134&gt;0,'88d'!G134/$K$42,#N/A)</f>
        <v>#N/A</v>
      </c>
      <c r="H134" s="55"/>
    </row>
    <row r="135" spans="1:8">
      <c r="B135" s="50">
        <v>2460695.4838566263</v>
      </c>
      <c r="C135" s="57">
        <f t="shared" si="3"/>
        <v>-5.0695233512669802E-2</v>
      </c>
      <c r="D135" s="51" t="e">
        <f>IF('88d'!D135&gt;0,'88d'!D135/$K$42,#N/A)</f>
        <v>#N/A</v>
      </c>
      <c r="E135" s="51">
        <f>IF('88d'!E135&gt;0,'88d'!E135/$K$42,#N/A)</f>
        <v>0.99435633908477117</v>
      </c>
      <c r="F135" s="51" t="e">
        <f>IF('88d'!F135&gt;0,'88d'!F135/$K$42,#N/A)</f>
        <v>#N/A</v>
      </c>
      <c r="G135" s="51" t="e">
        <f>IF('88d'!G135&gt;0,'88d'!G135/$K$42,#N/A)</f>
        <v>#N/A</v>
      </c>
      <c r="H135" s="55"/>
    </row>
    <row r="136" spans="1:8">
      <c r="B136" s="50">
        <v>2460695.485245537</v>
      </c>
      <c r="C136" s="57">
        <f t="shared" si="3"/>
        <v>-4.9306322820484638E-2</v>
      </c>
      <c r="D136" s="51" t="e">
        <f>IF('88d'!D136&gt;0,'88d'!D136/$K$42,#N/A)</f>
        <v>#N/A</v>
      </c>
      <c r="E136" s="51">
        <f>IF('88d'!E136&gt;0,'88d'!E136/$K$42,#N/A)</f>
        <v>0.99320096690839377</v>
      </c>
      <c r="F136" s="51" t="e">
        <f>IF('88d'!F136&gt;0,'88d'!F136/$K$42,#N/A)</f>
        <v>#N/A</v>
      </c>
      <c r="G136" s="51" t="e">
        <f>IF('88d'!G136&gt;0,'88d'!G136/$K$42,#N/A)</f>
        <v>#N/A</v>
      </c>
      <c r="H136" s="55"/>
    </row>
    <row r="137" spans="1:8">
      <c r="B137" s="50">
        <v>2460695.4866344477</v>
      </c>
      <c r="C137" s="57">
        <f t="shared" si="3"/>
        <v>-4.7917412128299475E-2</v>
      </c>
      <c r="D137" s="51" t="e">
        <f>IF('88d'!D137&gt;0,'88d'!D137/$K$42,#N/A)</f>
        <v>#N/A</v>
      </c>
      <c r="E137" s="51">
        <f>IF('88d'!E137&gt;0,'88d'!E137/$K$42,#N/A)</f>
        <v>0.99327831957989487</v>
      </c>
      <c r="F137" s="51" t="e">
        <f>IF('88d'!F137&gt;0,'88d'!F137/$K$42,#N/A)</f>
        <v>#N/A</v>
      </c>
      <c r="G137" s="51" t="e">
        <f>IF('88d'!G137&gt;0,'88d'!G137/$K$42,#N/A)</f>
        <v>#N/A</v>
      </c>
      <c r="H137" s="55"/>
    </row>
    <row r="138" spans="1:8">
      <c r="B138" s="50">
        <v>2460695.4880233579</v>
      </c>
      <c r="C138" s="57">
        <f t="shared" si="3"/>
        <v>-4.6528501901775599E-2</v>
      </c>
      <c r="D138" s="51" t="e">
        <f>IF('88d'!D138&gt;0,'88d'!D138/$K$42,#N/A)</f>
        <v>#N/A</v>
      </c>
      <c r="E138" s="51">
        <f>IF('88d'!E138&gt;0,'88d'!E138/$K$42,#N/A)</f>
        <v>1.0008462115528882</v>
      </c>
      <c r="F138" s="51" t="e">
        <f>IF('88d'!F138&gt;0,'88d'!F138/$K$42,#N/A)</f>
        <v>#N/A</v>
      </c>
      <c r="G138" s="51" t="e">
        <f>IF('88d'!G138&gt;0,'88d'!G138/$K$42,#N/A)</f>
        <v>#N/A</v>
      </c>
      <c r="H138" s="55"/>
    </row>
    <row r="139" spans="1:8">
      <c r="A139" s="49" t="s">
        <v>38</v>
      </c>
      <c r="B139" s="50">
        <v>2460695.4894122686</v>
      </c>
      <c r="C139" s="57">
        <f t="shared" si="3"/>
        <v>-4.5139591209590435E-2</v>
      </c>
      <c r="D139" s="51" t="e">
        <f>IF('88d'!D139&gt;0,'88d'!D139/$K$42,#N/A)</f>
        <v>#N/A</v>
      </c>
      <c r="E139" s="51" t="e">
        <f>IF('88d'!E139&gt;0,'88d'!E139/$K$42,#N/A)</f>
        <v>#N/A</v>
      </c>
      <c r="F139" s="51">
        <f>IF('88d'!F139&gt;0,'88d'!F139/$K$42,#N/A)</f>
        <v>0.99259789947486865</v>
      </c>
      <c r="G139" s="51" t="e">
        <f>IF('88d'!G139&gt;0,'88d'!G139/$K$42,#N/A)</f>
        <v>#N/A</v>
      </c>
      <c r="H139" s="55"/>
    </row>
    <row r="140" spans="1:8">
      <c r="B140" s="50">
        <v>2460695.4908011793</v>
      </c>
      <c r="C140" s="57">
        <f t="shared" si="3"/>
        <v>-4.3750680517405272E-2</v>
      </c>
      <c r="D140" s="51" t="e">
        <f>IF('88d'!D140&gt;0,'88d'!D140/$K$42,#N/A)</f>
        <v>#N/A</v>
      </c>
      <c r="E140" s="51" t="e">
        <f>IF('88d'!E140&gt;0,'88d'!E140/$K$42,#N/A)</f>
        <v>#N/A</v>
      </c>
      <c r="F140" s="51">
        <f>IF('88d'!F140&gt;0,'88d'!F140/$K$42,#N/A)</f>
        <v>0.99463015753938488</v>
      </c>
      <c r="G140" s="51" t="e">
        <f>IF('88d'!G140&gt;0,'88d'!G140/$K$42,#N/A)</f>
        <v>#N/A</v>
      </c>
      <c r="H140" s="55"/>
    </row>
    <row r="141" spans="1:8">
      <c r="B141" s="50">
        <v>2460695.4921900895</v>
      </c>
      <c r="C141" s="57">
        <f t="shared" si="3"/>
        <v>-4.2361770290881395E-2</v>
      </c>
      <c r="D141" s="51" t="e">
        <f>IF('88d'!D141&gt;0,'88d'!D141/$K$42,#N/A)</f>
        <v>#N/A</v>
      </c>
      <c r="E141" s="51" t="e">
        <f>IF('88d'!E141&gt;0,'88d'!E141/$K$42,#N/A)</f>
        <v>#N/A</v>
      </c>
      <c r="F141" s="51">
        <f>IF('88d'!F141&gt;0,'88d'!F141/$K$42,#N/A)</f>
        <v>0.99652071351171134</v>
      </c>
      <c r="G141" s="51" t="e">
        <f>IF('88d'!G141&gt;0,'88d'!G141/$K$42,#N/A)</f>
        <v>#N/A</v>
      </c>
      <c r="H141" s="55"/>
    </row>
    <row r="142" spans="1:8">
      <c r="B142" s="50">
        <v>2460695.4935790002</v>
      </c>
      <c r="C142" s="57">
        <f t="shared" si="3"/>
        <v>-4.0972859598696232E-2</v>
      </c>
      <c r="D142" s="51" t="e">
        <f>IF('88d'!D142&gt;0,'88d'!D142/$K$42,#N/A)</f>
        <v>#N/A</v>
      </c>
      <c r="E142" s="51" t="e">
        <f>IF('88d'!E142&gt;0,'88d'!E142/$K$42,#N/A)</f>
        <v>#N/A</v>
      </c>
      <c r="F142" s="51">
        <f>IF('88d'!F142&gt;0,'88d'!F142/$K$42,#N/A)</f>
        <v>0.99357906143202457</v>
      </c>
      <c r="G142" s="51" t="e">
        <f>IF('88d'!G142&gt;0,'88d'!G142/$K$42,#N/A)</f>
        <v>#N/A</v>
      </c>
      <c r="H142" s="55"/>
    </row>
    <row r="143" spans="1:8">
      <c r="B143" s="50">
        <v>2460695.4949679105</v>
      </c>
      <c r="C143" s="57">
        <f t="shared" si="3"/>
        <v>-3.9583949372172356E-2</v>
      </c>
      <c r="D143" s="51" t="e">
        <f>IF('88d'!D143&gt;0,'88d'!D143/$K$42,#N/A)</f>
        <v>#N/A</v>
      </c>
      <c r="E143" s="51" t="e">
        <f>IF('88d'!E143&gt;0,'88d'!E143/$K$42,#N/A)</f>
        <v>#N/A</v>
      </c>
      <c r="F143" s="51">
        <f>IF('88d'!F143&gt;0,'88d'!F143/$K$42,#N/A)</f>
        <v>0.99814862048845543</v>
      </c>
      <c r="G143" s="51" t="e">
        <f>IF('88d'!G143&gt;0,'88d'!G143/$K$42,#N/A)</f>
        <v>#N/A</v>
      </c>
      <c r="H143" s="55"/>
    </row>
    <row r="144" spans="1:8">
      <c r="B144" s="50">
        <v>2460695.4963568212</v>
      </c>
      <c r="C144" s="57">
        <f t="shared" si="3"/>
        <v>-3.8195038679987192E-2</v>
      </c>
      <c r="D144" s="51" t="e">
        <f>IF('88d'!D144&gt;0,'88d'!D144/$K$42,#N/A)</f>
        <v>#N/A</v>
      </c>
      <c r="E144" s="51" t="e">
        <f>IF('88d'!E144&gt;0,'88d'!E144/$K$42,#N/A)</f>
        <v>#N/A</v>
      </c>
      <c r="F144" s="51">
        <f>IF('88d'!F144&gt;0,'88d'!F144/$K$42,#N/A)</f>
        <v>0.98824347753605069</v>
      </c>
      <c r="G144" s="51" t="e">
        <f>IF('88d'!G144&gt;0,'88d'!G144/$K$42,#N/A)</f>
        <v>#N/A</v>
      </c>
      <c r="H144" s="55"/>
    </row>
    <row r="145" spans="2:8">
      <c r="B145" s="50">
        <v>2460695.4977457318</v>
      </c>
      <c r="C145" s="57">
        <f t="shared" si="3"/>
        <v>-3.6806127987802029E-2</v>
      </c>
      <c r="D145" s="51" t="e">
        <f>IF('88d'!D145&gt;0,'88d'!D145/$K$42,#N/A)</f>
        <v>#N/A</v>
      </c>
      <c r="E145" s="51" t="e">
        <f>IF('88d'!E145&gt;0,'88d'!E145/$K$42,#N/A)</f>
        <v>#N/A</v>
      </c>
      <c r="F145" s="51">
        <f>IF('88d'!F145&gt;0,'88d'!F145/$K$42,#N/A)</f>
        <v>0.99366741685421345</v>
      </c>
      <c r="G145" s="51" t="e">
        <f>IF('88d'!G145&gt;0,'88d'!G145/$K$42,#N/A)</f>
        <v>#N/A</v>
      </c>
      <c r="H145" s="55"/>
    </row>
    <row r="146" spans="2:8">
      <c r="B146" s="50">
        <v>2460695.4991346421</v>
      </c>
      <c r="C146" s="57">
        <f t="shared" si="3"/>
        <v>-3.5417217761278152E-2</v>
      </c>
      <c r="D146" s="51" t="e">
        <f>IF('88d'!D146&gt;0,'88d'!D146/$K$42,#N/A)</f>
        <v>#N/A</v>
      </c>
      <c r="E146" s="51" t="e">
        <f>IF('88d'!E146&gt;0,'88d'!E146/$K$42,#N/A)</f>
        <v>#N/A</v>
      </c>
      <c r="F146" s="51">
        <f>IF('88d'!F146&gt;0,'88d'!F146/$K$42,#N/A)</f>
        <v>0.99372359756605821</v>
      </c>
      <c r="G146" s="51" t="e">
        <f>IF('88d'!G146&gt;0,'88d'!G146/$K$42,#N/A)</f>
        <v>#N/A</v>
      </c>
      <c r="H146" s="55"/>
    </row>
    <row r="147" spans="2:8">
      <c r="B147" s="50">
        <v>2460695.5005235528</v>
      </c>
      <c r="C147" s="57">
        <f t="shared" si="3"/>
        <v>-3.4028307069092989E-2</v>
      </c>
      <c r="D147" s="51" t="e">
        <f>IF('88d'!D147&gt;0,'88d'!D147/$K$42,#N/A)</f>
        <v>#N/A</v>
      </c>
      <c r="E147" s="51" t="e">
        <f>IF('88d'!E147&gt;0,'88d'!E147/$K$42,#N/A)</f>
        <v>#N/A</v>
      </c>
      <c r="F147" s="51">
        <f>IF('88d'!F147&gt;0,'88d'!F147/$K$42,#N/A)</f>
        <v>0.9984498624656164</v>
      </c>
      <c r="G147" s="51" t="e">
        <f>IF('88d'!G147&gt;0,'88d'!G147/$K$42,#N/A)</f>
        <v>#N/A</v>
      </c>
      <c r="H147" s="55"/>
    </row>
    <row r="148" spans="2:8">
      <c r="B148" s="50">
        <v>2460695.5019124635</v>
      </c>
      <c r="C148" s="57">
        <f t="shared" si="3"/>
        <v>-3.2639396376907825E-2</v>
      </c>
      <c r="D148" s="51" t="e">
        <f>IF('88d'!D148&gt;0,'88d'!D148/$K$42,#N/A)</f>
        <v>#N/A</v>
      </c>
      <c r="E148" s="51" t="e">
        <f>IF('88d'!E148&gt;0,'88d'!E148/$K$42,#N/A)</f>
        <v>#N/A</v>
      </c>
      <c r="F148" s="51">
        <f>IF('88d'!F148&gt;0,'88d'!F148/$K$42,#N/A)</f>
        <v>0.99445878136200716</v>
      </c>
      <c r="G148" s="51" t="e">
        <f>IF('88d'!G148&gt;0,'88d'!G148/$K$42,#N/A)</f>
        <v>#N/A</v>
      </c>
      <c r="H148" s="55"/>
    </row>
    <row r="149" spans="2:8">
      <c r="B149" s="50">
        <v>2460695.5033013737</v>
      </c>
      <c r="C149" s="57">
        <f t="shared" si="3"/>
        <v>-3.1250486150383949E-2</v>
      </c>
      <c r="D149" s="51" t="e">
        <f>IF('88d'!D149&gt;0,'88d'!D149/$K$42,#N/A)</f>
        <v>#N/A</v>
      </c>
      <c r="E149" s="51" t="e">
        <f>IF('88d'!E149&gt;0,'88d'!E149/$K$42,#N/A)</f>
        <v>#N/A</v>
      </c>
      <c r="F149" s="51">
        <f>IF('88d'!F149&gt;0,'88d'!F149/$K$42,#N/A)</f>
        <v>0.99876677502708999</v>
      </c>
      <c r="G149" s="51" t="e">
        <f>IF('88d'!G149&gt;0,'88d'!G149/$K$42,#N/A)</f>
        <v>#N/A</v>
      </c>
      <c r="H149" s="55"/>
    </row>
    <row r="150" spans="2:8">
      <c r="B150" s="50">
        <v>2460695.5046902844</v>
      </c>
      <c r="C150" s="57">
        <f t="shared" si="3"/>
        <v>-2.9861575458198786E-2</v>
      </c>
      <c r="D150" s="51" t="e">
        <f>IF('88d'!D150&gt;0,'88d'!D150/$K$42,#N/A)</f>
        <v>#N/A</v>
      </c>
      <c r="E150" s="51" t="e">
        <f>IF('88d'!E150&gt;0,'88d'!E150/$K$42,#N/A)</f>
        <v>#N/A</v>
      </c>
      <c r="F150" s="51">
        <f>IF('88d'!F150&gt;0,'88d'!F150/$K$42,#N/A)</f>
        <v>0.9900447611902975</v>
      </c>
      <c r="G150" s="51" t="e">
        <f>IF('88d'!G150&gt;0,'88d'!G150/$K$42,#N/A)</f>
        <v>#N/A</v>
      </c>
      <c r="H150" s="55"/>
    </row>
    <row r="151" spans="2:8">
      <c r="B151" s="50">
        <v>2460695.5060791951</v>
      </c>
      <c r="C151" s="57">
        <f t="shared" si="3"/>
        <v>-2.8472664766013622E-2</v>
      </c>
      <c r="D151" s="51" t="e">
        <f>IF('88d'!D151&gt;0,'88d'!D151/$K$42,#N/A)</f>
        <v>#N/A</v>
      </c>
      <c r="E151" s="51" t="e">
        <f>IF('88d'!E151&gt;0,'88d'!E151/$K$42,#N/A)</f>
        <v>#N/A</v>
      </c>
      <c r="F151" s="51">
        <f>IF('88d'!F151&gt;0,'88d'!F151/$K$42,#N/A)</f>
        <v>0.99104601150287575</v>
      </c>
      <c r="G151" s="51" t="e">
        <f>IF('88d'!G151&gt;0,'88d'!G151/$K$42,#N/A)</f>
        <v>#N/A</v>
      </c>
      <c r="H151" s="55"/>
    </row>
    <row r="152" spans="2:8">
      <c r="B152" s="50">
        <v>2460695.5074681053</v>
      </c>
      <c r="C152" s="57">
        <f t="shared" si="3"/>
        <v>-2.7083754539489746E-2</v>
      </c>
      <c r="D152" s="51" t="e">
        <f>IF('88d'!D152&gt;0,'88d'!D152/$K$42,#N/A)</f>
        <v>#N/A</v>
      </c>
      <c r="E152" s="51" t="e">
        <f>IF('88d'!E152&gt;0,'88d'!E152/$K$42,#N/A)</f>
        <v>#N/A</v>
      </c>
      <c r="F152" s="51">
        <f>IF('88d'!F152&gt;0,'88d'!F152/$K$42,#N/A)</f>
        <v>0.99912661498708011</v>
      </c>
      <c r="G152" s="51" t="e">
        <f>IF('88d'!G152&gt;0,'88d'!G152/$K$42,#N/A)</f>
        <v>#N/A</v>
      </c>
      <c r="H152" s="55"/>
    </row>
    <row r="153" spans="2:8">
      <c r="B153" s="50">
        <v>2460695.508857016</v>
      </c>
      <c r="C153" s="57">
        <f t="shared" si="3"/>
        <v>-2.5694843847304583E-2</v>
      </c>
      <c r="D153" s="51" t="e">
        <f>IF('88d'!D153&gt;0,'88d'!D153/$K$42,#N/A)</f>
        <v>#N/A</v>
      </c>
      <c r="E153" s="51" t="e">
        <f>IF('88d'!E153&gt;0,'88d'!E153/$K$42,#N/A)</f>
        <v>#N/A</v>
      </c>
      <c r="F153" s="51">
        <f>IF('88d'!F153&gt;0,'88d'!F153/$K$42,#N/A)</f>
        <v>0.99605976494123527</v>
      </c>
      <c r="G153" s="51" t="e">
        <f>IF('88d'!G153&gt;0,'88d'!G153/$K$42,#N/A)</f>
        <v>#N/A</v>
      </c>
      <c r="H153" s="55"/>
    </row>
    <row r="154" spans="2:8">
      <c r="B154" s="50">
        <v>2460695.5102459262</v>
      </c>
      <c r="C154" s="57">
        <f t="shared" si="3"/>
        <v>-2.4305933620780706E-2</v>
      </c>
      <c r="D154" s="51" t="e">
        <f>IF('88d'!D154&gt;0,'88d'!D154/$K$42,#N/A)</f>
        <v>#N/A</v>
      </c>
      <c r="E154" s="51" t="e">
        <f>IF('88d'!E154&gt;0,'88d'!E154/$K$42,#N/A)</f>
        <v>#N/A</v>
      </c>
      <c r="F154" s="51">
        <f>IF('88d'!F154&gt;0,'88d'!F154/$K$42,#N/A)</f>
        <v>0.99015795615570545</v>
      </c>
      <c r="G154" s="51" t="e">
        <f>IF('88d'!G154&gt;0,'88d'!G154/$K$42,#N/A)</f>
        <v>#N/A</v>
      </c>
      <c r="H154" s="55"/>
    </row>
    <row r="155" spans="2:8">
      <c r="B155" s="50">
        <v>2460695.5116348369</v>
      </c>
      <c r="C155" s="57">
        <f t="shared" si="3"/>
        <v>-2.2917022928595543E-2</v>
      </c>
      <c r="D155" s="51" t="e">
        <f>IF('88d'!D155&gt;0,'88d'!D155/$K$42,#N/A)</f>
        <v>#N/A</v>
      </c>
      <c r="E155" s="51" t="e">
        <f>IF('88d'!E155&gt;0,'88d'!E155/$K$42,#N/A)</f>
        <v>#N/A</v>
      </c>
      <c r="F155" s="51">
        <f>IF('88d'!F155&gt;0,'88d'!F155/$K$42,#N/A)</f>
        <v>0.99554121863799272</v>
      </c>
      <c r="G155" s="51" t="e">
        <f>IF('88d'!G155&gt;0,'88d'!G155/$K$42,#N/A)</f>
        <v>#N/A</v>
      </c>
      <c r="H155" s="55"/>
    </row>
    <row r="156" spans="2:8">
      <c r="B156" s="50">
        <v>2460695.5130237476</v>
      </c>
      <c r="C156" s="57">
        <f t="shared" si="3"/>
        <v>-2.1528112236410379E-2</v>
      </c>
      <c r="D156" s="51" t="e">
        <f>IF('88d'!D156&gt;0,'88d'!D156/$K$42,#N/A)</f>
        <v>#N/A</v>
      </c>
      <c r="E156" s="51" t="e">
        <f>IF('88d'!E156&gt;0,'88d'!E156/$K$42,#N/A)</f>
        <v>#N/A</v>
      </c>
      <c r="F156" s="51">
        <f>IF('88d'!F156&gt;0,'88d'!F156/$K$42,#N/A)</f>
        <v>0.99342652329749093</v>
      </c>
      <c r="G156" s="51" t="e">
        <f>IF('88d'!G156&gt;0,'88d'!G156/$K$42,#N/A)</f>
        <v>#N/A</v>
      </c>
      <c r="H156" s="55"/>
    </row>
    <row r="157" spans="2:8">
      <c r="B157" s="50">
        <v>2460695.5144126578</v>
      </c>
      <c r="C157" s="57">
        <f t="shared" si="3"/>
        <v>-2.0139202009886503E-2</v>
      </c>
      <c r="D157" s="51" t="e">
        <f>IF('88d'!D157&gt;0,'88d'!D157/$K$42,#N/A)</f>
        <v>#N/A</v>
      </c>
      <c r="E157" s="51" t="e">
        <f>IF('88d'!E157&gt;0,'88d'!E157/$K$42,#N/A)</f>
        <v>#N/A</v>
      </c>
      <c r="F157" s="51">
        <f>IF('88d'!F157&gt;0,'88d'!F157/$K$42,#N/A)</f>
        <v>0.99341126948403757</v>
      </c>
      <c r="G157" s="51" t="e">
        <f>IF('88d'!G157&gt;0,'88d'!G157/$K$42,#N/A)</f>
        <v>#N/A</v>
      </c>
      <c r="H157" s="55"/>
    </row>
    <row r="158" spans="2:8">
      <c r="B158" s="50">
        <v>2460695.5158015685</v>
      </c>
      <c r="C158" s="57">
        <f t="shared" si="3"/>
        <v>-1.875029131770134E-2</v>
      </c>
      <c r="D158" s="51" t="e">
        <f>IF('88d'!D158&gt;0,'88d'!D158/$K$42,#N/A)</f>
        <v>#N/A</v>
      </c>
      <c r="E158" s="51" t="e">
        <f>IF('88d'!E158&gt;0,'88d'!E158/$K$42,#N/A)</f>
        <v>#N/A</v>
      </c>
      <c r="F158" s="51">
        <f>IF('88d'!F158&gt;0,'88d'!F158/$K$42,#N/A)</f>
        <v>0.99285254646995069</v>
      </c>
      <c r="G158" s="51" t="e">
        <f>IF('88d'!G158&gt;0,'88d'!G158/$K$42,#N/A)</f>
        <v>#N/A</v>
      </c>
      <c r="H158" s="55"/>
    </row>
    <row r="159" spans="2:8">
      <c r="B159" s="50">
        <v>2460695.5171904787</v>
      </c>
      <c r="C159" s="57">
        <f t="shared" si="3"/>
        <v>-1.7361381091177464E-2</v>
      </c>
      <c r="D159" s="51" t="e">
        <f>IF('88d'!D159&gt;0,'88d'!D159/$K$42,#N/A)</f>
        <v>#N/A</v>
      </c>
      <c r="E159" s="51" t="e">
        <f>IF('88d'!E159&gt;0,'88d'!E159/$K$42,#N/A)</f>
        <v>#N/A</v>
      </c>
      <c r="F159" s="51">
        <f>IF('88d'!F159&gt;0,'88d'!F159/$K$42,#N/A)</f>
        <v>0.99469634075185454</v>
      </c>
      <c r="G159" s="51" t="e">
        <f>IF('88d'!G159&gt;0,'88d'!G159/$K$42,#N/A)</f>
        <v>#N/A</v>
      </c>
      <c r="H159" s="55"/>
    </row>
    <row r="160" spans="2:8">
      <c r="B160" s="50">
        <v>2460695.5185793894</v>
      </c>
      <c r="C160" s="57">
        <f t="shared" si="3"/>
        <v>-1.59724703989923E-2</v>
      </c>
      <c r="D160" s="51" t="e">
        <f>IF('88d'!D160&gt;0,'88d'!D160/$K$42,#N/A)</f>
        <v>#N/A</v>
      </c>
      <c r="E160" s="51" t="e">
        <f>IF('88d'!E160&gt;0,'88d'!E160/$K$42,#N/A)</f>
        <v>#N/A</v>
      </c>
      <c r="F160" s="51">
        <f>IF('88d'!F160&gt;0,'88d'!F160/$K$42,#N/A)</f>
        <v>0.9925744769525715</v>
      </c>
      <c r="G160" s="51" t="e">
        <f>IF('88d'!G160&gt;0,'88d'!G160/$K$42,#N/A)</f>
        <v>#N/A</v>
      </c>
      <c r="H160" s="55"/>
    </row>
    <row r="161" spans="2:9">
      <c r="B161" s="50">
        <v>2460695.5199683001</v>
      </c>
      <c r="C161" s="57">
        <f t="shared" si="3"/>
        <v>-1.4583559706807137E-2</v>
      </c>
      <c r="D161" s="51" t="e">
        <f>IF('88d'!D161&gt;0,'88d'!D161/$K$42,#N/A)</f>
        <v>#N/A</v>
      </c>
      <c r="E161" s="51" t="e">
        <f>IF('88d'!E161&gt;0,'88d'!E161/$K$42,#N/A)</f>
        <v>#N/A</v>
      </c>
      <c r="F161" s="51">
        <f>IF('88d'!F161&gt;0,'88d'!F161/$K$42,#N/A)</f>
        <v>0.99222222222222212</v>
      </c>
      <c r="G161" s="51" t="e">
        <f>IF('88d'!G161&gt;0,'88d'!G161/$K$42,#N/A)</f>
        <v>#N/A</v>
      </c>
      <c r="H161" s="55"/>
    </row>
    <row r="162" spans="2:9">
      <c r="B162" s="50">
        <v>2460695.5213572104</v>
      </c>
      <c r="C162" s="57">
        <f t="shared" si="3"/>
        <v>-1.319464948028326E-2</v>
      </c>
      <c r="D162" s="51" t="e">
        <f>IF('88d'!D162&gt;0,'88d'!D162/$K$42,#N/A)</f>
        <v>#N/A</v>
      </c>
      <c r="E162" s="51" t="e">
        <f>IF('88d'!E162&gt;0,'88d'!E162/$K$42,#N/A)</f>
        <v>#N/A</v>
      </c>
      <c r="F162" s="51">
        <f>IF('88d'!F162&gt;0,'88d'!F162/$K$42,#N/A)</f>
        <v>0.99582378928065352</v>
      </c>
      <c r="G162" s="51" t="e">
        <f>IF('88d'!G162&gt;0,'88d'!G162/$K$42,#N/A)</f>
        <v>#N/A</v>
      </c>
      <c r="H162" s="55"/>
    </row>
    <row r="163" spans="2:9">
      <c r="B163" s="50">
        <v>2460695.522746121</v>
      </c>
      <c r="C163" s="57">
        <f t="shared" si="3"/>
        <v>-1.1805738788098097E-2</v>
      </c>
      <c r="D163" s="51" t="e">
        <f>IF('88d'!D163&gt;0,'88d'!D163/$K$42,#N/A)</f>
        <v>#N/A</v>
      </c>
      <c r="E163" s="51" t="e">
        <f>IF('88d'!E163&gt;0,'88d'!E163/$K$42,#N/A)</f>
        <v>#N/A</v>
      </c>
      <c r="F163" s="51">
        <f>IF('88d'!F163&gt;0,'88d'!F163/$K$42,#N/A)</f>
        <v>0.98723972659831616</v>
      </c>
      <c r="G163" s="51" t="e">
        <f>IF('88d'!G163&gt;0,'88d'!G163/$K$42,#N/A)</f>
        <v>#N/A</v>
      </c>
      <c r="H163" s="55"/>
    </row>
    <row r="164" spans="2:9">
      <c r="B164" s="50">
        <v>2460695.5241350313</v>
      </c>
      <c r="C164" s="57">
        <f t="shared" si="3"/>
        <v>-1.0416828561574221E-2</v>
      </c>
      <c r="D164" s="51" t="e">
        <f>IF('88d'!D164&gt;0,'88d'!D164/$K$42,#N/A)</f>
        <v>#N/A</v>
      </c>
      <c r="E164" s="51" t="e">
        <f>IF('88d'!E164&gt;0,'88d'!E164/$K$42,#N/A)</f>
        <v>#N/A</v>
      </c>
      <c r="F164" s="51">
        <f>IF('88d'!F164&gt;0,'88d'!F164/$K$42,#N/A)</f>
        <v>0.98930674335250479</v>
      </c>
      <c r="G164" s="51" t="e">
        <f>IF('88d'!G164&gt;0,'88d'!G164/$K$42,#N/A)</f>
        <v>#N/A</v>
      </c>
      <c r="H164" s="55"/>
    </row>
    <row r="165" spans="2:9">
      <c r="B165" s="50">
        <v>2460695.525523942</v>
      </c>
      <c r="C165" s="57">
        <f t="shared" si="3"/>
        <v>-9.0279178693890572E-3</v>
      </c>
      <c r="D165" s="51" t="e">
        <f>IF('88d'!D165&gt;0,'88d'!D165/$K$42,#N/A)</f>
        <v>#N/A</v>
      </c>
      <c r="E165" s="51" t="e">
        <f>IF('88d'!E165&gt;0,'88d'!E165/$K$42,#N/A)</f>
        <v>#N/A</v>
      </c>
      <c r="F165" s="51">
        <f>IF('88d'!F165&gt;0,'88d'!F165/$K$42,#N/A)</f>
        <v>0.99740060015003751</v>
      </c>
      <c r="G165" s="51" t="e">
        <f>IF('88d'!G165&gt;0,'88d'!G165/$K$42,#N/A)</f>
        <v>#N/A</v>
      </c>
      <c r="H165" s="55"/>
    </row>
    <row r="166" spans="2:9">
      <c r="B166" s="50">
        <v>2460695.5269128522</v>
      </c>
      <c r="C166" s="57">
        <f t="shared" si="3"/>
        <v>-7.639007642865181E-3</v>
      </c>
      <c r="D166" s="51" t="e">
        <f>IF('88d'!D166&gt;0,'88d'!D166/$K$42,#N/A)</f>
        <v>#N/A</v>
      </c>
      <c r="E166" s="51" t="e">
        <f>IF('88d'!E166&gt;0,'88d'!E166/$K$42,#N/A)</f>
        <v>#N/A</v>
      </c>
      <c r="F166" s="51">
        <f>IF('88d'!F166&gt;0,'88d'!F166/$K$42,#N/A)</f>
        <v>1.0008683004084353</v>
      </c>
      <c r="G166" s="51" t="e">
        <f>IF('88d'!G166&gt;0,'88d'!G166/$K$42,#N/A)</f>
        <v>#N/A</v>
      </c>
      <c r="H166" s="55"/>
    </row>
    <row r="167" spans="2:9">
      <c r="B167" s="50">
        <v>2460695.5283017629</v>
      </c>
      <c r="C167" s="57">
        <f t="shared" si="3"/>
        <v>-6.2500969506800175E-3</v>
      </c>
      <c r="D167" s="51" t="e">
        <f>IF('88d'!D167&gt;0,'88d'!D167/$K$42,#N/A)</f>
        <v>#N/A</v>
      </c>
      <c r="E167" s="51" t="e">
        <f>IF('88d'!E167&gt;0,'88d'!E167/$K$42,#N/A)</f>
        <v>#N/A</v>
      </c>
      <c r="F167" s="51">
        <f>IF('88d'!F167&gt;0,'88d'!F167/$K$42,#N/A)</f>
        <v>0.99286129865799788</v>
      </c>
      <c r="G167" s="51" t="e">
        <f>IF('88d'!G167&gt;0,'88d'!G167/$K$42,#N/A)</f>
        <v>#N/A</v>
      </c>
      <c r="H167" s="55"/>
    </row>
    <row r="168" spans="2:9">
      <c r="B168" s="50">
        <v>2460695.5296906736</v>
      </c>
      <c r="C168" s="57">
        <f t="shared" si="3"/>
        <v>-4.861186258494854E-3</v>
      </c>
      <c r="D168" s="51" t="e">
        <f>IF('88d'!D168&gt;0,'88d'!D168/$K$42,#N/A)</f>
        <v>#N/A</v>
      </c>
      <c r="E168" s="51" t="e">
        <f>IF('88d'!E168&gt;0,'88d'!E168/$K$42,#N/A)</f>
        <v>#N/A</v>
      </c>
      <c r="F168" s="51">
        <f>IF('88d'!F168&gt;0,'88d'!F168/$K$42,#N/A)</f>
        <v>0.99150871051096101</v>
      </c>
      <c r="G168" s="51" t="e">
        <f>IF('88d'!G168&gt;0,'88d'!G168/$K$42,#N/A)</f>
        <v>#N/A</v>
      </c>
      <c r="H168" s="55"/>
    </row>
    <row r="169" spans="2:9">
      <c r="B169" s="50">
        <v>2460695.5310795838</v>
      </c>
      <c r="C169" s="57">
        <f t="shared" si="3"/>
        <v>-3.4722760319709778E-3</v>
      </c>
      <c r="D169" s="51" t="e">
        <f>IF('88d'!D169&gt;0,'88d'!D169/$K$42,#N/A)</f>
        <v>#N/A</v>
      </c>
      <c r="E169" s="51" t="e">
        <f>IF('88d'!E169&gt;0,'88d'!E169/$K$42,#N/A)</f>
        <v>#N/A</v>
      </c>
      <c r="F169" s="51">
        <f>IF('88d'!F169&gt;0,'88d'!F169/$K$42,#N/A)</f>
        <v>0.98484137701091945</v>
      </c>
      <c r="G169" s="51" t="e">
        <f>IF('88d'!G169&gt;0,'88d'!G169/$K$42,#N/A)</f>
        <v>#N/A</v>
      </c>
      <c r="H169" s="55"/>
    </row>
    <row r="170" spans="2:9">
      <c r="B170" s="50">
        <v>2460695.5324684945</v>
      </c>
      <c r="C170" s="57">
        <f t="shared" si="3"/>
        <v>-2.0833653397858143E-3</v>
      </c>
      <c r="D170" s="51" t="e">
        <f>IF('88d'!D170&gt;0,'88d'!D170/$K$42,#N/A)</f>
        <v>#N/A</v>
      </c>
      <c r="E170" s="51" t="e">
        <f>IF('88d'!E170&gt;0,'88d'!E170/$K$42,#N/A)</f>
        <v>#N/A</v>
      </c>
      <c r="F170" s="51">
        <f>IF('88d'!F170&gt;0,'88d'!F170/$K$42,#N/A)</f>
        <v>0.98763399183129108</v>
      </c>
      <c r="G170" s="51" t="e">
        <f>IF('88d'!G170&gt;0,'88d'!G170/$K$42,#N/A)</f>
        <v>#N/A</v>
      </c>
      <c r="H170" s="55"/>
    </row>
    <row r="171" spans="2:9">
      <c r="B171" s="50">
        <v>2460695.5338574047</v>
      </c>
      <c r="C171" s="57">
        <f t="shared" si="3"/>
        <v>-6.944551132619381E-4</v>
      </c>
      <c r="D171" s="51" t="e">
        <f>IF('88d'!D171&gt;0,'88d'!D171/$K$42,#N/A)</f>
        <v>#N/A</v>
      </c>
      <c r="E171" s="51" t="e">
        <f>IF('88d'!E171&gt;0,'88d'!E171/$K$42,#N/A)</f>
        <v>#N/A</v>
      </c>
      <c r="F171" s="51">
        <f>IF('88d'!F171&gt;0,'88d'!F171/$K$42,#N/A)</f>
        <v>0.98095548887221806</v>
      </c>
      <c r="G171" s="51" t="e">
        <f>IF('88d'!G171&gt;0,'88d'!G171/$K$42,#N/A)</f>
        <v>#N/A</v>
      </c>
      <c r="H171" s="55"/>
      <c r="I171" s="63"/>
    </row>
    <row r="172" spans="2:9">
      <c r="B172" s="50">
        <v>2460695.5352463154</v>
      </c>
      <c r="C172" s="57">
        <f t="shared" si="3"/>
        <v>6.944555789232254E-4</v>
      </c>
      <c r="D172" s="51" t="e">
        <f>IF('88d'!D172&gt;0,'88d'!D172/$K$42,#N/A)</f>
        <v>#N/A</v>
      </c>
      <c r="E172" s="51" t="e">
        <f>IF('88d'!E172&gt;0,'88d'!E172/$K$42,#N/A)</f>
        <v>#N/A</v>
      </c>
      <c r="F172" s="51">
        <f>IF('88d'!F172&gt;0,'88d'!F172/$K$42,#N/A)</f>
        <v>0.99342052179711582</v>
      </c>
      <c r="G172" s="51" t="e">
        <f>IF('88d'!G172&gt;0,'88d'!G172/$K$42,#N/A)</f>
        <v>#N/A</v>
      </c>
      <c r="H172" s="55"/>
      <c r="I172" s="63">
        <f>(B171+B172)/2</f>
        <v>2460695.5345518598</v>
      </c>
    </row>
    <row r="173" spans="2:9">
      <c r="B173" s="50">
        <v>2460695.5366352256</v>
      </c>
      <c r="C173" s="57">
        <f t="shared" si="3"/>
        <v>2.0833658054471016E-3</v>
      </c>
      <c r="D173" s="51" t="e">
        <f>IF('88d'!D173&gt;0,'88d'!D173/$K$42,#N/A)</f>
        <v>#N/A</v>
      </c>
      <c r="E173" s="51" t="e">
        <f>IF('88d'!E173&gt;0,'88d'!E173/$K$42,#N/A)</f>
        <v>#N/A</v>
      </c>
      <c r="F173" s="51">
        <f>IF('88d'!F173&gt;0,'88d'!F173/$K$42,#N/A)</f>
        <v>0.99792281403684258</v>
      </c>
      <c r="G173" s="51" t="e">
        <f>IF('88d'!G173&gt;0,'88d'!G173/$K$42,#N/A)</f>
        <v>#N/A</v>
      </c>
      <c r="H173" s="55"/>
      <c r="I173" s="63"/>
    </row>
    <row r="174" spans="2:9">
      <c r="B174" s="50">
        <v>2460695.5380241363</v>
      </c>
      <c r="C174" s="57">
        <f t="shared" si="3"/>
        <v>3.4722764976322651E-3</v>
      </c>
      <c r="D174" s="51" t="e">
        <f>IF('88d'!D174&gt;0,'88d'!D174/$K$42,#N/A)</f>
        <v>#N/A</v>
      </c>
      <c r="E174" s="51" t="e">
        <f>IF('88d'!E174&gt;0,'88d'!E174/$K$42,#N/A)</f>
        <v>#N/A</v>
      </c>
      <c r="F174" s="51">
        <f>IF('88d'!F174&gt;0,'88d'!F174/$K$42,#N/A)</f>
        <v>0.98827215137117619</v>
      </c>
      <c r="G174" s="51" t="e">
        <f>IF('88d'!G174&gt;0,'88d'!G174/$K$42,#N/A)</f>
        <v>#N/A</v>
      </c>
      <c r="H174" s="55"/>
      <c r="I174" s="63"/>
    </row>
    <row r="175" spans="2:9">
      <c r="B175" s="50">
        <v>2460695.539413047</v>
      </c>
      <c r="C175" s="57">
        <f t="shared" si="3"/>
        <v>4.8611871898174286E-3</v>
      </c>
      <c r="D175" s="51" t="e">
        <f>IF('88d'!D175&gt;0,'88d'!D175/$K$42,#N/A)</f>
        <v>#N/A</v>
      </c>
      <c r="E175" s="51" t="e">
        <f>IF('88d'!E175&gt;0,'88d'!E175/$K$42,#N/A)</f>
        <v>#N/A</v>
      </c>
      <c r="F175" s="51">
        <f>IF('88d'!F175&gt;0,'88d'!F175/$K$42,#N/A)</f>
        <v>0.99302433941818791</v>
      </c>
      <c r="G175" s="51" t="e">
        <f>IF('88d'!G175&gt;0,'88d'!G175/$K$42,#N/A)</f>
        <v>#N/A</v>
      </c>
      <c r="H175" s="55"/>
      <c r="I175" s="63"/>
    </row>
    <row r="176" spans="2:9">
      <c r="B176" s="50">
        <v>2460695.5408019572</v>
      </c>
      <c r="C176" s="57">
        <f t="shared" si="3"/>
        <v>6.2500974163413048E-3</v>
      </c>
      <c r="D176" s="51" t="e">
        <f>IF('88d'!D176&gt;0,'88d'!D176/$K$42,#N/A)</f>
        <v>#N/A</v>
      </c>
      <c r="E176" s="51" t="e">
        <f>IF('88d'!E176&gt;0,'88d'!E176/$K$42,#N/A)</f>
        <v>#N/A</v>
      </c>
      <c r="F176" s="51">
        <f>IF('88d'!F176&gt;0,'88d'!F176/$K$42,#N/A)</f>
        <v>0.98734083520880211</v>
      </c>
      <c r="G176" s="51" t="e">
        <f>IF('88d'!G176&gt;0,'88d'!G176/$K$42,#N/A)</f>
        <v>#N/A</v>
      </c>
      <c r="H176" s="55"/>
      <c r="I176" s="63"/>
    </row>
    <row r="177" spans="2:8">
      <c r="B177" s="50">
        <v>2460695.5421908679</v>
      </c>
      <c r="C177" s="57">
        <f t="shared" si="3"/>
        <v>7.6390081085264683E-3</v>
      </c>
      <c r="D177" s="51" t="e">
        <f>IF('88d'!D177&gt;0,'88d'!D177/$K$42,#N/A)</f>
        <v>#N/A</v>
      </c>
      <c r="E177" s="51" t="e">
        <f>IF('88d'!E177&gt;0,'88d'!E177/$K$42,#N/A)</f>
        <v>#N/A</v>
      </c>
      <c r="F177" s="51">
        <f>IF('88d'!F177&gt;0,'88d'!F177/$K$42,#N/A)</f>
        <v>0.98966816704176053</v>
      </c>
      <c r="G177" s="51" t="e">
        <f>IF('88d'!G177&gt;0,'88d'!G177/$K$42,#N/A)</f>
        <v>#N/A</v>
      </c>
      <c r="H177" s="55"/>
    </row>
    <row r="178" spans="2:8">
      <c r="B178" s="50">
        <v>2460695.5435797782</v>
      </c>
      <c r="C178" s="57">
        <f t="shared" si="3"/>
        <v>9.0279183350503445E-3</v>
      </c>
      <c r="D178" s="51" t="e">
        <f>IF('88d'!D178&gt;0,'88d'!D178/$K$42,#N/A)</f>
        <v>#N/A</v>
      </c>
      <c r="E178" s="51" t="e">
        <f>IF('88d'!E178&gt;0,'88d'!E178/$K$42,#N/A)</f>
        <v>#N/A</v>
      </c>
      <c r="F178" s="51">
        <f>IF('88d'!F178&gt;0,'88d'!F178/$K$42,#N/A)</f>
        <v>0.99961090272568132</v>
      </c>
      <c r="G178" s="51" t="e">
        <f>IF('88d'!G178&gt;0,'88d'!G178/$K$42,#N/A)</f>
        <v>#N/A</v>
      </c>
      <c r="H178" s="55"/>
    </row>
    <row r="179" spans="2:8">
      <c r="B179" s="50">
        <v>2460695.5449686889</v>
      </c>
      <c r="C179" s="57">
        <f t="shared" si="3"/>
        <v>1.0416829027235508E-2</v>
      </c>
      <c r="D179" s="51" t="e">
        <f>IF('88d'!D179&gt;0,'88d'!D179/$K$42,#N/A)</f>
        <v>#N/A</v>
      </c>
      <c r="E179" s="51" t="e">
        <f>IF('88d'!E179&gt;0,'88d'!E179/$K$42,#N/A)</f>
        <v>#N/A</v>
      </c>
      <c r="F179" s="51">
        <f>IF('88d'!F179&gt;0,'88d'!F179/$K$42,#N/A)</f>
        <v>0.99668575477202626</v>
      </c>
      <c r="G179" s="51" t="e">
        <f>IF('88d'!G179&gt;0,'88d'!G179/$K$42,#N/A)</f>
        <v>#N/A</v>
      </c>
      <c r="H179" s="55"/>
    </row>
    <row r="180" spans="2:8">
      <c r="B180" s="50">
        <v>2460695.5463575991</v>
      </c>
      <c r="C180" s="57">
        <f t="shared" si="3"/>
        <v>1.1805739253759384E-2</v>
      </c>
      <c r="D180" s="51" t="e">
        <f>IF('88d'!D180&gt;0,'88d'!D180/$K$42,#N/A)</f>
        <v>#N/A</v>
      </c>
      <c r="E180" s="51" t="e">
        <f>IF('88d'!E180&gt;0,'88d'!E180/$K$42,#N/A)</f>
        <v>#N/A</v>
      </c>
      <c r="F180" s="51">
        <f>IF('88d'!F180&gt;0,'88d'!F180/$K$42,#N/A)</f>
        <v>0.99207976994248559</v>
      </c>
      <c r="G180" s="51" t="e">
        <f>IF('88d'!G180&gt;0,'88d'!G180/$K$42,#N/A)</f>
        <v>#N/A</v>
      </c>
      <c r="H180" s="55"/>
    </row>
    <row r="181" spans="2:8">
      <c r="B181" s="50">
        <v>2460695.5477465098</v>
      </c>
      <c r="C181" s="57">
        <f t="shared" si="3"/>
        <v>1.3194649945944548E-2</v>
      </c>
      <c r="D181" s="51" t="e">
        <f>IF('88d'!D181&gt;0,'88d'!D181/$K$42,#N/A)</f>
        <v>#N/A</v>
      </c>
      <c r="E181" s="51" t="e">
        <f>IF('88d'!E181&gt;0,'88d'!E181/$K$42,#N/A)</f>
        <v>#N/A</v>
      </c>
      <c r="F181" s="51">
        <f>IF('88d'!F181&gt;0,'88d'!F181/$K$42,#N/A)</f>
        <v>0.9939815787280154</v>
      </c>
      <c r="G181" s="51" t="e">
        <f>IF('88d'!G181&gt;0,'88d'!G181/$K$42,#N/A)</f>
        <v>#N/A</v>
      </c>
      <c r="H181" s="55"/>
    </row>
    <row r="182" spans="2:8">
      <c r="B182" s="50">
        <v>2460695.54913542</v>
      </c>
      <c r="C182" s="57">
        <f t="shared" si="3"/>
        <v>1.4583560172468424E-2</v>
      </c>
      <c r="D182" s="51" t="e">
        <f>IF('88d'!D182&gt;0,'88d'!D182/$K$42,#N/A)</f>
        <v>#N/A</v>
      </c>
      <c r="E182" s="51" t="e">
        <f>IF('88d'!E182&gt;0,'88d'!E182/$K$42,#N/A)</f>
        <v>#N/A</v>
      </c>
      <c r="F182" s="51">
        <f>IF('88d'!F182&gt;0,'88d'!F182/$K$42,#N/A)</f>
        <v>0.99384604484454442</v>
      </c>
      <c r="G182" s="51" t="e">
        <f>IF('88d'!G182&gt;0,'88d'!G182/$K$42,#N/A)</f>
        <v>#N/A</v>
      </c>
      <c r="H182" s="55"/>
    </row>
    <row r="183" spans="2:8">
      <c r="B183" s="50">
        <v>2460695.5505243307</v>
      </c>
      <c r="C183" s="57">
        <f t="shared" si="3"/>
        <v>1.5972470864653587E-2</v>
      </c>
      <c r="D183" s="51" t="e">
        <f>IF('88d'!D183&gt;0,'88d'!D183/$K$42,#N/A)</f>
        <v>#N/A</v>
      </c>
      <c r="E183" s="51" t="e">
        <f>IF('88d'!E183&gt;0,'88d'!E183/$K$42,#N/A)</f>
        <v>#N/A</v>
      </c>
      <c r="F183" s="51">
        <f>IF('88d'!F183&gt;0,'88d'!F183/$K$42,#N/A)</f>
        <v>0.98917295990664333</v>
      </c>
      <c r="G183" s="51" t="e">
        <f>IF('88d'!G183&gt;0,'88d'!G183/$K$42,#N/A)</f>
        <v>#N/A</v>
      </c>
      <c r="H183" s="55"/>
    </row>
    <row r="184" spans="2:8">
      <c r="B184" s="50">
        <v>2460695.5519132409</v>
      </c>
      <c r="C184" s="57">
        <f t="shared" si="3"/>
        <v>1.7361381091177464E-2</v>
      </c>
      <c r="D184" s="51" t="e">
        <f>IF('88d'!D184&gt;0,'88d'!D184/$K$42,#N/A)</f>
        <v>#N/A</v>
      </c>
      <c r="E184" s="51" t="e">
        <f>IF('88d'!E184&gt;0,'88d'!E184/$K$42,#N/A)</f>
        <v>#N/A</v>
      </c>
      <c r="F184" s="51">
        <f>IF('88d'!F184&gt;0,'88d'!F184/$K$42,#N/A)</f>
        <v>0.99987880303409171</v>
      </c>
      <c r="G184" s="51" t="e">
        <f>IF('88d'!G184&gt;0,'88d'!G184/$K$42,#N/A)</f>
        <v>#N/A</v>
      </c>
      <c r="H184" s="55"/>
    </row>
    <row r="185" spans="2:8">
      <c r="B185" s="50">
        <v>2460695.5533021516</v>
      </c>
      <c r="C185" s="57">
        <f t="shared" si="3"/>
        <v>1.8750291783362627E-2</v>
      </c>
      <c r="D185" s="51" t="e">
        <f>IF('88d'!D185&gt;0,'88d'!D185/$K$42,#N/A)</f>
        <v>#N/A</v>
      </c>
      <c r="E185" s="51" t="e">
        <f>IF('88d'!E185&gt;0,'88d'!E185/$K$42,#N/A)</f>
        <v>#N/A</v>
      </c>
      <c r="F185" s="51">
        <f>IF('88d'!F185&gt;0,'88d'!F185/$K$42,#N/A)</f>
        <v>0.99063849295657247</v>
      </c>
      <c r="G185" s="51" t="e">
        <f>IF('88d'!G185&gt;0,'88d'!G185/$K$42,#N/A)</f>
        <v>#N/A</v>
      </c>
      <c r="H185" s="55"/>
    </row>
    <row r="186" spans="2:8">
      <c r="B186" s="50">
        <v>2460695.5546910618</v>
      </c>
      <c r="C186" s="57">
        <f t="shared" si="3"/>
        <v>2.0139202009886503E-2</v>
      </c>
      <c r="D186" s="51" t="e">
        <f>IF('88d'!D186&gt;0,'88d'!D186/$K$42,#N/A)</f>
        <v>#N/A</v>
      </c>
      <c r="E186" s="51" t="e">
        <f>IF('88d'!E186&gt;0,'88d'!E186/$K$42,#N/A)</f>
        <v>#N/A</v>
      </c>
      <c r="F186" s="51">
        <f>IF('88d'!F186&gt;0,'88d'!F186/$K$42,#N/A)</f>
        <v>0.99511186129865803</v>
      </c>
      <c r="G186" s="51" t="e">
        <f>IF('88d'!G186&gt;0,'88d'!G186/$K$42,#N/A)</f>
        <v>#N/A</v>
      </c>
      <c r="H186" s="55"/>
    </row>
    <row r="187" spans="2:8">
      <c r="B187" s="50">
        <v>2460695.5560799725</v>
      </c>
      <c r="C187" s="57">
        <f t="shared" si="3"/>
        <v>2.1528112702071667E-2</v>
      </c>
      <c r="D187" s="51" t="e">
        <f>IF('88d'!D187&gt;0,'88d'!D187/$K$42,#N/A)</f>
        <v>#N/A</v>
      </c>
      <c r="E187" s="51" t="e">
        <f>IF('88d'!E187&gt;0,'88d'!E187/$K$42,#N/A)</f>
        <v>#N/A</v>
      </c>
      <c r="F187" s="51">
        <f>IF('88d'!F187&gt;0,'88d'!F187/$K$42,#N/A)</f>
        <v>0.98987646911727922</v>
      </c>
      <c r="G187" s="51" t="e">
        <f>IF('88d'!G187&gt;0,'88d'!G187/$K$42,#N/A)</f>
        <v>#N/A</v>
      </c>
      <c r="H187" s="55"/>
    </row>
    <row r="188" spans="2:8">
      <c r="B188" s="50">
        <v>2460695.5574688828</v>
      </c>
      <c r="C188" s="57">
        <f t="shared" si="3"/>
        <v>2.2917022928595543E-2</v>
      </c>
      <c r="D188" s="51" t="e">
        <f>IF('88d'!D188&gt;0,'88d'!D188/$K$42,#N/A)</f>
        <v>#N/A</v>
      </c>
      <c r="E188" s="51" t="e">
        <f>IF('88d'!E188&gt;0,'88d'!E188/$K$42,#N/A)</f>
        <v>#N/A</v>
      </c>
      <c r="F188" s="51">
        <f>IF('88d'!F188&gt;0,'88d'!F188/$K$42,#N/A)</f>
        <v>0.99444694506960074</v>
      </c>
      <c r="G188" s="51" t="e">
        <f>IF('88d'!G188&gt;0,'88d'!G188/$K$42,#N/A)</f>
        <v>#N/A</v>
      </c>
      <c r="H188" s="55"/>
    </row>
    <row r="189" spans="2:8">
      <c r="B189" s="50">
        <v>2460695.5588577935</v>
      </c>
      <c r="C189" s="57">
        <f t="shared" si="3"/>
        <v>2.4305933620780706E-2</v>
      </c>
      <c r="D189" s="51" t="e">
        <f>IF('88d'!D189&gt;0,'88d'!D189/$K$42,#N/A)</f>
        <v>#N/A</v>
      </c>
      <c r="E189" s="51" t="e">
        <f>IF('88d'!E189&gt;0,'88d'!E189/$K$42,#N/A)</f>
        <v>#N/A</v>
      </c>
      <c r="F189" s="51">
        <f>IF('88d'!F189&gt;0,'88d'!F189/$K$42,#N/A)</f>
        <v>0.99542685671417852</v>
      </c>
      <c r="G189" s="51" t="e">
        <f>IF('88d'!G189&gt;0,'88d'!G189/$K$42,#N/A)</f>
        <v>#N/A</v>
      </c>
      <c r="H189" s="55"/>
    </row>
    <row r="190" spans="2:8">
      <c r="B190" s="50">
        <v>2460695.5602467037</v>
      </c>
      <c r="C190" s="57">
        <f t="shared" si="3"/>
        <v>2.5694843847304583E-2</v>
      </c>
      <c r="D190" s="51" t="e">
        <f>IF('88d'!D190&gt;0,'88d'!D190/$K$42,#N/A)</f>
        <v>#N/A</v>
      </c>
      <c r="E190" s="51" t="e">
        <f>IF('88d'!E190&gt;0,'88d'!E190/$K$42,#N/A)</f>
        <v>#N/A</v>
      </c>
      <c r="F190" s="51">
        <f>IF('88d'!F190&gt;0,'88d'!F190/$K$42,#N/A)</f>
        <v>0.99589288988913893</v>
      </c>
      <c r="G190" s="51" t="e">
        <f>IF('88d'!G190&gt;0,'88d'!G190/$K$42,#N/A)</f>
        <v>#N/A</v>
      </c>
      <c r="H190" s="55"/>
    </row>
    <row r="191" spans="2:8">
      <c r="B191" s="50">
        <v>2460695.5616356144</v>
      </c>
      <c r="C191" s="57">
        <f t="shared" si="3"/>
        <v>2.7083754539489746E-2</v>
      </c>
      <c r="D191" s="51" t="e">
        <f>IF('88d'!D191&gt;0,'88d'!D191/$K$42,#N/A)</f>
        <v>#N/A</v>
      </c>
      <c r="E191" s="51" t="e">
        <f>IF('88d'!E191&gt;0,'88d'!E191/$K$42,#N/A)</f>
        <v>#N/A</v>
      </c>
      <c r="F191" s="51">
        <f>IF('88d'!F191&gt;0,'88d'!F191/$K$42,#N/A)</f>
        <v>0.9891326164874551</v>
      </c>
      <c r="G191" s="51" t="e">
        <f>IF('88d'!G191&gt;0,'88d'!G191/$K$42,#N/A)</f>
        <v>#N/A</v>
      </c>
      <c r="H191" s="55"/>
    </row>
    <row r="192" spans="2:8">
      <c r="B192" s="50">
        <v>2460695.5630245246</v>
      </c>
      <c r="C192" s="57">
        <f t="shared" si="3"/>
        <v>2.8472664766013622E-2</v>
      </c>
      <c r="D192" s="51" t="e">
        <f>IF('88d'!D192&gt;0,'88d'!D192/$K$42,#N/A)</f>
        <v>#N/A</v>
      </c>
      <c r="E192" s="51" t="e">
        <f>IF('88d'!E192&gt;0,'88d'!E192/$K$42,#N/A)</f>
        <v>#N/A</v>
      </c>
      <c r="F192" s="51">
        <f>IF('88d'!F192&gt;0,'88d'!F192/$K$42,#N/A)</f>
        <v>0.9881183629240643</v>
      </c>
      <c r="G192" s="51" t="e">
        <f>IF('88d'!G192&gt;0,'88d'!G192/$K$42,#N/A)</f>
        <v>#N/A</v>
      </c>
      <c r="H192" s="55"/>
    </row>
    <row r="193" spans="1:8">
      <c r="B193" s="50">
        <v>2460695.5644134353</v>
      </c>
      <c r="C193" s="57">
        <f t="shared" si="3"/>
        <v>2.9861575458198786E-2</v>
      </c>
      <c r="D193" s="51" t="e">
        <f>IF('88d'!D193&gt;0,'88d'!D193/$K$42,#N/A)</f>
        <v>#N/A</v>
      </c>
      <c r="E193" s="51" t="e">
        <f>IF('88d'!E193&gt;0,'88d'!E193/$K$42,#N/A)</f>
        <v>#N/A</v>
      </c>
      <c r="F193" s="51">
        <f>IF('88d'!F193&gt;0,'88d'!F193/$K$42,#N/A)</f>
        <v>0.98791622905726428</v>
      </c>
      <c r="G193" s="51" t="e">
        <f>IF('88d'!G193&gt;0,'88d'!G193/$K$42,#N/A)</f>
        <v>#N/A</v>
      </c>
      <c r="H193" s="55"/>
    </row>
    <row r="194" spans="1:8">
      <c r="B194" s="50">
        <v>2460695.5658023455</v>
      </c>
      <c r="C194" s="57">
        <f t="shared" si="3"/>
        <v>3.1250485684722662E-2</v>
      </c>
      <c r="D194" s="51" t="e">
        <f>IF('88d'!D194&gt;0,'88d'!D194/$K$42,#N/A)</f>
        <v>#N/A</v>
      </c>
      <c r="E194" s="51" t="e">
        <f>IF('88d'!E194&gt;0,'88d'!E194/$K$42,#N/A)</f>
        <v>#N/A</v>
      </c>
      <c r="F194" s="51">
        <f>IF('88d'!F194&gt;0,'88d'!F194/$K$42,#N/A)</f>
        <v>0.99502075518879718</v>
      </c>
      <c r="G194" s="51" t="e">
        <f>IF('88d'!G194&gt;0,'88d'!G194/$K$42,#N/A)</f>
        <v>#N/A</v>
      </c>
      <c r="H194" s="55"/>
    </row>
    <row r="195" spans="1:8">
      <c r="B195" s="50">
        <v>2460695.5671912562</v>
      </c>
      <c r="C195" s="57">
        <f t="shared" ref="C195:C258" si="4">B195-$K$30</f>
        <v>3.2639396376907825E-2</v>
      </c>
      <c r="D195" s="51" t="e">
        <f>IF('88d'!D195&gt;0,'88d'!D195/$K$42,#N/A)</f>
        <v>#N/A</v>
      </c>
      <c r="E195" s="51" t="e">
        <f>IF('88d'!E195&gt;0,'88d'!E195/$K$42,#N/A)</f>
        <v>#N/A</v>
      </c>
      <c r="F195" s="51">
        <f>IF('88d'!F195&gt;0,'88d'!F195/$K$42,#N/A)</f>
        <v>0.99590130866049842</v>
      </c>
      <c r="G195" s="51" t="e">
        <f>IF('88d'!G195&gt;0,'88d'!G195/$K$42,#N/A)</f>
        <v>#N/A</v>
      </c>
      <c r="H195" s="55"/>
    </row>
    <row r="196" spans="1:8">
      <c r="B196" s="50">
        <v>2460695.5685801664</v>
      </c>
      <c r="C196" s="57">
        <f t="shared" si="4"/>
        <v>3.4028306603431702E-2</v>
      </c>
      <c r="D196" s="51" t="e">
        <f>IF('88d'!D196&gt;0,'88d'!D196/$K$42,#N/A)</f>
        <v>#N/A</v>
      </c>
      <c r="E196" s="51" t="e">
        <f>IF('88d'!E196&gt;0,'88d'!E196/$K$42,#N/A)</f>
        <v>#N/A</v>
      </c>
      <c r="F196" s="51">
        <f>IF('88d'!F196&gt;0,'88d'!F196/$K$42,#N/A)</f>
        <v>0.99483754271901303</v>
      </c>
      <c r="G196" s="51" t="e">
        <f>IF('88d'!G196&gt;0,'88d'!G196/$K$42,#N/A)</f>
        <v>#N/A</v>
      </c>
      <c r="H196" s="55"/>
    </row>
    <row r="197" spans="1:8">
      <c r="B197" s="50">
        <v>2460695.5699690771</v>
      </c>
      <c r="C197" s="57">
        <f t="shared" si="4"/>
        <v>3.5417217295616865E-2</v>
      </c>
      <c r="D197" s="51" t="e">
        <f>IF('88d'!D197&gt;0,'88d'!D197/$K$42,#N/A)</f>
        <v>#N/A</v>
      </c>
      <c r="E197" s="51" t="e">
        <f>IF('88d'!E197&gt;0,'88d'!E197/$K$42,#N/A)</f>
        <v>#N/A</v>
      </c>
      <c r="F197" s="51">
        <f>IF('88d'!F197&gt;0,'88d'!F197/$K$42,#N/A)</f>
        <v>0.98462223889305645</v>
      </c>
      <c r="G197" s="51" t="e">
        <f>IF('88d'!G197&gt;0,'88d'!G197/$K$42,#N/A)</f>
        <v>#N/A</v>
      </c>
      <c r="H197" s="55"/>
    </row>
    <row r="198" spans="1:8">
      <c r="B198" s="50">
        <v>2460695.5713579874</v>
      </c>
      <c r="C198" s="57">
        <f t="shared" si="4"/>
        <v>3.6806127522140741E-2</v>
      </c>
      <c r="D198" s="51" t="e">
        <f>IF('88d'!D198&gt;0,'88d'!D198/$K$42,#N/A)</f>
        <v>#N/A</v>
      </c>
      <c r="E198" s="51" t="e">
        <f>IF('88d'!E198&gt;0,'88d'!E198/$K$42,#N/A)</f>
        <v>#N/A</v>
      </c>
      <c r="F198" s="51">
        <f>IF('88d'!F198&gt;0,'88d'!F198/$K$42,#N/A)</f>
        <v>0.99674301908810536</v>
      </c>
      <c r="G198" s="51" t="e">
        <f>IF('88d'!G198&gt;0,'88d'!G198/$K$42,#N/A)</f>
        <v>#N/A</v>
      </c>
      <c r="H198" s="55"/>
    </row>
    <row r="199" spans="1:8">
      <c r="B199" s="50">
        <v>2460695.572746898</v>
      </c>
      <c r="C199" s="57">
        <f t="shared" si="4"/>
        <v>3.8195038214325905E-2</v>
      </c>
      <c r="D199" s="51" t="e">
        <f>IF('88d'!D199&gt;0,'88d'!D199/$K$42,#N/A)</f>
        <v>#N/A</v>
      </c>
      <c r="E199" s="51" t="e">
        <f>IF('88d'!E199&gt;0,'88d'!E199/$K$42,#N/A)</f>
        <v>#N/A</v>
      </c>
      <c r="F199" s="51">
        <f>IF('88d'!F199&gt;0,'88d'!F199/$K$42,#N/A)</f>
        <v>0.98419379844961241</v>
      </c>
      <c r="G199" s="51" t="e">
        <f>IF('88d'!G199&gt;0,'88d'!G199/$K$42,#N/A)</f>
        <v>#N/A</v>
      </c>
      <c r="H199" s="55"/>
    </row>
    <row r="200" spans="1:8">
      <c r="B200" s="50">
        <v>2460695.5741358083</v>
      </c>
      <c r="C200" s="57">
        <f t="shared" si="4"/>
        <v>3.9583948440849781E-2</v>
      </c>
      <c r="D200" s="51" t="e">
        <f>IF('88d'!D200&gt;0,'88d'!D200/$K$42,#N/A)</f>
        <v>#N/A</v>
      </c>
      <c r="E200" s="51" t="e">
        <f>IF('88d'!E200&gt;0,'88d'!E200/$K$42,#N/A)</f>
        <v>#N/A</v>
      </c>
      <c r="F200" s="51">
        <f>IF('88d'!F200&gt;0,'88d'!F200/$K$42,#N/A)</f>
        <v>0.99076152371426196</v>
      </c>
      <c r="G200" s="51" t="e">
        <f>IF('88d'!G200&gt;0,'88d'!G200/$K$42,#N/A)</f>
        <v>#N/A</v>
      </c>
      <c r="H200" s="55"/>
    </row>
    <row r="201" spans="1:8">
      <c r="B201" s="50">
        <v>2460695.575524719</v>
      </c>
      <c r="C201" s="57">
        <f t="shared" si="4"/>
        <v>4.0972859133034945E-2</v>
      </c>
      <c r="D201" s="51" t="e">
        <f>IF('88d'!D201&gt;0,'88d'!D201/$K$42,#N/A)</f>
        <v>#N/A</v>
      </c>
      <c r="E201" s="51" t="e">
        <f>IF('88d'!E201&gt;0,'88d'!E201/$K$42,#N/A)</f>
        <v>#N/A</v>
      </c>
      <c r="F201" s="51">
        <f>IF('88d'!F201&gt;0,'88d'!F201/$K$42,#N/A)</f>
        <v>0.98326123197466031</v>
      </c>
      <c r="G201" s="51" t="e">
        <f>IF('88d'!G201&gt;0,'88d'!G201/$K$42,#N/A)</f>
        <v>#N/A</v>
      </c>
      <c r="H201" s="55"/>
    </row>
    <row r="202" spans="1:8">
      <c r="B202" s="50">
        <v>2460695.5769136292</v>
      </c>
      <c r="C202" s="57">
        <f t="shared" si="4"/>
        <v>4.2361769359558821E-2</v>
      </c>
      <c r="D202" s="51" t="e">
        <f>IF('88d'!D202&gt;0,'88d'!D202/$K$42,#N/A)</f>
        <v>#N/A</v>
      </c>
      <c r="E202" s="51" t="e">
        <f>IF('88d'!E202&gt;0,'88d'!E202/$K$42,#N/A)</f>
        <v>#N/A</v>
      </c>
      <c r="F202" s="51">
        <f>IF('88d'!F202&gt;0,'88d'!F202/$K$42,#N/A)</f>
        <v>0.9975539718262898</v>
      </c>
      <c r="G202" s="51" t="e">
        <f>IF('88d'!G202&gt;0,'88d'!G202/$K$42,#N/A)</f>
        <v>#N/A</v>
      </c>
      <c r="H202" s="55"/>
    </row>
    <row r="203" spans="1:8">
      <c r="B203" s="50">
        <v>2460695.5783025399</v>
      </c>
      <c r="C203" s="57">
        <f t="shared" si="4"/>
        <v>4.3750680051743984E-2</v>
      </c>
      <c r="D203" s="51" t="e">
        <f>IF('88d'!D203&gt;0,'88d'!D203/$K$42,#N/A)</f>
        <v>#N/A</v>
      </c>
      <c r="E203" s="51" t="e">
        <f>IF('88d'!E203&gt;0,'88d'!E203/$K$42,#N/A)</f>
        <v>#N/A</v>
      </c>
      <c r="F203" s="51">
        <f>IF('88d'!F203&gt;0,'88d'!F203/$K$42,#N/A)</f>
        <v>0.99723680920230051</v>
      </c>
      <c r="G203" s="51" t="e">
        <f>IF('88d'!G203&gt;0,'88d'!G203/$K$42,#N/A)</f>
        <v>#N/A</v>
      </c>
      <c r="H203" s="55"/>
    </row>
    <row r="204" spans="1:8">
      <c r="A204" s="49" t="s">
        <v>39</v>
      </c>
      <c r="B204" s="50">
        <v>2460695.5796914501</v>
      </c>
      <c r="C204" s="57">
        <f t="shared" si="4"/>
        <v>4.513959027826786E-2</v>
      </c>
      <c r="D204" s="51" t="e">
        <f>IF('88d'!D204&gt;0,'88d'!D204/$K$42,#N/A)</f>
        <v>#N/A</v>
      </c>
      <c r="E204" s="51" t="e">
        <f>IF('88d'!E204&gt;0,'88d'!E204/$K$42,#N/A)</f>
        <v>#N/A</v>
      </c>
      <c r="F204" s="51">
        <f>IF('88d'!F204&gt;0,'88d'!F204/$K$42,#N/A)</f>
        <v>0.99360756855880628</v>
      </c>
      <c r="G204" s="51" t="e">
        <f>IF('88d'!G204&gt;0,'88d'!G204/$K$42,#N/A)</f>
        <v>#N/A</v>
      </c>
      <c r="H204" s="55"/>
    </row>
    <row r="205" spans="1:8">
      <c r="B205" s="50">
        <v>2460695.5810803608</v>
      </c>
      <c r="C205" s="57">
        <f t="shared" si="4"/>
        <v>4.6528500970453024E-2</v>
      </c>
      <c r="D205" s="51" t="e">
        <f>IF('88d'!D205&gt;0,'88d'!D205/$K$42,#N/A)</f>
        <v>#N/A</v>
      </c>
      <c r="E205" s="51">
        <f>IF('88d'!E205&gt;0,'88d'!E205/$K$42,#N/A)</f>
        <v>0.99567858631324491</v>
      </c>
      <c r="F205" s="51" t="e">
        <f>IF('88d'!F205&gt;0,'88d'!F205/$K$42,#N/A)</f>
        <v>#N/A</v>
      </c>
      <c r="G205" s="51" t="e">
        <f>IF('88d'!G205&gt;0,'88d'!G205/$K$42,#N/A)</f>
        <v>#N/A</v>
      </c>
      <c r="H205" s="55"/>
    </row>
    <row r="206" spans="1:8">
      <c r="B206" s="50">
        <v>2460695.582469271</v>
      </c>
      <c r="C206" s="57">
        <f t="shared" si="4"/>
        <v>4.79174111969769E-2</v>
      </c>
      <c r="D206" s="51" t="e">
        <f>IF('88d'!D206&gt;0,'88d'!D206/$K$42,#N/A)</f>
        <v>#N/A</v>
      </c>
      <c r="E206" s="51">
        <f>IF('88d'!E206&gt;0,'88d'!E206/$K$42,#N/A)</f>
        <v>0.9987117612736518</v>
      </c>
      <c r="F206" s="51" t="e">
        <f>IF('88d'!F206&gt;0,'88d'!F206/$K$42,#N/A)</f>
        <v>#N/A</v>
      </c>
      <c r="G206" s="51" t="e">
        <f>IF('88d'!G206&gt;0,'88d'!G206/$K$42,#N/A)</f>
        <v>#N/A</v>
      </c>
      <c r="H206" s="55"/>
    </row>
    <row r="207" spans="1:8">
      <c r="B207" s="50">
        <v>2460695.5838581817</v>
      </c>
      <c r="C207" s="57">
        <f t="shared" si="4"/>
        <v>4.9306321889162064E-2</v>
      </c>
      <c r="D207" s="51" t="e">
        <f>IF('88d'!D207&gt;0,'88d'!D207/$K$42,#N/A)</f>
        <v>#N/A</v>
      </c>
      <c r="E207" s="51">
        <f>IF('88d'!E207&gt;0,'88d'!E207/$K$42,#N/A)</f>
        <v>0.99043427523547545</v>
      </c>
      <c r="F207" s="51" t="e">
        <f>IF('88d'!F207&gt;0,'88d'!F207/$K$42,#N/A)</f>
        <v>#N/A</v>
      </c>
      <c r="G207" s="51" t="e">
        <f>IF('88d'!G207&gt;0,'88d'!G207/$K$42,#N/A)</f>
        <v>#N/A</v>
      </c>
      <c r="H207" s="55"/>
    </row>
    <row r="208" spans="1:8">
      <c r="B208" s="50">
        <v>2460695.5852470919</v>
      </c>
      <c r="C208" s="57">
        <f t="shared" si="4"/>
        <v>5.069523211568594E-2</v>
      </c>
      <c r="D208" s="51" t="e">
        <f>IF('88d'!D208&gt;0,'88d'!D208/$K$42,#N/A)</f>
        <v>#N/A</v>
      </c>
      <c r="E208" s="51">
        <f>IF('88d'!E208&gt;0,'88d'!E208/$K$42,#N/A)</f>
        <v>0.99529665749770768</v>
      </c>
      <c r="F208" s="51" t="e">
        <f>IF('88d'!F208&gt;0,'88d'!F208/$K$42,#N/A)</f>
        <v>#N/A</v>
      </c>
      <c r="G208" s="51" t="e">
        <f>IF('88d'!G208&gt;0,'88d'!G208/$K$42,#N/A)</f>
        <v>#N/A</v>
      </c>
      <c r="H208" s="55"/>
    </row>
    <row r="209" spans="1:8">
      <c r="B209" s="50">
        <v>2460695.5866360022</v>
      </c>
      <c r="C209" s="57">
        <f t="shared" si="4"/>
        <v>5.2084142342209816E-2</v>
      </c>
      <c r="D209" s="51" t="e">
        <f>IF('88d'!D209&gt;0,'88d'!D209/$K$42,#N/A)</f>
        <v>#N/A</v>
      </c>
      <c r="E209" s="51">
        <f>IF('88d'!E209&gt;0,'88d'!E209/$K$42,#N/A)</f>
        <v>0.99662223889305657</v>
      </c>
      <c r="F209" s="51" t="e">
        <f>IF('88d'!F209&gt;0,'88d'!F209/$K$42,#N/A)</f>
        <v>#N/A</v>
      </c>
      <c r="G209" s="51" t="e">
        <f>IF('88d'!G209&gt;0,'88d'!G209/$K$42,#N/A)</f>
        <v>#N/A</v>
      </c>
      <c r="H209" s="55"/>
    </row>
    <row r="210" spans="1:8">
      <c r="B210" s="50">
        <v>2460695.5880249129</v>
      </c>
      <c r="C210" s="57">
        <f t="shared" si="4"/>
        <v>5.3473053034394979E-2</v>
      </c>
      <c r="D210" s="51" t="e">
        <f>IF('88d'!D210&gt;0,'88d'!D210/$K$42,#N/A)</f>
        <v>#N/A</v>
      </c>
      <c r="E210" s="51">
        <f>IF('88d'!E210&gt;0,'88d'!E210/$K$42,#N/A)</f>
        <v>0.99478219554888714</v>
      </c>
      <c r="F210" s="51" t="e">
        <f>IF('88d'!F210&gt;0,'88d'!F210/$K$42,#N/A)</f>
        <v>#N/A</v>
      </c>
      <c r="G210" s="51" t="e">
        <f>IF('88d'!G210&gt;0,'88d'!G210/$K$42,#N/A)</f>
        <v>#N/A</v>
      </c>
      <c r="H210" s="55"/>
    </row>
    <row r="211" spans="1:8">
      <c r="A211" s="49" t="s">
        <v>71</v>
      </c>
      <c r="B211" s="50">
        <v>2460695.5894138231</v>
      </c>
      <c r="C211" s="57">
        <f t="shared" si="4"/>
        <v>5.4861963260918856E-2</v>
      </c>
      <c r="D211" s="51" t="e">
        <f>IF('88d'!D211&gt;0,'88d'!D211/$K$42,#N/A)</f>
        <v>#N/A</v>
      </c>
      <c r="E211" s="51">
        <f>IF('88d'!E211&gt;0,'88d'!E211/$K$42,#N/A)</f>
        <v>0.98941543719263148</v>
      </c>
      <c r="F211" s="51" t="e">
        <f>IF('88d'!F211&gt;0,'88d'!F211/$K$42,#N/A)</f>
        <v>#N/A</v>
      </c>
      <c r="G211" s="51" t="e">
        <f>IF('88d'!G211&gt;0,'88d'!G211/$K$42,#N/A)</f>
        <v>#N/A</v>
      </c>
      <c r="H211" s="55"/>
    </row>
    <row r="212" spans="1:8">
      <c r="B212" s="50">
        <v>2460695.5908027338</v>
      </c>
      <c r="C212" s="57">
        <f t="shared" si="4"/>
        <v>5.6250873953104019E-2</v>
      </c>
      <c r="D212" s="51">
        <f>IF('88d'!D212&gt;0,'88d'!D212/$K$42,#N/A)</f>
        <v>0.99734767025089599</v>
      </c>
      <c r="E212" s="51" t="e">
        <f>IF('88d'!E212&gt;0,'88d'!E212/$K$42,#N/A)</f>
        <v>#N/A</v>
      </c>
      <c r="F212" s="51" t="e">
        <f>IF('88d'!F212&gt;0,'88d'!F212/$K$42,#N/A)</f>
        <v>#N/A</v>
      </c>
      <c r="G212" s="51" t="e">
        <f>IF('88d'!G212&gt;0,'88d'!G212/$K$42,#N/A)</f>
        <v>#N/A</v>
      </c>
      <c r="H212" s="55"/>
    </row>
    <row r="213" spans="1:8">
      <c r="B213" s="50">
        <v>2460695.592191644</v>
      </c>
      <c r="C213" s="57">
        <f t="shared" si="4"/>
        <v>5.7639784179627895E-2</v>
      </c>
      <c r="D213" s="51">
        <f>IF('88d'!D213&gt;0,'88d'!D213/$K$42,#N/A)</f>
        <v>0.99717596065683078</v>
      </c>
      <c r="E213" s="51" t="e">
        <f>IF('88d'!E213&gt;0,'88d'!E213/$K$42,#N/A)</f>
        <v>#N/A</v>
      </c>
      <c r="F213" s="51" t="e">
        <f>IF('88d'!F213&gt;0,'88d'!F213/$K$42,#N/A)</f>
        <v>#N/A</v>
      </c>
      <c r="G213" s="51" t="e">
        <f>IF('88d'!G213&gt;0,'88d'!G213/$K$42,#N/A)</f>
        <v>#N/A</v>
      </c>
      <c r="H213" s="55"/>
    </row>
    <row r="214" spans="1:8">
      <c r="B214" s="50">
        <v>2460695.5935805547</v>
      </c>
      <c r="C214" s="57">
        <f t="shared" si="4"/>
        <v>5.9028694871813059E-2</v>
      </c>
      <c r="D214" s="51">
        <f>IF('88d'!D214&gt;0,'88d'!D214/$K$42,#N/A)</f>
        <v>0.99903575893973495</v>
      </c>
      <c r="E214" s="51" t="e">
        <f>IF('88d'!E214&gt;0,'88d'!E214/$K$42,#N/A)</f>
        <v>#N/A</v>
      </c>
      <c r="F214" s="51" t="e">
        <f>IF('88d'!F214&gt;0,'88d'!F214/$K$42,#N/A)</f>
        <v>#N/A</v>
      </c>
      <c r="G214" s="51" t="e">
        <f>IF('88d'!G214&gt;0,'88d'!G214/$K$42,#N/A)</f>
        <v>#N/A</v>
      </c>
      <c r="H214" s="55"/>
    </row>
    <row r="215" spans="1:8">
      <c r="B215" s="50">
        <v>2460695.5949694649</v>
      </c>
      <c r="C215" s="57">
        <f t="shared" si="4"/>
        <v>6.0417605098336935E-2</v>
      </c>
      <c r="D215" s="51">
        <f>IF('88d'!D215&gt;0,'88d'!D215/$K$42,#N/A)</f>
        <v>1.0027376844211053</v>
      </c>
      <c r="E215" s="51" t="e">
        <f>IF('88d'!E215&gt;0,'88d'!E215/$K$42,#N/A)</f>
        <v>#N/A</v>
      </c>
      <c r="F215" s="51" t="e">
        <f>IF('88d'!F215&gt;0,'88d'!F215/$K$42,#N/A)</f>
        <v>#N/A</v>
      </c>
      <c r="G215" s="51" t="e">
        <f>IF('88d'!G215&gt;0,'88d'!G215/$K$42,#N/A)</f>
        <v>#N/A</v>
      </c>
      <c r="H215" s="55"/>
    </row>
    <row r="216" spans="1:8">
      <c r="B216" s="50">
        <v>2460695.5963583752</v>
      </c>
      <c r="C216" s="57">
        <f t="shared" si="4"/>
        <v>6.1806515324860811E-2</v>
      </c>
      <c r="D216" s="51">
        <f>IF('88d'!D216&gt;0,'88d'!D216/$K$42,#N/A)</f>
        <v>0.99922138868050348</v>
      </c>
      <c r="E216" s="51" t="e">
        <f>IF('88d'!E216&gt;0,'88d'!E216/$K$42,#N/A)</f>
        <v>#N/A</v>
      </c>
      <c r="F216" s="51" t="e">
        <f>IF('88d'!F216&gt;0,'88d'!F216/$K$42,#N/A)</f>
        <v>#N/A</v>
      </c>
      <c r="G216" s="51" t="e">
        <f>IF('88d'!G216&gt;0,'88d'!G216/$K$42,#N/A)</f>
        <v>#N/A</v>
      </c>
      <c r="H216" s="55"/>
    </row>
    <row r="217" spans="1:8">
      <c r="B217" s="50">
        <v>2460695.5977472859</v>
      </c>
      <c r="C217" s="57">
        <f t="shared" si="4"/>
        <v>6.3195426017045975E-2</v>
      </c>
      <c r="D217" s="51">
        <f>IF('88d'!D217&gt;0,'88d'!D217/$K$42,#N/A)</f>
        <v>1.0066430774360255</v>
      </c>
      <c r="E217" s="51" t="e">
        <f>IF('88d'!E217&gt;0,'88d'!E217/$K$42,#N/A)</f>
        <v>#N/A</v>
      </c>
      <c r="F217" s="51" t="e">
        <f>IF('88d'!F217&gt;0,'88d'!F217/$K$42,#N/A)</f>
        <v>#N/A</v>
      </c>
      <c r="G217" s="51" t="e">
        <f>IF('88d'!G217&gt;0,'88d'!G217/$K$42,#N/A)</f>
        <v>#N/A</v>
      </c>
      <c r="H217" s="55"/>
    </row>
    <row r="218" spans="1:8">
      <c r="B218" s="50">
        <v>2460695.5991361961</v>
      </c>
      <c r="C218" s="57">
        <f t="shared" si="4"/>
        <v>6.4584336243569851E-2</v>
      </c>
      <c r="D218" s="51">
        <f>IF('88d'!D218&gt;0,'88d'!D218/$K$42,#N/A)</f>
        <v>0.99908860548470457</v>
      </c>
      <c r="E218" s="51" t="e">
        <f>IF('88d'!E218&gt;0,'88d'!E218/$K$42,#N/A)</f>
        <v>#N/A</v>
      </c>
      <c r="F218" s="51" t="e">
        <f>IF('88d'!F218&gt;0,'88d'!F218/$K$42,#N/A)</f>
        <v>#N/A</v>
      </c>
      <c r="G218" s="51" t="e">
        <f>IF('88d'!G218&gt;0,'88d'!G218/$K$42,#N/A)</f>
        <v>#N/A</v>
      </c>
      <c r="H218" s="55"/>
    </row>
    <row r="219" spans="1:8">
      <c r="B219" s="50">
        <v>2460695.6005251068</v>
      </c>
      <c r="C219" s="57">
        <f t="shared" si="4"/>
        <v>6.5973246935755014E-2</v>
      </c>
      <c r="D219" s="51">
        <f>IF('88d'!D219&gt;0,'88d'!D219/$K$42,#N/A)</f>
        <v>0.99588413770109185</v>
      </c>
      <c r="E219" s="51" t="e">
        <f>IF('88d'!E219&gt;0,'88d'!E219/$K$42,#N/A)</f>
        <v>#N/A</v>
      </c>
      <c r="F219" s="51" t="e">
        <f>IF('88d'!F219&gt;0,'88d'!F219/$K$42,#N/A)</f>
        <v>#N/A</v>
      </c>
      <c r="G219" s="51" t="e">
        <f>IF('88d'!G219&gt;0,'88d'!G219/$K$42,#N/A)</f>
        <v>#N/A</v>
      </c>
      <c r="H219" s="55"/>
    </row>
    <row r="220" spans="1:8">
      <c r="B220" s="50">
        <v>2460695.601914017</v>
      </c>
      <c r="C220" s="57">
        <f t="shared" si="4"/>
        <v>6.7362157162278891E-2</v>
      </c>
      <c r="D220" s="51">
        <f>IF('88d'!D220&gt;0,'88d'!D220/$K$42,#N/A)</f>
        <v>0.99856747520213374</v>
      </c>
      <c r="E220" s="51" t="e">
        <f>IF('88d'!E220&gt;0,'88d'!E220/$K$42,#N/A)</f>
        <v>#N/A</v>
      </c>
      <c r="F220" s="51" t="e">
        <f>IF('88d'!F220&gt;0,'88d'!F220/$K$42,#N/A)</f>
        <v>#N/A</v>
      </c>
      <c r="G220" s="51" t="e">
        <f>IF('88d'!G220&gt;0,'88d'!G220/$K$42,#N/A)</f>
        <v>#N/A</v>
      </c>
      <c r="H220" s="55"/>
    </row>
    <row r="221" spans="1:8">
      <c r="B221" s="50">
        <v>2460695.6033029277</v>
      </c>
      <c r="C221" s="57">
        <f t="shared" si="4"/>
        <v>6.8751067854464054E-2</v>
      </c>
      <c r="D221" s="51">
        <f>IF('88d'!D221&gt;0,'88d'!D221/$K$42,#N/A)</f>
        <v>1.0036751687921979</v>
      </c>
      <c r="E221" s="51" t="e">
        <f>IF('88d'!E221&gt;0,'88d'!E221/$K$42,#N/A)</f>
        <v>#N/A</v>
      </c>
      <c r="F221" s="51" t="e">
        <f>IF('88d'!F221&gt;0,'88d'!F221/$K$42,#N/A)</f>
        <v>#N/A</v>
      </c>
      <c r="G221" s="51" t="e">
        <f>IF('88d'!G221&gt;0,'88d'!G221/$K$42,#N/A)</f>
        <v>#N/A</v>
      </c>
      <c r="H221" s="55"/>
    </row>
    <row r="222" spans="1:8">
      <c r="B222" s="50">
        <v>2460695.6046918379</v>
      </c>
      <c r="C222" s="57">
        <f t="shared" si="4"/>
        <v>7.013997808098793E-2</v>
      </c>
      <c r="D222" s="51">
        <f>IF('88d'!D222&gt;0,'88d'!D222/$K$42,#N/A)</f>
        <v>0.99871317829457351</v>
      </c>
      <c r="E222" s="51" t="e">
        <f>IF('88d'!E222&gt;0,'88d'!E222/$K$42,#N/A)</f>
        <v>#N/A</v>
      </c>
      <c r="F222" s="51" t="e">
        <f>IF('88d'!F222&gt;0,'88d'!F222/$K$42,#N/A)</f>
        <v>#N/A</v>
      </c>
      <c r="G222" s="51" t="e">
        <f>IF('88d'!G222&gt;0,'88d'!G222/$K$42,#N/A)</f>
        <v>#N/A</v>
      </c>
      <c r="H222" s="55"/>
    </row>
    <row r="223" spans="1:8">
      <c r="B223" s="50">
        <v>2460695.6060807481</v>
      </c>
      <c r="C223" s="57">
        <f t="shared" si="4"/>
        <v>7.1528888307511806E-2</v>
      </c>
      <c r="D223" s="51">
        <f>IF('88d'!D223&gt;0,'88d'!D223/$K$42,#N/A)</f>
        <v>0.99752263065766444</v>
      </c>
      <c r="E223" s="51" t="e">
        <f>IF('88d'!E223&gt;0,'88d'!E223/$K$42,#N/A)</f>
        <v>#N/A</v>
      </c>
      <c r="F223" s="51" t="e">
        <f>IF('88d'!F223&gt;0,'88d'!F223/$K$42,#N/A)</f>
        <v>#N/A</v>
      </c>
      <c r="G223" s="51" t="e">
        <f>IF('88d'!G223&gt;0,'88d'!G223/$K$42,#N/A)</f>
        <v>#N/A</v>
      </c>
      <c r="H223" s="55"/>
    </row>
    <row r="224" spans="1:8">
      <c r="B224" s="50">
        <v>2460695.6074696588</v>
      </c>
      <c r="C224" s="57">
        <f t="shared" si="4"/>
        <v>7.291779899969697E-2</v>
      </c>
      <c r="D224" s="51">
        <f>IF('88d'!D224&gt;0,'88d'!D224/$K$42,#N/A)</f>
        <v>0.99884896224056008</v>
      </c>
      <c r="E224" s="51" t="e">
        <f>IF('88d'!E224&gt;0,'88d'!E224/$K$42,#N/A)</f>
        <v>#N/A</v>
      </c>
      <c r="F224" s="51" t="e">
        <f>IF('88d'!F224&gt;0,'88d'!F224/$K$42,#N/A)</f>
        <v>#N/A</v>
      </c>
      <c r="G224" s="51" t="e">
        <f>IF('88d'!G224&gt;0,'88d'!G224/$K$42,#N/A)</f>
        <v>#N/A</v>
      </c>
      <c r="H224" s="55"/>
    </row>
    <row r="225" spans="2:8">
      <c r="B225" s="50">
        <v>2460695.6088585691</v>
      </c>
      <c r="C225" s="57">
        <f t="shared" si="4"/>
        <v>7.4306709226220846E-2</v>
      </c>
      <c r="D225" s="51">
        <f>IF('88d'!D225&gt;0,'88d'!D225/$K$42,#N/A)</f>
        <v>1.003243144119363</v>
      </c>
      <c r="E225" s="51" t="e">
        <f>IF('88d'!E225&gt;0,'88d'!E225/$K$42,#N/A)</f>
        <v>#N/A</v>
      </c>
      <c r="F225" s="51" t="e">
        <f>IF('88d'!F225&gt;0,'88d'!F225/$K$42,#N/A)</f>
        <v>#N/A</v>
      </c>
      <c r="G225" s="51" t="e">
        <f>IF('88d'!G225&gt;0,'88d'!G225/$K$42,#N/A)</f>
        <v>#N/A</v>
      </c>
      <c r="H225" s="55"/>
    </row>
    <row r="226" spans="2:8">
      <c r="B226" s="50">
        <v>2460695.6102474798</v>
      </c>
      <c r="C226" s="57">
        <f t="shared" si="4"/>
        <v>7.569561991840601E-2</v>
      </c>
      <c r="D226" s="51">
        <f>IF('88d'!D226&gt;0,'88d'!D226/$K$42,#N/A)</f>
        <v>1.0007012586479953</v>
      </c>
      <c r="E226" s="51" t="e">
        <f>IF('88d'!E226&gt;0,'88d'!E226/$K$42,#N/A)</f>
        <v>#N/A</v>
      </c>
      <c r="F226" s="51" t="e">
        <f>IF('88d'!F226&gt;0,'88d'!F226/$K$42,#N/A)</f>
        <v>#N/A</v>
      </c>
      <c r="G226" s="51" t="e">
        <f>IF('88d'!G226&gt;0,'88d'!G226/$K$42,#N/A)</f>
        <v>#N/A</v>
      </c>
      <c r="H226" s="55"/>
    </row>
    <row r="227" spans="2:8">
      <c r="B227" s="50">
        <v>2460695.61163639</v>
      </c>
      <c r="C227" s="57">
        <f t="shared" si="4"/>
        <v>7.7084530144929886E-2</v>
      </c>
      <c r="D227" s="51">
        <f>IF('88d'!D227&gt;0,'88d'!D227/$K$42,#N/A)</f>
        <v>0.99820705176294067</v>
      </c>
      <c r="E227" s="51" t="e">
        <f>IF('88d'!E227&gt;0,'88d'!E227/$K$42,#N/A)</f>
        <v>#N/A</v>
      </c>
      <c r="F227" s="51" t="e">
        <f>IF('88d'!F227&gt;0,'88d'!F227/$K$42,#N/A)</f>
        <v>#N/A</v>
      </c>
      <c r="G227" s="51" t="e">
        <f>IF('88d'!G227&gt;0,'88d'!G227/$K$42,#N/A)</f>
        <v>#N/A</v>
      </c>
      <c r="H227" s="55"/>
    </row>
    <row r="228" spans="2:8">
      <c r="B228" s="50">
        <v>2460695.6130253002</v>
      </c>
      <c r="C228" s="57">
        <f t="shared" si="4"/>
        <v>7.8473440371453762E-2</v>
      </c>
      <c r="D228" s="51">
        <f>IF('88d'!D228&gt;0,'88d'!D228/$K$42,#N/A)</f>
        <v>0.99293264982912388</v>
      </c>
      <c r="E228" s="51" t="e">
        <f>IF('88d'!E228&gt;0,'88d'!E228/$K$42,#N/A)</f>
        <v>#N/A</v>
      </c>
      <c r="F228" s="51" t="e">
        <f>IF('88d'!F228&gt;0,'88d'!F228/$K$42,#N/A)</f>
        <v>#N/A</v>
      </c>
      <c r="G228" s="51" t="e">
        <f>IF('88d'!G228&gt;0,'88d'!G228/$K$42,#N/A)</f>
        <v>#N/A</v>
      </c>
      <c r="H228" s="55"/>
    </row>
    <row r="229" spans="2:8">
      <c r="B229" s="50">
        <v>2460695.6144142109</v>
      </c>
      <c r="C229" s="57">
        <f t="shared" si="4"/>
        <v>7.9862351063638926E-2</v>
      </c>
      <c r="D229" s="51">
        <f>IF('88d'!D229&gt;0,'88d'!D229/$K$42,#N/A)</f>
        <v>0.99949445694757011</v>
      </c>
      <c r="E229" s="51" t="e">
        <f>IF('88d'!E229&gt;0,'88d'!E229/$K$42,#N/A)</f>
        <v>#N/A</v>
      </c>
      <c r="F229" s="51" t="e">
        <f>IF('88d'!F229&gt;0,'88d'!F229/$K$42,#N/A)</f>
        <v>#N/A</v>
      </c>
      <c r="G229" s="51" t="e">
        <f>IF('88d'!G229&gt;0,'88d'!G229/$K$42,#N/A)</f>
        <v>#N/A</v>
      </c>
      <c r="H229" s="55"/>
    </row>
    <row r="230" spans="2:8">
      <c r="B230" s="50">
        <v>2460695.6158031211</v>
      </c>
      <c r="C230" s="57">
        <f t="shared" si="4"/>
        <v>8.1251261290162802E-2</v>
      </c>
      <c r="D230" s="51">
        <f>IF('88d'!D230&gt;0,'88d'!D230/$K$42,#N/A)</f>
        <v>1.0033840126698341</v>
      </c>
      <c r="E230" s="51" t="e">
        <f>IF('88d'!E230&gt;0,'88d'!E230/$K$42,#N/A)</f>
        <v>#N/A</v>
      </c>
      <c r="F230" s="51" t="e">
        <f>IF('88d'!F230&gt;0,'88d'!F230/$K$42,#N/A)</f>
        <v>#N/A</v>
      </c>
      <c r="G230" s="51" t="e">
        <f>IF('88d'!G230&gt;0,'88d'!G230/$K$42,#N/A)</f>
        <v>#N/A</v>
      </c>
      <c r="H230" s="55"/>
    </row>
    <row r="231" spans="2:8">
      <c r="B231" s="50">
        <v>2460695.6171920318</v>
      </c>
      <c r="C231" s="57">
        <f t="shared" si="4"/>
        <v>8.2640171982347965E-2</v>
      </c>
      <c r="D231" s="51">
        <f>IF('88d'!D231&gt;0,'88d'!D231/$K$42,#N/A)</f>
        <v>0.99826298241226963</v>
      </c>
      <c r="E231" s="51" t="e">
        <f>IF('88d'!E231&gt;0,'88d'!E231/$K$42,#N/A)</f>
        <v>#N/A</v>
      </c>
      <c r="F231" s="51" t="e">
        <f>IF('88d'!F231&gt;0,'88d'!F231/$K$42,#N/A)</f>
        <v>#N/A</v>
      </c>
      <c r="G231" s="51" t="e">
        <f>IF('88d'!G231&gt;0,'88d'!G231/$K$42,#N/A)</f>
        <v>#N/A</v>
      </c>
      <c r="H231" s="55"/>
    </row>
    <row r="232" spans="2:8">
      <c r="B232" s="50">
        <v>2460695.618580942</v>
      </c>
      <c r="C232" s="57">
        <f t="shared" si="4"/>
        <v>8.4029082208871841E-2</v>
      </c>
      <c r="D232" s="51">
        <f>IF('88d'!D232&gt;0,'88d'!D232/$K$42,#N/A)</f>
        <v>0.9973415853963491</v>
      </c>
      <c r="E232" s="51" t="e">
        <f>IF('88d'!E232&gt;0,'88d'!E232/$K$42,#N/A)</f>
        <v>#N/A</v>
      </c>
      <c r="F232" s="51" t="e">
        <f>IF('88d'!F232&gt;0,'88d'!F232/$K$42,#N/A)</f>
        <v>#N/A</v>
      </c>
      <c r="G232" s="51" t="e">
        <f>IF('88d'!G232&gt;0,'88d'!G232/$K$42,#N/A)</f>
        <v>#N/A</v>
      </c>
      <c r="H232" s="55"/>
    </row>
    <row r="233" spans="2:8">
      <c r="B233" s="50">
        <v>2460695.6199698523</v>
      </c>
      <c r="C233" s="57">
        <f t="shared" si="4"/>
        <v>8.5417992435395718E-2</v>
      </c>
      <c r="D233" s="51">
        <f>IF('88d'!D233&gt;0,'88d'!D233/$K$42,#N/A)</f>
        <v>0.99767433525047933</v>
      </c>
      <c r="E233" s="51" t="e">
        <f>IF('88d'!E233&gt;0,'88d'!E233/$K$42,#N/A)</f>
        <v>#N/A</v>
      </c>
      <c r="F233" s="51" t="e">
        <f>IF('88d'!F233&gt;0,'88d'!F233/$K$42,#N/A)</f>
        <v>#N/A</v>
      </c>
      <c r="G233" s="51" t="e">
        <f>IF('88d'!G233&gt;0,'88d'!G233/$K$42,#N/A)</f>
        <v>#N/A</v>
      </c>
      <c r="H233" s="54"/>
    </row>
    <row r="234" spans="2:8">
      <c r="B234" s="50">
        <v>2460695.621358763</v>
      </c>
      <c r="C234" s="57">
        <f t="shared" si="4"/>
        <v>8.6806903127580881E-2</v>
      </c>
      <c r="D234" s="51">
        <f>IF('88d'!D234&gt;0,'88d'!D234/$K$42,#N/A)</f>
        <v>0.99932324747853618</v>
      </c>
      <c r="E234" s="51" t="e">
        <f>IF('88d'!E234&gt;0,'88d'!E234/$K$42,#N/A)</f>
        <v>#N/A</v>
      </c>
      <c r="F234" s="51" t="e">
        <f>IF('88d'!F234&gt;0,'88d'!F234/$K$42,#N/A)</f>
        <v>#N/A</v>
      </c>
      <c r="G234" s="51" t="e">
        <f>IF('88d'!G234&gt;0,'88d'!G234/$K$42,#N/A)</f>
        <v>#N/A</v>
      </c>
      <c r="H234" s="54"/>
    </row>
    <row r="235" spans="2:8">
      <c r="B235" s="50">
        <v>2460695.6227476732</v>
      </c>
      <c r="C235" s="57">
        <f t="shared" si="4"/>
        <v>8.8195813354104757E-2</v>
      </c>
      <c r="D235" s="51">
        <f>IF('88d'!D235&gt;0,'88d'!D235/$K$42,#N/A)</f>
        <v>1.007999916645828</v>
      </c>
      <c r="E235" s="51" t="e">
        <f>IF('88d'!E235&gt;0,'88d'!E235/$K$42,#N/A)</f>
        <v>#N/A</v>
      </c>
      <c r="F235" s="51" t="e">
        <f>IF('88d'!F235&gt;0,'88d'!F235/$K$42,#N/A)</f>
        <v>#N/A</v>
      </c>
      <c r="G235" s="51" t="e">
        <f>IF('88d'!G235&gt;0,'88d'!G235/$K$42,#N/A)</f>
        <v>#N/A</v>
      </c>
      <c r="H235" s="54"/>
    </row>
    <row r="236" spans="2:8">
      <c r="B236" s="50">
        <v>2460695.6241365834</v>
      </c>
      <c r="C236" s="57">
        <f t="shared" si="4"/>
        <v>8.9584723580628633E-2</v>
      </c>
      <c r="D236" s="51">
        <f>IF('88d'!D236&gt;0,'88d'!D236/$K$42,#N/A)</f>
        <v>0.9942901558723013</v>
      </c>
      <c r="E236" s="51" t="e">
        <f>IF('88d'!E236&gt;0,'88d'!E236/$K$42,#N/A)</f>
        <v>#N/A</v>
      </c>
      <c r="F236" s="51" t="e">
        <f>IF('88d'!F236&gt;0,'88d'!F236/$K$42,#N/A)</f>
        <v>#N/A</v>
      </c>
      <c r="G236" s="51" t="e">
        <f>IF('88d'!G236&gt;0,'88d'!G236/$K$42,#N/A)</f>
        <v>#N/A</v>
      </c>
      <c r="H236" s="54"/>
    </row>
    <row r="237" spans="2:8">
      <c r="B237" s="50">
        <v>2460695.6255254941</v>
      </c>
      <c r="C237" s="57">
        <f t="shared" si="4"/>
        <v>9.0973634272813797E-2</v>
      </c>
      <c r="D237" s="51">
        <f>IF('88d'!D237&gt;0,'88d'!D237/$K$42,#N/A)</f>
        <v>0.99678994748687166</v>
      </c>
      <c r="E237" s="51" t="e">
        <f>IF('88d'!E237&gt;0,'88d'!E237/$K$42,#N/A)</f>
        <v>#N/A</v>
      </c>
      <c r="F237" s="51" t="e">
        <f>IF('88d'!F237&gt;0,'88d'!F237/$K$42,#N/A)</f>
        <v>#N/A</v>
      </c>
      <c r="G237" s="51" t="e">
        <f>IF('88d'!G237&gt;0,'88d'!G237/$K$42,#N/A)</f>
        <v>#N/A</v>
      </c>
      <c r="H237" s="54"/>
    </row>
    <row r="238" spans="2:8">
      <c r="B238" s="50">
        <v>2460695.6269144043</v>
      </c>
      <c r="C238" s="57">
        <f t="shared" si="4"/>
        <v>9.2362544499337673E-2</v>
      </c>
      <c r="D238" s="51">
        <f>IF('88d'!D238&gt;0,'88d'!D238/$K$42,#N/A)</f>
        <v>1.0004843710927731</v>
      </c>
      <c r="E238" s="51" t="e">
        <f>IF('88d'!E238&gt;0,'88d'!E238/$K$42,#N/A)</f>
        <v>#N/A</v>
      </c>
      <c r="F238" s="51" t="e">
        <f>IF('88d'!F238&gt;0,'88d'!F238/$K$42,#N/A)</f>
        <v>#N/A</v>
      </c>
      <c r="G238" s="51" t="e">
        <f>IF('88d'!G238&gt;0,'88d'!G238/$K$42,#N/A)</f>
        <v>#N/A</v>
      </c>
      <c r="H238" s="54"/>
    </row>
    <row r="239" spans="2:8">
      <c r="B239" s="50">
        <v>2460695.6283033146</v>
      </c>
      <c r="C239" s="57">
        <f t="shared" si="4"/>
        <v>9.3751454725861549E-2</v>
      </c>
      <c r="D239" s="51">
        <f>IF('88d'!D239&gt;0,'88d'!D239/$K$42,#N/A)</f>
        <v>1.0038627156789197</v>
      </c>
      <c r="E239" s="51" t="e">
        <f>IF('88d'!E239&gt;0,'88d'!E239/$K$42,#N/A)</f>
        <v>#N/A</v>
      </c>
      <c r="F239" s="51" t="e">
        <f>IF('88d'!F239&gt;0,'88d'!F239/$K$42,#N/A)</f>
        <v>#N/A</v>
      </c>
      <c r="G239" s="51" t="e">
        <f>IF('88d'!G239&gt;0,'88d'!G239/$K$42,#N/A)</f>
        <v>#N/A</v>
      </c>
      <c r="H239" s="54"/>
    </row>
    <row r="240" spans="2:8">
      <c r="B240" s="50">
        <v>2460695.6296922253</v>
      </c>
      <c r="C240" s="57">
        <f t="shared" si="4"/>
        <v>9.5140365418046713E-2</v>
      </c>
      <c r="D240" s="51">
        <f>IF('88d'!D240&gt;0,'88d'!D240/$K$42,#N/A)</f>
        <v>0.99410169208968913</v>
      </c>
      <c r="E240" s="51" t="e">
        <f>IF('88d'!E240&gt;0,'88d'!E240/$K$42,#N/A)</f>
        <v>#N/A</v>
      </c>
      <c r="F240" s="51" t="e">
        <f>IF('88d'!F240&gt;0,'88d'!F240/$K$42,#N/A)</f>
        <v>#N/A</v>
      </c>
      <c r="G240" s="51" t="e">
        <f>IF('88d'!G240&gt;0,'88d'!G240/$K$42,#N/A)</f>
        <v>#N/A</v>
      </c>
      <c r="H240" s="54"/>
    </row>
    <row r="241" spans="2:8">
      <c r="B241" s="50">
        <v>2460695.6310811355</v>
      </c>
      <c r="C241" s="57">
        <f t="shared" si="4"/>
        <v>9.6529275644570589E-2</v>
      </c>
      <c r="D241" s="51">
        <f>IF('88d'!D241&gt;0,'88d'!D241/$K$42,#N/A)</f>
        <v>1.002110527631908</v>
      </c>
      <c r="E241" s="51" t="e">
        <f>IF('88d'!E241&gt;0,'88d'!E241/$K$42,#N/A)</f>
        <v>#N/A</v>
      </c>
      <c r="F241" s="51" t="e">
        <f>IF('88d'!F241&gt;0,'88d'!F241/$K$42,#N/A)</f>
        <v>#N/A</v>
      </c>
      <c r="G241" s="51" t="e">
        <f>IF('88d'!G241&gt;0,'88d'!G241/$K$42,#N/A)</f>
        <v>#N/A</v>
      </c>
      <c r="H241" s="54"/>
    </row>
    <row r="242" spans="2:8">
      <c r="B242" s="50">
        <v>2460695.6324700462</v>
      </c>
      <c r="C242" s="57">
        <f t="shared" si="4"/>
        <v>9.7918186336755753E-2</v>
      </c>
      <c r="D242" s="51">
        <f>IF('88d'!D242&gt;0,'88d'!D242/$K$42,#N/A)</f>
        <v>0.99515762273901798</v>
      </c>
      <c r="E242" s="51" t="e">
        <f>IF('88d'!E242&gt;0,'88d'!E242/$K$42,#N/A)</f>
        <v>#N/A</v>
      </c>
      <c r="F242" s="51" t="e">
        <f>IF('88d'!F242&gt;0,'88d'!F242/$K$42,#N/A)</f>
        <v>#N/A</v>
      </c>
      <c r="G242" s="51" t="e">
        <f>IF('88d'!G242&gt;0,'88d'!G242/$K$42,#N/A)</f>
        <v>#N/A</v>
      </c>
      <c r="H242" s="54"/>
    </row>
    <row r="243" spans="2:8">
      <c r="B243" s="50">
        <v>2460695.6338589564</v>
      </c>
      <c r="C243" s="57">
        <f t="shared" si="4"/>
        <v>9.9307096563279629E-2</v>
      </c>
      <c r="D243" s="51">
        <f>IF('88d'!D243&gt;0,'88d'!D243/$K$42,#N/A)</f>
        <v>0.99310302575643905</v>
      </c>
      <c r="E243" s="51" t="e">
        <f>IF('88d'!E243&gt;0,'88d'!E243/$K$42,#N/A)</f>
        <v>#N/A</v>
      </c>
      <c r="F243" s="51" t="e">
        <f>IF('88d'!F243&gt;0,'88d'!F243/$K$42,#N/A)</f>
        <v>#N/A</v>
      </c>
      <c r="G243" s="51" t="e">
        <f>IF('88d'!G243&gt;0,'88d'!G243/$K$42,#N/A)</f>
        <v>#N/A</v>
      </c>
      <c r="H243" s="54"/>
    </row>
    <row r="244" spans="2:8">
      <c r="B244" s="50">
        <v>2460695.6352478666</v>
      </c>
      <c r="C244" s="57">
        <f t="shared" si="4"/>
        <v>0.1006960067898035</v>
      </c>
      <c r="D244" s="51">
        <f>IF('88d'!D244&gt;0,'88d'!D244/$K$42,#N/A)</f>
        <v>0.99686963407518547</v>
      </c>
      <c r="E244" s="51" t="e">
        <f>IF('88d'!E244&gt;0,'88d'!E244/$K$42,#N/A)</f>
        <v>#N/A</v>
      </c>
      <c r="F244" s="51" t="e">
        <f>IF('88d'!F244&gt;0,'88d'!F244/$K$42,#N/A)</f>
        <v>#N/A</v>
      </c>
      <c r="G244" s="51" t="e">
        <f>IF('88d'!G244&gt;0,'88d'!G244/$K$42,#N/A)</f>
        <v>#N/A</v>
      </c>
      <c r="H244" s="54"/>
    </row>
    <row r="245" spans="2:8">
      <c r="B245" s="50">
        <v>2460695.6366367773</v>
      </c>
      <c r="C245" s="57">
        <f t="shared" si="4"/>
        <v>0.10208491748198867</v>
      </c>
      <c r="D245" s="51">
        <f>IF('88d'!D245&gt;0,'88d'!D245/$K$42,#N/A)</f>
        <v>1.0021528715512211</v>
      </c>
      <c r="E245" s="51" t="e">
        <f>IF('88d'!E245&gt;0,'88d'!E245/$K$42,#N/A)</f>
        <v>#N/A</v>
      </c>
      <c r="F245" s="51" t="e">
        <f>IF('88d'!F245&gt;0,'88d'!F245/$K$42,#N/A)</f>
        <v>#N/A</v>
      </c>
      <c r="G245" s="51" t="e">
        <f>IF('88d'!G245&gt;0,'88d'!G245/$K$42,#N/A)</f>
        <v>#N/A</v>
      </c>
      <c r="H245" s="54"/>
    </row>
    <row r="246" spans="2:8">
      <c r="B246" s="50">
        <v>2460695.6380256875</v>
      </c>
      <c r="C246" s="57">
        <f t="shared" si="4"/>
        <v>0.10347382770851254</v>
      </c>
      <c r="D246" s="51">
        <f>IF('88d'!D246&gt;0,'88d'!D246/$K$42,#N/A)</f>
        <v>0.99612994915395514</v>
      </c>
      <c r="E246" s="51" t="e">
        <f>IF('88d'!E246&gt;0,'88d'!E246/$K$42,#N/A)</f>
        <v>#N/A</v>
      </c>
      <c r="F246" s="51" t="e">
        <f>IF('88d'!F246&gt;0,'88d'!F246/$K$42,#N/A)</f>
        <v>#N/A</v>
      </c>
      <c r="G246" s="51" t="e">
        <f>IF('88d'!G246&gt;0,'88d'!G246/$K$42,#N/A)</f>
        <v>#N/A</v>
      </c>
      <c r="H246" s="54"/>
    </row>
    <row r="247" spans="2:8">
      <c r="B247" s="50">
        <v>2460695.6394145978</v>
      </c>
      <c r="C247" s="57">
        <f t="shared" si="4"/>
        <v>0.10486273793503642</v>
      </c>
      <c r="D247" s="51">
        <f>IF('88d'!D247&gt;0,'88d'!D247/$K$42,#N/A)</f>
        <v>1.0039924147703594</v>
      </c>
      <c r="E247" s="51" t="e">
        <f>IF('88d'!E247&gt;0,'88d'!E247/$K$42,#N/A)</f>
        <v>#N/A</v>
      </c>
      <c r="F247" s="51" t="e">
        <f>IF('88d'!F247&gt;0,'88d'!F247/$K$42,#N/A)</f>
        <v>#N/A</v>
      </c>
      <c r="G247" s="51" t="e">
        <f>IF('88d'!G247&gt;0,'88d'!G247/$K$42,#N/A)</f>
        <v>#N/A</v>
      </c>
      <c r="H247" s="54"/>
    </row>
    <row r="248" spans="2:8">
      <c r="B248" s="50">
        <v>2460695.6408035085</v>
      </c>
      <c r="C248" s="57">
        <f t="shared" si="4"/>
        <v>0.10625164862722158</v>
      </c>
      <c r="D248" s="51">
        <f>IF('88d'!D248&gt;0,'88d'!D248/$K$42,#N/A)</f>
        <v>0.99755580561807122</v>
      </c>
      <c r="E248" s="51" t="e">
        <f>IF('88d'!E248&gt;0,'88d'!E248/$K$42,#N/A)</f>
        <v>#N/A</v>
      </c>
      <c r="F248" s="51" t="e">
        <f>IF('88d'!F248&gt;0,'88d'!F248/$K$42,#N/A)</f>
        <v>#N/A</v>
      </c>
      <c r="G248" s="51" t="e">
        <f>IF('88d'!G248&gt;0,'88d'!G248/$K$42,#N/A)</f>
        <v>#N/A</v>
      </c>
      <c r="H248" s="54"/>
    </row>
    <row r="249" spans="2:8">
      <c r="B249" s="50">
        <v>2460695.6421924187</v>
      </c>
      <c r="C249" s="57">
        <f t="shared" si="4"/>
        <v>0.10764055885374546</v>
      </c>
      <c r="D249" s="51">
        <f>IF('88d'!D249&gt;0,'88d'!D249/$K$42,#N/A)</f>
        <v>0.9998363757606068</v>
      </c>
      <c r="E249" s="51" t="e">
        <f>IF('88d'!E249&gt;0,'88d'!E249/$K$42,#N/A)</f>
        <v>#N/A</v>
      </c>
      <c r="F249" s="51" t="e">
        <f>IF('88d'!F249&gt;0,'88d'!F249/$K$42,#N/A)</f>
        <v>#N/A</v>
      </c>
      <c r="G249" s="51" t="e">
        <f>IF('88d'!G249&gt;0,'88d'!G249/$K$42,#N/A)</f>
        <v>#N/A</v>
      </c>
      <c r="H249" s="54"/>
    </row>
    <row r="250" spans="2:8">
      <c r="B250" s="50">
        <v>2460695.6435813289</v>
      </c>
      <c r="C250" s="57">
        <f t="shared" si="4"/>
        <v>0.10902946908026934</v>
      </c>
      <c r="D250" s="51">
        <f>IF('88d'!D250&gt;0,'88d'!D250/$K$42,#N/A)</f>
        <v>0.99696274068517121</v>
      </c>
      <c r="E250" s="51" t="e">
        <f>IF('88d'!E250&gt;0,'88d'!E250/$K$42,#N/A)</f>
        <v>#N/A</v>
      </c>
      <c r="F250" s="51" t="e">
        <f>IF('88d'!F250&gt;0,'88d'!F250/$K$42,#N/A)</f>
        <v>#N/A</v>
      </c>
      <c r="G250" s="51" t="e">
        <f>IF('88d'!G250&gt;0,'88d'!G250/$K$42,#N/A)</f>
        <v>#N/A</v>
      </c>
      <c r="H250" s="54"/>
    </row>
    <row r="251" spans="2:8">
      <c r="B251" s="50">
        <v>2460695.6449702396</v>
      </c>
      <c r="C251" s="57">
        <f t="shared" si="4"/>
        <v>0.1104183797724545</v>
      </c>
      <c r="D251" s="51">
        <f>IF('88d'!D251&gt;0,'88d'!D251/$K$42,#N/A)</f>
        <v>1.002261398683004</v>
      </c>
      <c r="E251" s="51" t="e">
        <f>IF('88d'!E251&gt;0,'88d'!E251/$K$42,#N/A)</f>
        <v>#N/A</v>
      </c>
      <c r="F251" s="51" t="e">
        <f>IF('88d'!F251&gt;0,'88d'!F251/$K$42,#N/A)</f>
        <v>#N/A</v>
      </c>
      <c r="G251" s="51" t="e">
        <f>IF('88d'!G251&gt;0,'88d'!G251/$K$42,#N/A)</f>
        <v>#N/A</v>
      </c>
      <c r="H251" s="54"/>
    </row>
    <row r="252" spans="2:8">
      <c r="B252" s="50">
        <v>2460695.6463591498</v>
      </c>
      <c r="C252" s="57">
        <f t="shared" si="4"/>
        <v>0.11180728999897838</v>
      </c>
      <c r="D252" s="51">
        <f>IF('88d'!D252&gt;0,'88d'!D252/$K$42,#N/A)</f>
        <v>1.0071821288655496</v>
      </c>
      <c r="E252" s="51" t="e">
        <f>IF('88d'!E252&gt;0,'88d'!E252/$K$42,#N/A)</f>
        <v>#N/A</v>
      </c>
      <c r="F252" s="51" t="e">
        <f>IF('88d'!F252&gt;0,'88d'!F252/$K$42,#N/A)</f>
        <v>#N/A</v>
      </c>
      <c r="G252" s="51" t="e">
        <f>IF('88d'!G252&gt;0,'88d'!G252/$K$42,#N/A)</f>
        <v>#N/A</v>
      </c>
      <c r="H252" s="54"/>
    </row>
    <row r="253" spans="2:8">
      <c r="B253" s="50">
        <v>2460695.6477480601</v>
      </c>
      <c r="C253" s="57">
        <f t="shared" si="4"/>
        <v>0.11319620022550225</v>
      </c>
      <c r="D253" s="51">
        <f>IF('88d'!D253&gt;0,'88d'!D253/$K$42,#N/A)</f>
        <v>1.004208885554722</v>
      </c>
      <c r="E253" s="51" t="e">
        <f>IF('88d'!E253&gt;0,'88d'!E253/$K$42,#N/A)</f>
        <v>#N/A</v>
      </c>
      <c r="F253" s="51" t="e">
        <f>IF('88d'!F253&gt;0,'88d'!F253/$K$42,#N/A)</f>
        <v>#N/A</v>
      </c>
      <c r="G253" s="51" t="e">
        <f>IF('88d'!G253&gt;0,'88d'!G253/$K$42,#N/A)</f>
        <v>#N/A</v>
      </c>
      <c r="H253" s="54"/>
    </row>
    <row r="254" spans="2:8">
      <c r="B254" s="50">
        <v>2460695.6491369708</v>
      </c>
      <c r="C254" s="57">
        <f t="shared" si="4"/>
        <v>0.11458511091768742</v>
      </c>
      <c r="D254" s="51">
        <f>IF('88d'!D254&gt;0,'88d'!D254/$K$42,#N/A)</f>
        <v>1.0055095440526798</v>
      </c>
      <c r="E254" s="51" t="e">
        <f>IF('88d'!E254&gt;0,'88d'!E254/$K$42,#N/A)</f>
        <v>#N/A</v>
      </c>
      <c r="F254" s="51" t="e">
        <f>IF('88d'!F254&gt;0,'88d'!F254/$K$42,#N/A)</f>
        <v>#N/A</v>
      </c>
      <c r="G254" s="51" t="e">
        <f>IF('88d'!G254&gt;0,'88d'!G254/$K$42,#N/A)</f>
        <v>#N/A</v>
      </c>
      <c r="H254" s="54"/>
    </row>
    <row r="255" spans="2:8">
      <c r="B255" s="50">
        <v>2460695.650525881</v>
      </c>
      <c r="C255" s="57">
        <f t="shared" si="4"/>
        <v>0.11597402114421129</v>
      </c>
      <c r="D255" s="51">
        <f>IF('88d'!D255&gt;0,'88d'!D255/$K$42,#N/A)</f>
        <v>0.99481045261315315</v>
      </c>
      <c r="E255" s="51" t="e">
        <f>IF('88d'!E255&gt;0,'88d'!E255/$K$42,#N/A)</f>
        <v>#N/A</v>
      </c>
      <c r="F255" s="51" t="e">
        <f>IF('88d'!F255&gt;0,'88d'!F255/$K$42,#N/A)</f>
        <v>#N/A</v>
      </c>
      <c r="G255" s="51" t="e">
        <f>IF('88d'!G255&gt;0,'88d'!G255/$K$42,#N/A)</f>
        <v>#N/A</v>
      </c>
      <c r="H255" s="54"/>
    </row>
    <row r="256" spans="2:8">
      <c r="B256" s="50">
        <v>2460695.6519147912</v>
      </c>
      <c r="C256" s="57">
        <f t="shared" si="4"/>
        <v>0.11736293137073517</v>
      </c>
      <c r="D256" s="51">
        <f>IF('88d'!D256&gt;0,'88d'!D256/$K$42,#N/A)</f>
        <v>0.99542627323497535</v>
      </c>
      <c r="E256" s="51" t="e">
        <f>IF('88d'!E256&gt;0,'88d'!E256/$K$42,#N/A)</f>
        <v>#N/A</v>
      </c>
      <c r="F256" s="51" t="e">
        <f>IF('88d'!F256&gt;0,'88d'!F256/$K$42,#N/A)</f>
        <v>#N/A</v>
      </c>
      <c r="G256" s="51" t="e">
        <f>IF('88d'!G256&gt;0,'88d'!G256/$K$42,#N/A)</f>
        <v>#N/A</v>
      </c>
      <c r="H256" s="54"/>
    </row>
    <row r="257" spans="2:8">
      <c r="B257" s="50">
        <v>2460695.6533037019</v>
      </c>
      <c r="C257" s="57">
        <f t="shared" si="4"/>
        <v>0.11875184206292033</v>
      </c>
      <c r="D257" s="51">
        <f>IF('88d'!D257&gt;0,'88d'!D257/$K$42,#N/A)</f>
        <v>0.99987580228390427</v>
      </c>
      <c r="E257" s="51" t="e">
        <f>IF('88d'!E257&gt;0,'88d'!E257/$K$42,#N/A)</f>
        <v>#N/A</v>
      </c>
      <c r="F257" s="51" t="e">
        <f>IF('88d'!F257&gt;0,'88d'!F257/$K$42,#N/A)</f>
        <v>#N/A</v>
      </c>
      <c r="G257" s="51" t="e">
        <f>IF('88d'!G257&gt;0,'88d'!G257/$K$42,#N/A)</f>
        <v>#N/A</v>
      </c>
      <c r="H257" s="54"/>
    </row>
    <row r="258" spans="2:8">
      <c r="B258" s="50">
        <v>2460695.6546926121</v>
      </c>
      <c r="C258" s="57">
        <f t="shared" si="4"/>
        <v>0.12014075228944421</v>
      </c>
      <c r="D258" s="51">
        <f>IF('88d'!D258&gt;0,'88d'!D258/$K$42,#N/A)</f>
        <v>0.99486813370009164</v>
      </c>
      <c r="E258" s="51" t="e">
        <f>IF('88d'!E258&gt;0,'88d'!E258/$K$42,#N/A)</f>
        <v>#N/A</v>
      </c>
      <c r="F258" s="51" t="e">
        <f>IF('88d'!F258&gt;0,'88d'!F258/$K$42,#N/A)</f>
        <v>#N/A</v>
      </c>
      <c r="G258" s="51" t="e">
        <f>IF('88d'!G258&gt;0,'88d'!G258/$K$42,#N/A)</f>
        <v>#N/A</v>
      </c>
      <c r="H258" s="54"/>
    </row>
    <row r="259" spans="2:8">
      <c r="B259" s="50">
        <v>2460695.6560815223</v>
      </c>
      <c r="C259" s="57">
        <f t="shared" ref="C259:C290" si="5">B259-$K$30</f>
        <v>0.12152966251596808</v>
      </c>
      <c r="D259" s="51">
        <f>IF('88d'!D259&gt;0,'88d'!D259/$K$42,#N/A)</f>
        <v>1.0063404184379428</v>
      </c>
      <c r="E259" s="51" t="e">
        <f>IF('88d'!E259&gt;0,'88d'!E259/$K$42,#N/A)</f>
        <v>#N/A</v>
      </c>
      <c r="F259" s="51" t="e">
        <f>IF('88d'!F259&gt;0,'88d'!F259/$K$42,#N/A)</f>
        <v>#N/A</v>
      </c>
      <c r="G259" s="51" t="e">
        <f>IF('88d'!G259&gt;0,'88d'!G259/$K$42,#N/A)</f>
        <v>#N/A</v>
      </c>
      <c r="H259" s="54"/>
    </row>
    <row r="260" spans="2:8">
      <c r="B260" s="50">
        <v>2460695.6574704326</v>
      </c>
      <c r="C260" s="57">
        <f t="shared" si="5"/>
        <v>0.12291857274249196</v>
      </c>
      <c r="D260" s="51">
        <f>IF('88d'!D260&gt;0,'88d'!D260/$K$42,#N/A)</f>
        <v>1.0032491456197381</v>
      </c>
      <c r="E260" s="51" t="e">
        <f>IF('88d'!E260&gt;0,'88d'!E260/$K$42,#N/A)</f>
        <v>#N/A</v>
      </c>
      <c r="F260" s="51" t="e">
        <f>IF('88d'!F260&gt;0,'88d'!F260/$K$42,#N/A)</f>
        <v>#N/A</v>
      </c>
      <c r="G260" s="51" t="e">
        <f>IF('88d'!G260&gt;0,'88d'!G260/$K$42,#N/A)</f>
        <v>#N/A</v>
      </c>
      <c r="H260" s="54"/>
    </row>
    <row r="261" spans="2:8">
      <c r="B261" s="50">
        <v>2460695.6588593433</v>
      </c>
      <c r="C261" s="57">
        <f t="shared" si="5"/>
        <v>0.12430748343467712</v>
      </c>
      <c r="D261" s="51">
        <f>IF('88d'!D261&gt;0,'88d'!D261/$K$42,#N/A)</f>
        <v>0.99931041093606721</v>
      </c>
      <c r="E261" s="51" t="e">
        <f>IF('88d'!E261&gt;0,'88d'!E261/$K$42,#N/A)</f>
        <v>#N/A</v>
      </c>
      <c r="F261" s="51" t="e">
        <f>IF('88d'!F261&gt;0,'88d'!F261/$K$42,#N/A)</f>
        <v>#N/A</v>
      </c>
      <c r="G261" s="51" t="e">
        <f>IF('88d'!G261&gt;0,'88d'!G261/$K$42,#N/A)</f>
        <v>#N/A</v>
      </c>
      <c r="H261" s="54"/>
    </row>
    <row r="262" spans="2:8">
      <c r="B262" s="50">
        <v>2460695.6602482535</v>
      </c>
      <c r="C262" s="57">
        <f t="shared" si="5"/>
        <v>0.125696393661201</v>
      </c>
      <c r="D262" s="51">
        <f>IF('88d'!D262&gt;0,'88d'!D262/$K$42,#N/A)</f>
        <v>1.006258064516129</v>
      </c>
      <c r="E262" s="51" t="e">
        <f>IF('88d'!E262&gt;0,'88d'!E262/$K$42,#N/A)</f>
        <v>#N/A</v>
      </c>
      <c r="F262" s="51" t="e">
        <f>IF('88d'!F262&gt;0,'88d'!F262/$K$42,#N/A)</f>
        <v>#N/A</v>
      </c>
      <c r="G262" s="51" t="e">
        <f>IF('88d'!G262&gt;0,'88d'!G262/$K$42,#N/A)</f>
        <v>#N/A</v>
      </c>
      <c r="H262" s="54"/>
    </row>
    <row r="263" spans="2:8">
      <c r="B263" s="50">
        <v>2460695.6616371637</v>
      </c>
      <c r="C263" s="57">
        <f t="shared" si="5"/>
        <v>0.12708530388772488</v>
      </c>
      <c r="D263" s="51">
        <f>IF('88d'!D263&gt;0,'88d'!D263/$K$42,#N/A)</f>
        <v>1.0010602650662666</v>
      </c>
      <c r="E263" s="51" t="e">
        <f>IF('88d'!E263&gt;0,'88d'!E263/$K$42,#N/A)</f>
        <v>#N/A</v>
      </c>
      <c r="F263" s="51" t="e">
        <f>IF('88d'!F263&gt;0,'88d'!F263/$K$42,#N/A)</f>
        <v>#N/A</v>
      </c>
      <c r="G263" s="51" t="e">
        <f>IF('88d'!G263&gt;0,'88d'!G263/$K$42,#N/A)</f>
        <v>#N/A</v>
      </c>
      <c r="H263" s="54"/>
    </row>
    <row r="264" spans="2:8">
      <c r="B264" s="50">
        <v>2460695.6630260744</v>
      </c>
      <c r="C264" s="57">
        <f t="shared" si="5"/>
        <v>0.12847421457991004</v>
      </c>
      <c r="D264" s="51">
        <f>IF('88d'!D264&gt;0,'88d'!D264/$K$42,#N/A)</f>
        <v>1.0068703842627322</v>
      </c>
      <c r="E264" s="51" t="e">
        <f>IF('88d'!E264&gt;0,'88d'!E264/$K$42,#N/A)</f>
        <v>#N/A</v>
      </c>
      <c r="F264" s="51" t="e">
        <f>IF('88d'!F264&gt;0,'88d'!F264/$K$42,#N/A)</f>
        <v>#N/A</v>
      </c>
      <c r="G264" s="51" t="e">
        <f>IF('88d'!G264&gt;0,'88d'!G264/$K$42,#N/A)</f>
        <v>#N/A</v>
      </c>
      <c r="H264" s="54"/>
    </row>
    <row r="265" spans="2:8">
      <c r="B265" s="50">
        <v>2460695.6644149846</v>
      </c>
      <c r="C265" s="57">
        <f t="shared" si="5"/>
        <v>0.12986312480643392</v>
      </c>
      <c r="D265" s="51">
        <f>IF('88d'!D265&gt;0,'88d'!D265/$K$42,#N/A)</f>
        <v>1.0017397682754021</v>
      </c>
      <c r="E265" s="51" t="e">
        <f>IF('88d'!E265&gt;0,'88d'!E265/$K$42,#N/A)</f>
        <v>#N/A</v>
      </c>
      <c r="F265" s="51" t="e">
        <f>IF('88d'!F265&gt;0,'88d'!F265/$K$42,#N/A)</f>
        <v>#N/A</v>
      </c>
      <c r="G265" s="51" t="e">
        <f>IF('88d'!G265&gt;0,'88d'!G265/$K$42,#N/A)</f>
        <v>#N/A</v>
      </c>
      <c r="H265" s="54"/>
    </row>
    <row r="266" spans="2:8">
      <c r="B266" s="50">
        <v>2460695.6658038949</v>
      </c>
      <c r="C266" s="57">
        <f t="shared" si="5"/>
        <v>0.13125203503295779</v>
      </c>
      <c r="D266" s="51">
        <f>IF('88d'!D266&gt;0,'88d'!D266/$K$42,#N/A)</f>
        <v>0.99791364507793601</v>
      </c>
      <c r="E266" s="51" t="e">
        <f>IF('88d'!E266&gt;0,'88d'!E266/$K$42,#N/A)</f>
        <v>#N/A</v>
      </c>
      <c r="F266" s="51" t="e">
        <f>IF('88d'!F266&gt;0,'88d'!F266/$K$42,#N/A)</f>
        <v>#N/A</v>
      </c>
      <c r="G266" s="51" t="e">
        <f>IF('88d'!G266&gt;0,'88d'!G266/$K$42,#N/A)</f>
        <v>#N/A</v>
      </c>
      <c r="H266" s="54"/>
    </row>
    <row r="267" spans="2:8">
      <c r="B267" s="50">
        <v>2460695.6671928051</v>
      </c>
      <c r="C267" s="57">
        <f t="shared" si="5"/>
        <v>0.13264094525948167</v>
      </c>
      <c r="D267" s="51">
        <f>IF('88d'!D267&gt;0,'88d'!D267/$K$42,#N/A)</f>
        <v>0.99580770192548129</v>
      </c>
      <c r="E267" s="51" t="e">
        <f>IF('88d'!E267&gt;0,'88d'!E267/$K$42,#N/A)</f>
        <v>#N/A</v>
      </c>
      <c r="F267" s="51" t="e">
        <f>IF('88d'!F267&gt;0,'88d'!F267/$K$42,#N/A)</f>
        <v>#N/A</v>
      </c>
      <c r="G267" s="51" t="e">
        <f>IF('88d'!G267&gt;0,'88d'!G267/$K$42,#N/A)</f>
        <v>#N/A</v>
      </c>
      <c r="H267" s="54"/>
    </row>
    <row r="268" spans="2:8">
      <c r="B268" s="50">
        <v>2460695.6685817158</v>
      </c>
      <c r="C268" s="57">
        <f t="shared" si="5"/>
        <v>0.13402985595166683</v>
      </c>
      <c r="D268" s="51">
        <f>IF('88d'!D268&gt;0,'88d'!D268/$K$42,#N/A)</f>
        <v>1.0001271151121114</v>
      </c>
      <c r="E268" s="51" t="e">
        <f>IF('88d'!E268&gt;0,'88d'!E268/$K$42,#N/A)</f>
        <v>#N/A</v>
      </c>
      <c r="F268" s="51" t="e">
        <f>IF('88d'!F268&gt;0,'88d'!F268/$K$42,#N/A)</f>
        <v>#N/A</v>
      </c>
      <c r="G268" s="51" t="e">
        <f>IF('88d'!G268&gt;0,'88d'!G268/$K$42,#N/A)</f>
        <v>#N/A</v>
      </c>
      <c r="H268" s="54"/>
    </row>
    <row r="269" spans="2:8">
      <c r="B269" s="50">
        <v>2460695.669970626</v>
      </c>
      <c r="C269" s="57">
        <f t="shared" si="5"/>
        <v>0.13541876617819071</v>
      </c>
      <c r="D269" s="51">
        <f>IF('88d'!D269&gt;0,'88d'!D269/$K$42,#N/A)</f>
        <v>1.0067546886721679</v>
      </c>
      <c r="E269" s="51" t="e">
        <f>IF('88d'!E269&gt;0,'88d'!E269/$K$42,#N/A)</f>
        <v>#N/A</v>
      </c>
      <c r="F269" s="51" t="e">
        <f>IF('88d'!F269&gt;0,'88d'!F269/$K$42,#N/A)</f>
        <v>#N/A</v>
      </c>
      <c r="G269" s="51" t="e">
        <f>IF('88d'!G269&gt;0,'88d'!G269/$K$42,#N/A)</f>
        <v>#N/A</v>
      </c>
      <c r="H269" s="54"/>
    </row>
    <row r="270" spans="2:8">
      <c r="B270" s="50">
        <v>2460695.6713595362</v>
      </c>
      <c r="C270" s="57">
        <f t="shared" si="5"/>
        <v>0.13680767640471458</v>
      </c>
      <c r="D270" s="51">
        <f>IF('88d'!D270&gt;0,'88d'!D270/$K$42,#N/A)</f>
        <v>1.0046367425189631</v>
      </c>
      <c r="E270" s="51" t="e">
        <f>IF('88d'!E270&gt;0,'88d'!E270/$K$42,#N/A)</f>
        <v>#N/A</v>
      </c>
      <c r="F270" s="51" t="e">
        <f>IF('88d'!F270&gt;0,'88d'!F270/$K$42,#N/A)</f>
        <v>#N/A</v>
      </c>
      <c r="G270" s="51" t="e">
        <f>IF('88d'!G270&gt;0,'88d'!G270/$K$42,#N/A)</f>
        <v>#N/A</v>
      </c>
      <c r="H270" s="54"/>
    </row>
    <row r="271" spans="2:8">
      <c r="B271" s="50">
        <v>2460695.6727484465</v>
      </c>
      <c r="C271" s="57">
        <f t="shared" si="5"/>
        <v>0.13819658663123846</v>
      </c>
      <c r="D271" s="51">
        <f>IF('88d'!D271&gt;0,'88d'!D271/$K$42,#N/A)</f>
        <v>1.0067230974410268</v>
      </c>
      <c r="E271" s="51" t="e">
        <f>IF('88d'!E271&gt;0,'88d'!E271/$K$42,#N/A)</f>
        <v>#N/A</v>
      </c>
      <c r="F271" s="51" t="e">
        <f>IF('88d'!F271&gt;0,'88d'!F271/$K$42,#N/A)</f>
        <v>#N/A</v>
      </c>
      <c r="G271" s="51" t="e">
        <f>IF('88d'!G271&gt;0,'88d'!G271/$K$42,#N/A)</f>
        <v>#N/A</v>
      </c>
      <c r="H271" s="54"/>
    </row>
    <row r="272" spans="2:8">
      <c r="B272" s="50">
        <v>2460695.6741373572</v>
      </c>
      <c r="C272" s="57">
        <f t="shared" si="5"/>
        <v>0.13958549732342362</v>
      </c>
      <c r="D272" s="51">
        <f>IF('88d'!D272&gt;0,'88d'!D272/$K$42,#N/A)</f>
        <v>1.0041452863215803</v>
      </c>
      <c r="E272" s="51" t="e">
        <f>IF('88d'!E272&gt;0,'88d'!E272/$K$42,#N/A)</f>
        <v>#N/A</v>
      </c>
      <c r="F272" s="51" t="e">
        <f>IF('88d'!F272&gt;0,'88d'!F272/$K$42,#N/A)</f>
        <v>#N/A</v>
      </c>
      <c r="G272" s="51" t="e">
        <f>IF('88d'!G272&gt;0,'88d'!G272/$K$42,#N/A)</f>
        <v>#N/A</v>
      </c>
      <c r="H272" s="54"/>
    </row>
    <row r="273" spans="2:8">
      <c r="B273" s="50">
        <v>2460695.6755262674</v>
      </c>
      <c r="C273" s="57">
        <f t="shared" si="5"/>
        <v>0.1409744075499475</v>
      </c>
      <c r="D273" s="51">
        <f>IF('88d'!D273&gt;0,'88d'!D273/$K$42,#N/A)</f>
        <v>1.0022730682670666</v>
      </c>
      <c r="E273" s="51" t="e">
        <f>IF('88d'!E273&gt;0,'88d'!E273/$K$42,#N/A)</f>
        <v>#N/A</v>
      </c>
      <c r="F273" s="51" t="e">
        <f>IF('88d'!F273&gt;0,'88d'!F273/$K$42,#N/A)</f>
        <v>#N/A</v>
      </c>
      <c r="G273" s="51" t="e">
        <f>IF('88d'!G273&gt;0,'88d'!G273/$K$42,#N/A)</f>
        <v>#N/A</v>
      </c>
      <c r="H273" s="54"/>
    </row>
    <row r="274" spans="2:8">
      <c r="B274" s="50">
        <v>2460695.6769151776</v>
      </c>
      <c r="C274" s="57">
        <f t="shared" si="5"/>
        <v>0.14236331777647138</v>
      </c>
      <c r="D274" s="51">
        <f>IF('88d'!D274&gt;0,'88d'!D274/$K$42,#N/A)</f>
        <v>1.0082253896807534</v>
      </c>
      <c r="E274" s="51" t="e">
        <f>IF('88d'!E274&gt;0,'88d'!E274/$K$42,#N/A)</f>
        <v>#N/A</v>
      </c>
      <c r="F274" s="51" t="e">
        <f>IF('88d'!F274&gt;0,'88d'!F274/$K$42,#N/A)</f>
        <v>#N/A</v>
      </c>
      <c r="G274" s="51" t="e">
        <f>IF('88d'!G274&gt;0,'88d'!G274/$K$42,#N/A)</f>
        <v>#N/A</v>
      </c>
      <c r="H274" s="54"/>
    </row>
    <row r="275" spans="2:8">
      <c r="B275" s="50">
        <v>2460695.6783040878</v>
      </c>
      <c r="C275" s="57">
        <f t="shared" si="5"/>
        <v>0.14375222800299525</v>
      </c>
      <c r="D275" s="51">
        <f>IF('88d'!D275&gt;0,'88d'!D275/$K$42,#N/A)</f>
        <v>1.000596899224806</v>
      </c>
      <c r="E275" s="51" t="e">
        <f>IF('88d'!E275&gt;0,'88d'!E275/$K$42,#N/A)</f>
        <v>#N/A</v>
      </c>
      <c r="F275" s="51" t="e">
        <f>IF('88d'!F275&gt;0,'88d'!F275/$K$42,#N/A)</f>
        <v>#N/A</v>
      </c>
      <c r="G275" s="51" t="e">
        <f>IF('88d'!G275&gt;0,'88d'!G275/$K$42,#N/A)</f>
        <v>#N/A</v>
      </c>
      <c r="H275" s="54"/>
    </row>
    <row r="276" spans="2:8">
      <c r="B276" s="50">
        <v>2460695.6796929985</v>
      </c>
      <c r="C276" s="57">
        <f t="shared" si="5"/>
        <v>0.14514113869518042</v>
      </c>
      <c r="D276" s="51">
        <f>IF('88d'!D276&gt;0,'88d'!D276/$K$42,#N/A)</f>
        <v>0.99731416187380162</v>
      </c>
      <c r="E276" s="51" t="e">
        <f>IF('88d'!E276&gt;0,'88d'!E276/$K$42,#N/A)</f>
        <v>#N/A</v>
      </c>
      <c r="F276" s="51" t="e">
        <f>IF('88d'!F276&gt;0,'88d'!F276/$K$42,#N/A)</f>
        <v>#N/A</v>
      </c>
      <c r="G276" s="51" t="e">
        <f>IF('88d'!G276&gt;0,'88d'!G276/$K$42,#N/A)</f>
        <v>#N/A</v>
      </c>
      <c r="H276" s="54"/>
    </row>
    <row r="277" spans="2:8">
      <c r="B277" s="50">
        <v>2460695.6810819088</v>
      </c>
      <c r="C277" s="57">
        <f t="shared" si="5"/>
        <v>0.14653004892170429</v>
      </c>
      <c r="D277" s="51">
        <f>IF('88d'!D277&gt;0,'88d'!D277/$K$42,#N/A)</f>
        <v>1.0001011919646579</v>
      </c>
      <c r="E277" s="51" t="e">
        <f>IF('88d'!E277&gt;0,'88d'!E277/$K$42,#N/A)</f>
        <v>#N/A</v>
      </c>
      <c r="F277" s="51" t="e">
        <f>IF('88d'!F277&gt;0,'88d'!F277/$K$42,#N/A)</f>
        <v>#N/A</v>
      </c>
      <c r="G277" s="51" t="e">
        <f>IF('88d'!G277&gt;0,'88d'!G277/$K$42,#N/A)</f>
        <v>#N/A</v>
      </c>
      <c r="H277" s="54"/>
    </row>
    <row r="278" spans="2:8">
      <c r="B278" s="50">
        <v>2460695.682470819</v>
      </c>
      <c r="C278" s="57">
        <f t="shared" si="5"/>
        <v>0.14791895914822817</v>
      </c>
      <c r="D278" s="51">
        <f>IF('88d'!D278&gt;0,'88d'!D278/$K$42,#N/A)</f>
        <v>0.99736942568975584</v>
      </c>
      <c r="E278" s="51" t="e">
        <f>IF('88d'!E278&gt;0,'88d'!E278/$K$42,#N/A)</f>
        <v>#N/A</v>
      </c>
      <c r="F278" s="51" t="e">
        <f>IF('88d'!F278&gt;0,'88d'!F278/$K$42,#N/A)</f>
        <v>#N/A</v>
      </c>
      <c r="G278" s="51" t="e">
        <f>IF('88d'!G278&gt;0,'88d'!G278/$K$42,#N/A)</f>
        <v>#N/A</v>
      </c>
      <c r="H278" s="54"/>
    </row>
    <row r="279" spans="2:8">
      <c r="B279" s="50">
        <v>2460695.6838597292</v>
      </c>
      <c r="C279" s="57">
        <f t="shared" si="5"/>
        <v>0.14930786937475204</v>
      </c>
      <c r="D279" s="51">
        <f>IF('88d'!D279&gt;0,'88d'!D279/$K$42,#N/A)</f>
        <v>0.99896224056013994</v>
      </c>
      <c r="E279" s="51" t="e">
        <f>IF('88d'!E279&gt;0,'88d'!E279/$K$42,#N/A)</f>
        <v>#N/A</v>
      </c>
      <c r="F279" s="51" t="e">
        <f>IF('88d'!F279&gt;0,'88d'!F279/$K$42,#N/A)</f>
        <v>#N/A</v>
      </c>
      <c r="G279" s="51" t="e">
        <f>IF('88d'!G279&gt;0,'88d'!G279/$K$42,#N/A)</f>
        <v>#N/A</v>
      </c>
      <c r="H279" s="54"/>
    </row>
    <row r="280" spans="2:8">
      <c r="B280" s="50">
        <v>2460695.6852486399</v>
      </c>
      <c r="C280" s="57">
        <f t="shared" si="5"/>
        <v>0.15069678006693721</v>
      </c>
      <c r="D280" s="51">
        <f>IF('88d'!D280&gt;0,'88d'!D280/$K$42,#N/A)</f>
        <v>1.0008864716179044</v>
      </c>
      <c r="E280" s="51" t="e">
        <f>IF('88d'!E280&gt;0,'88d'!E280/$K$42,#N/A)</f>
        <v>#N/A</v>
      </c>
      <c r="F280" s="51" t="e">
        <f>IF('88d'!F280&gt;0,'88d'!F280/$K$42,#N/A)</f>
        <v>#N/A</v>
      </c>
      <c r="G280" s="51" t="e">
        <f>IF('88d'!G280&gt;0,'88d'!G280/$K$42,#N/A)</f>
        <v>#N/A</v>
      </c>
      <c r="H280" s="54"/>
    </row>
    <row r="281" spans="2:8">
      <c r="B281" s="50">
        <v>2460695.6866375501</v>
      </c>
      <c r="C281" s="57">
        <f t="shared" si="5"/>
        <v>0.15208569029346108</v>
      </c>
      <c r="D281" s="51">
        <f>IF('88d'!D281&gt;0,'88d'!D281/$K$42,#N/A)</f>
        <v>0.99702358923064105</v>
      </c>
      <c r="E281" s="51" t="e">
        <f>IF('88d'!E281&gt;0,'88d'!E281/$K$42,#N/A)</f>
        <v>#N/A</v>
      </c>
      <c r="F281" s="51" t="e">
        <f>IF('88d'!F281&gt;0,'88d'!F281/$K$42,#N/A)</f>
        <v>#N/A</v>
      </c>
      <c r="G281" s="51" t="e">
        <f>IF('88d'!G281&gt;0,'88d'!G281/$K$42,#N/A)</f>
        <v>#N/A</v>
      </c>
      <c r="H281" s="54"/>
    </row>
    <row r="282" spans="2:8">
      <c r="B282" s="50">
        <v>2460695.6880264604</v>
      </c>
      <c r="C282" s="57">
        <f t="shared" si="5"/>
        <v>0.15347460051998496</v>
      </c>
      <c r="D282" s="51">
        <f>IF('88d'!D282&gt;0,'88d'!D282/$K$42,#N/A)</f>
        <v>1.0024925398016171</v>
      </c>
      <c r="E282" s="51" t="e">
        <f>IF('88d'!E282&gt;0,'88d'!E282/$K$42,#N/A)</f>
        <v>#N/A</v>
      </c>
      <c r="F282" s="51" t="e">
        <f>IF('88d'!F282&gt;0,'88d'!F282/$K$42,#N/A)</f>
        <v>#N/A</v>
      </c>
      <c r="G282" s="51" t="e">
        <f>IF('88d'!G282&gt;0,'88d'!G282/$K$42,#N/A)</f>
        <v>#N/A</v>
      </c>
      <c r="H282" s="54"/>
    </row>
    <row r="283" spans="2:8">
      <c r="B283" s="50">
        <v>2460695.6894153706</v>
      </c>
      <c r="C283" s="57">
        <f t="shared" si="5"/>
        <v>0.15486351074650884</v>
      </c>
      <c r="D283" s="51">
        <f>IF('88d'!D283&gt;0,'88d'!D283/$K$42,#N/A)</f>
        <v>0.99796974243560888</v>
      </c>
      <c r="E283" s="51" t="e">
        <f>IF('88d'!E283&gt;0,'88d'!E283/$K$42,#N/A)</f>
        <v>#N/A</v>
      </c>
      <c r="F283" s="51" t="e">
        <f>IF('88d'!F283&gt;0,'88d'!F283/$K$42,#N/A)</f>
        <v>#N/A</v>
      </c>
      <c r="G283" s="51" t="e">
        <f>IF('88d'!G283&gt;0,'88d'!G283/$K$42,#N/A)</f>
        <v>#N/A</v>
      </c>
      <c r="H283" s="54"/>
    </row>
    <row r="284" spans="2:8">
      <c r="B284" s="50">
        <v>2460695.6908042813</v>
      </c>
      <c r="C284" s="57">
        <f t="shared" si="5"/>
        <v>0.156252421438694</v>
      </c>
      <c r="D284" s="51">
        <f>IF('88d'!D284&gt;0,'88d'!D284/$K$42,#N/A)</f>
        <v>0.99972134700341753</v>
      </c>
      <c r="E284" s="51" t="e">
        <f>IF('88d'!E284&gt;0,'88d'!E284/$K$42,#N/A)</f>
        <v>#N/A</v>
      </c>
      <c r="F284" s="51" t="e">
        <f>IF('88d'!F284&gt;0,'88d'!F284/$K$42,#N/A)</f>
        <v>#N/A</v>
      </c>
      <c r="G284" s="51" t="e">
        <f>IF('88d'!G284&gt;0,'88d'!G284/$K$42,#N/A)</f>
        <v>#N/A</v>
      </c>
      <c r="H284" s="54"/>
    </row>
    <row r="285" spans="2:8">
      <c r="B285" s="50">
        <v>2460695.6921931915</v>
      </c>
      <c r="C285" s="57">
        <f t="shared" si="5"/>
        <v>0.15764133166521788</v>
      </c>
      <c r="D285" s="51">
        <f>IF('88d'!D285&gt;0,'88d'!D285/$K$42,#N/A)</f>
        <v>1.0013753438359589</v>
      </c>
      <c r="E285" s="51" t="e">
        <f>IF('88d'!E285&gt;0,'88d'!E285/$K$42,#N/A)</f>
        <v>#N/A</v>
      </c>
      <c r="F285" s="51" t="e">
        <f>IF('88d'!F285&gt;0,'88d'!F285/$K$42,#N/A)</f>
        <v>#N/A</v>
      </c>
      <c r="G285" s="51" t="e">
        <f>IF('88d'!G285&gt;0,'88d'!G285/$K$42,#N/A)</f>
        <v>#N/A</v>
      </c>
      <c r="H285" s="54"/>
    </row>
    <row r="286" spans="2:8">
      <c r="B286" s="50">
        <v>2460695.6935821017</v>
      </c>
      <c r="C286" s="57">
        <f t="shared" si="5"/>
        <v>0.15903024189174175</v>
      </c>
      <c r="D286" s="51">
        <f>IF('88d'!D286&gt;0,'88d'!D286/$K$42,#N/A)</f>
        <v>1.0039315662248895</v>
      </c>
      <c r="E286" s="51" t="e">
        <f>IF('88d'!E286&gt;0,'88d'!E286/$K$42,#N/A)</f>
        <v>#N/A</v>
      </c>
      <c r="F286" s="51" t="e">
        <f>IF('88d'!F286&gt;0,'88d'!F286/$K$42,#N/A)</f>
        <v>#N/A</v>
      </c>
      <c r="G286" s="51" t="e">
        <f>IF('88d'!G286&gt;0,'88d'!G286/$K$42,#N/A)</f>
        <v>#N/A</v>
      </c>
      <c r="H286" s="54"/>
    </row>
    <row r="287" spans="2:8">
      <c r="B287" s="50">
        <v>2460695.694971012</v>
      </c>
      <c r="C287" s="57">
        <f t="shared" si="5"/>
        <v>0.16041915211826563</v>
      </c>
      <c r="D287" s="51">
        <f>IF('88d'!D287&gt;0,'88d'!D287/$K$42,#N/A)</f>
        <v>0.99324022672334755</v>
      </c>
      <c r="E287" s="51" t="e">
        <f>IF('88d'!E287&gt;0,'88d'!E287/$K$42,#N/A)</f>
        <v>#N/A</v>
      </c>
      <c r="F287" s="51" t="e">
        <f>IF('88d'!F287&gt;0,'88d'!F287/$K$42,#N/A)</f>
        <v>#N/A</v>
      </c>
      <c r="G287" s="51" t="e">
        <f>IF('88d'!G287&gt;0,'88d'!G287/$K$42,#N/A)</f>
        <v>#N/A</v>
      </c>
      <c r="H287" s="54"/>
    </row>
    <row r="288" spans="2:8">
      <c r="B288" s="50">
        <v>2460695.6963599222</v>
      </c>
      <c r="C288" s="57">
        <f t="shared" si="5"/>
        <v>0.16180806234478951</v>
      </c>
      <c r="D288" s="51">
        <f>IF('88d'!D288&gt;0,'88d'!D288/$K$42,#N/A)</f>
        <v>1.0001068600483454</v>
      </c>
      <c r="E288" s="51" t="e">
        <f>IF('88d'!E288&gt;0,'88d'!E288/$K$42,#N/A)</f>
        <v>#N/A</v>
      </c>
      <c r="F288" s="51" t="e">
        <f>IF('88d'!F288&gt;0,'88d'!F288/$K$42,#N/A)</f>
        <v>#N/A</v>
      </c>
      <c r="G288" s="51" t="e">
        <f>IF('88d'!G288&gt;0,'88d'!G288/$K$42,#N/A)</f>
        <v>#N/A</v>
      </c>
      <c r="H288" s="54"/>
    </row>
    <row r="289" spans="2:8">
      <c r="B289" s="50">
        <v>2460695.6977488329</v>
      </c>
      <c r="C289" s="57">
        <f t="shared" si="5"/>
        <v>0.16319697303697467</v>
      </c>
      <c r="D289" s="51">
        <f>IF('88d'!D289&gt;0,'88d'!D289/$K$42,#N/A)</f>
        <v>0.99421063599233139</v>
      </c>
      <c r="E289" s="51" t="e">
        <f>IF('88d'!E289&gt;0,'88d'!E289/$K$42,#N/A)</f>
        <v>#N/A</v>
      </c>
      <c r="F289" s="51" t="e">
        <f>IF('88d'!F289&gt;0,'88d'!F289/$K$42,#N/A)</f>
        <v>#N/A</v>
      </c>
      <c r="G289" s="51" t="e">
        <f>IF('88d'!G289&gt;0,'88d'!G289/$K$42,#N/A)</f>
        <v>#N/A</v>
      </c>
      <c r="H289" s="54"/>
    </row>
    <row r="290" spans="2:8">
      <c r="B290" s="50">
        <v>2460695.6991377431</v>
      </c>
      <c r="C290" s="57">
        <f t="shared" si="5"/>
        <v>0.16458588326349854</v>
      </c>
      <c r="D290" s="51">
        <f>IF('88d'!D290&gt;0,'88d'!D290/$K$42,#N/A)</f>
        <v>1.0006731682920729</v>
      </c>
      <c r="E290" s="51" t="e">
        <f>IF('88d'!E290&gt;0,'88d'!E290/$K$42,#N/A)</f>
        <v>#N/A</v>
      </c>
      <c r="F290" s="51" t="e">
        <f>IF('88d'!F290&gt;0,'88d'!F290/$K$42,#N/A)</f>
        <v>#N/A</v>
      </c>
      <c r="G290" s="51" t="e">
        <f>IF('88d'!G290&gt;0,'88d'!G290/$K$42,#N/A)</f>
        <v>#N/A</v>
      </c>
      <c r="H290" s="54"/>
    </row>
    <row r="291" spans="2:8">
      <c r="B291" s="50"/>
      <c r="C291" s="57"/>
      <c r="D291" s="54"/>
      <c r="E291" s="54"/>
      <c r="F291" s="54"/>
      <c r="G291" s="54"/>
      <c r="H291" s="54"/>
    </row>
    <row r="292" spans="2:8">
      <c r="B292" s="50"/>
      <c r="C292" s="57"/>
      <c r="D292" s="54"/>
      <c r="E292" s="54"/>
      <c r="F292" s="54"/>
      <c r="G292" s="54"/>
      <c r="H292" s="54"/>
    </row>
    <row r="293" spans="2:8">
      <c r="B293" s="50"/>
      <c r="C293" s="57"/>
      <c r="D293" s="54"/>
      <c r="E293" s="54"/>
      <c r="F293" s="54"/>
      <c r="G293" s="54"/>
      <c r="H293" s="54"/>
    </row>
    <row r="294" spans="2:8">
      <c r="B294" s="50"/>
      <c r="C294" s="57"/>
      <c r="D294" s="54"/>
      <c r="E294" s="54"/>
      <c r="F294" s="54"/>
      <c r="G294" s="54"/>
      <c r="H294" s="54"/>
    </row>
    <row r="295" spans="2:8">
      <c r="B295" s="50"/>
      <c r="C295" s="57"/>
      <c r="D295" s="54"/>
      <c r="E295" s="54"/>
      <c r="F295" s="54"/>
      <c r="G295" s="54"/>
      <c r="H295" s="54"/>
    </row>
    <row r="296" spans="2:8">
      <c r="B296" s="50"/>
      <c r="C296" s="57"/>
      <c r="D296" s="54"/>
      <c r="E296" s="54"/>
      <c r="F296" s="54"/>
      <c r="G296" s="54"/>
      <c r="H296" s="54"/>
    </row>
    <row r="297" spans="2:8">
      <c r="B297" s="50"/>
      <c r="C297" s="57"/>
      <c r="D297" s="54"/>
      <c r="E297" s="54"/>
      <c r="F297" s="54"/>
      <c r="G297" s="54"/>
      <c r="H297" s="54"/>
    </row>
    <row r="298" spans="2:8">
      <c r="B298" s="50"/>
      <c r="C298" s="57"/>
      <c r="D298" s="54"/>
      <c r="E298" s="54"/>
      <c r="F298" s="54"/>
      <c r="G298" s="54"/>
      <c r="H298" s="54"/>
    </row>
    <row r="299" spans="2:8">
      <c r="B299" s="50"/>
      <c r="C299" s="57"/>
      <c r="D299" s="54"/>
      <c r="E299" s="54"/>
      <c r="F299" s="54"/>
      <c r="G299" s="54"/>
      <c r="H299" s="54"/>
    </row>
    <row r="300" spans="2:8">
      <c r="B300" s="50"/>
      <c r="C300" s="57"/>
      <c r="D300" s="54"/>
      <c r="E300" s="54"/>
      <c r="F300" s="54"/>
      <c r="G300" s="54"/>
      <c r="H300" s="54"/>
    </row>
    <row r="301" spans="2:8">
      <c r="B301" s="50"/>
      <c r="C301" s="57"/>
      <c r="D301" s="54"/>
      <c r="E301" s="54"/>
      <c r="F301" s="54"/>
      <c r="G301" s="54"/>
      <c r="H301" s="54"/>
    </row>
    <row r="302" spans="2:8">
      <c r="B302" s="50"/>
      <c r="C302" s="57"/>
      <c r="D302" s="54"/>
      <c r="E302" s="54"/>
      <c r="F302" s="54"/>
      <c r="G302" s="54"/>
      <c r="H302" s="54"/>
    </row>
    <row r="303" spans="2:8">
      <c r="B303" s="50"/>
      <c r="C303" s="57"/>
      <c r="D303" s="54"/>
      <c r="E303" s="54"/>
      <c r="F303" s="54"/>
      <c r="G303" s="54"/>
      <c r="H303" s="54"/>
    </row>
    <row r="304" spans="2:8">
      <c r="B304" s="50"/>
      <c r="C304" s="57"/>
      <c r="D304" s="54"/>
      <c r="E304" s="54"/>
      <c r="F304" s="54"/>
      <c r="G304" s="54"/>
      <c r="H304" s="54"/>
    </row>
    <row r="305" spans="2:8">
      <c r="B305" s="50"/>
      <c r="C305" s="57"/>
      <c r="D305" s="54"/>
      <c r="E305" s="54"/>
      <c r="F305" s="54"/>
      <c r="G305" s="54"/>
      <c r="H305" s="54"/>
    </row>
    <row r="306" spans="2:8">
      <c r="B306" s="50"/>
      <c r="C306" s="57"/>
      <c r="D306" s="54"/>
      <c r="E306" s="54"/>
      <c r="F306" s="54"/>
      <c r="G306" s="54"/>
      <c r="H306" s="54"/>
    </row>
    <row r="307" spans="2:8">
      <c r="B307" s="50"/>
      <c r="C307" s="57"/>
      <c r="D307" s="54"/>
      <c r="E307" s="54"/>
      <c r="F307" s="54"/>
      <c r="G307" s="54"/>
      <c r="H307" s="54"/>
    </row>
    <row r="308" spans="2:8">
      <c r="B308" s="50"/>
      <c r="C308" s="57"/>
      <c r="D308" s="54"/>
      <c r="E308" s="54"/>
      <c r="F308" s="54"/>
      <c r="G308" s="54"/>
      <c r="H308" s="54"/>
    </row>
    <row r="309" spans="2:8">
      <c r="B309" s="50"/>
      <c r="C309" s="57"/>
      <c r="D309" s="54"/>
      <c r="E309" s="54"/>
      <c r="F309" s="54"/>
      <c r="G309" s="54"/>
      <c r="H309" s="54"/>
    </row>
    <row r="310" spans="2:8">
      <c r="B310" s="50"/>
      <c r="C310" s="57"/>
      <c r="D310" s="54"/>
      <c r="E310" s="54"/>
      <c r="F310" s="54"/>
      <c r="G310" s="54"/>
      <c r="H310" s="54"/>
    </row>
    <row r="311" spans="2:8">
      <c r="B311" s="50"/>
      <c r="C311" s="57"/>
      <c r="D311" s="54"/>
      <c r="E311" s="54"/>
      <c r="F311" s="54"/>
      <c r="G311" s="54"/>
      <c r="H311" s="54"/>
    </row>
    <row r="312" spans="2:8">
      <c r="B312" s="50"/>
      <c r="C312" s="57"/>
      <c r="D312" s="54"/>
      <c r="E312" s="54"/>
      <c r="F312" s="54"/>
      <c r="G312" s="54"/>
      <c r="H312" s="54"/>
    </row>
    <row r="313" spans="2:8">
      <c r="B313" s="50"/>
      <c r="C313" s="57"/>
      <c r="D313" s="54"/>
      <c r="E313" s="54"/>
      <c r="F313" s="54"/>
      <c r="G313" s="54"/>
      <c r="H313" s="54"/>
    </row>
    <row r="314" spans="2:8">
      <c r="B314" s="50"/>
      <c r="C314" s="57"/>
      <c r="D314" s="54"/>
      <c r="E314" s="54"/>
      <c r="F314" s="54"/>
      <c r="G314" s="54"/>
      <c r="H314" s="54"/>
    </row>
    <row r="315" spans="2:8">
      <c r="B315" s="50"/>
      <c r="C315" s="57"/>
      <c r="D315" s="54"/>
      <c r="E315" s="54"/>
      <c r="F315" s="54"/>
      <c r="G315" s="54"/>
      <c r="H315" s="54"/>
    </row>
    <row r="316" spans="2:8">
      <c r="B316" s="50"/>
      <c r="C316" s="57"/>
      <c r="D316" s="54"/>
      <c r="E316" s="54"/>
      <c r="F316" s="54"/>
      <c r="G316" s="54"/>
      <c r="H316" s="54"/>
    </row>
    <row r="317" spans="2:8">
      <c r="B317" s="50"/>
      <c r="C317" s="57"/>
      <c r="D317" s="54"/>
      <c r="E317" s="54"/>
      <c r="F317" s="54"/>
      <c r="G317" s="54"/>
      <c r="H317" s="54"/>
    </row>
    <row r="318" spans="2:8">
      <c r="B318" s="50"/>
      <c r="C318" s="57"/>
      <c r="D318" s="54"/>
      <c r="E318" s="54"/>
      <c r="F318" s="54"/>
      <c r="G318" s="54"/>
      <c r="H318" s="54"/>
    </row>
    <row r="319" spans="2:8">
      <c r="B319" s="50"/>
      <c r="C319" s="57"/>
      <c r="D319" s="54"/>
      <c r="E319" s="54"/>
      <c r="F319" s="54"/>
      <c r="G319" s="54"/>
      <c r="H319" s="54"/>
    </row>
    <row r="320" spans="2:8">
      <c r="B320" s="50"/>
      <c r="C320" s="57"/>
      <c r="D320" s="54"/>
      <c r="E320" s="54"/>
      <c r="F320" s="54"/>
      <c r="G320" s="54"/>
      <c r="H320" s="54"/>
    </row>
    <row r="321" spans="2:8">
      <c r="B321" s="50"/>
      <c r="C321" s="57"/>
      <c r="D321" s="54"/>
      <c r="E321" s="54"/>
      <c r="F321" s="54"/>
      <c r="G321" s="54"/>
      <c r="H321" s="54"/>
    </row>
    <row r="322" spans="2:8">
      <c r="B322" s="50"/>
      <c r="C322" s="57"/>
      <c r="D322" s="54"/>
      <c r="E322" s="54"/>
      <c r="F322" s="54"/>
      <c r="G322" s="54"/>
      <c r="H322" s="54"/>
    </row>
    <row r="323" spans="2:8">
      <c r="B323" s="50"/>
      <c r="C323" s="57"/>
      <c r="D323" s="54"/>
      <c r="E323" s="54"/>
      <c r="F323" s="54"/>
      <c r="G323" s="54"/>
      <c r="H323" s="54"/>
    </row>
    <row r="324" spans="2:8">
      <c r="B324" s="50"/>
      <c r="C324" s="57"/>
      <c r="D324" s="54"/>
      <c r="E324" s="54"/>
      <c r="F324" s="54"/>
      <c r="G324" s="54"/>
      <c r="H324" s="54"/>
    </row>
    <row r="325" spans="2:8">
      <c r="B325" s="50"/>
      <c r="C325" s="57"/>
      <c r="D325" s="54"/>
      <c r="E325" s="54"/>
      <c r="F325" s="54"/>
      <c r="G325" s="54"/>
      <c r="H325" s="54"/>
    </row>
    <row r="326" spans="2:8">
      <c r="B326" s="50"/>
      <c r="C326" s="57"/>
      <c r="D326" s="54"/>
      <c r="E326" s="54"/>
      <c r="F326" s="54"/>
      <c r="G326" s="54"/>
      <c r="H326" s="54"/>
    </row>
    <row r="327" spans="2:8">
      <c r="B327" s="50"/>
      <c r="C327" s="57"/>
      <c r="D327" s="54"/>
      <c r="E327" s="54"/>
      <c r="F327" s="54"/>
      <c r="G327" s="54"/>
      <c r="H327" s="54"/>
    </row>
    <row r="328" spans="2:8">
      <c r="B328" s="50"/>
      <c r="C328" s="57"/>
      <c r="D328" s="54"/>
      <c r="E328" s="54"/>
      <c r="F328" s="54"/>
      <c r="G328" s="54"/>
      <c r="H328" s="54"/>
    </row>
    <row r="329" spans="2:8">
      <c r="B329" s="50"/>
      <c r="C329" s="57"/>
      <c r="D329" s="54"/>
      <c r="E329" s="54"/>
      <c r="F329" s="54"/>
      <c r="G329" s="54"/>
      <c r="H329" s="54"/>
    </row>
    <row r="330" spans="2:8">
      <c r="B330" s="50"/>
      <c r="C330" s="57"/>
      <c r="D330" s="54"/>
      <c r="E330" s="54"/>
      <c r="F330" s="54"/>
      <c r="G330" s="54"/>
      <c r="H330" s="54"/>
    </row>
    <row r="331" spans="2:8">
      <c r="B331" s="50"/>
      <c r="C331" s="57"/>
      <c r="D331" s="54"/>
      <c r="E331" s="54"/>
      <c r="F331" s="54"/>
      <c r="G331" s="54"/>
      <c r="H331" s="54"/>
    </row>
    <row r="332" spans="2:8">
      <c r="B332" s="50"/>
      <c r="C332" s="57"/>
      <c r="D332" s="54"/>
      <c r="E332" s="54"/>
      <c r="F332" s="54"/>
      <c r="G332" s="54"/>
      <c r="H332" s="54"/>
    </row>
    <row r="333" spans="2:8">
      <c r="B333" s="50"/>
      <c r="C333" s="57"/>
      <c r="D333" s="54"/>
      <c r="E333" s="54"/>
      <c r="F333" s="54"/>
      <c r="G333" s="54"/>
      <c r="H333" s="54"/>
    </row>
    <row r="334" spans="2:8">
      <c r="B334" s="50"/>
      <c r="C334" s="57"/>
      <c r="D334" s="54"/>
      <c r="E334" s="54"/>
      <c r="F334" s="54"/>
      <c r="G334" s="54"/>
      <c r="H334" s="54"/>
    </row>
    <row r="335" spans="2:8">
      <c r="B335" s="50"/>
      <c r="C335" s="57"/>
      <c r="D335" s="54"/>
      <c r="E335" s="54"/>
      <c r="F335" s="54"/>
      <c r="G335" s="54"/>
      <c r="H335" s="54"/>
    </row>
    <row r="336" spans="2:8">
      <c r="B336" s="50"/>
      <c r="C336" s="57"/>
      <c r="D336" s="54"/>
      <c r="E336" s="54"/>
      <c r="F336" s="54"/>
      <c r="G336" s="54"/>
      <c r="H336" s="54"/>
    </row>
    <row r="337" spans="2:8">
      <c r="B337" s="50"/>
      <c r="C337" s="57"/>
      <c r="D337" s="54"/>
      <c r="E337" s="54"/>
      <c r="F337" s="54"/>
      <c r="G337" s="54"/>
      <c r="H337" s="54"/>
    </row>
    <row r="338" spans="2:8">
      <c r="B338" s="50"/>
      <c r="C338" s="57"/>
      <c r="D338" s="54"/>
      <c r="E338" s="54"/>
      <c r="F338" s="54"/>
      <c r="G338" s="54"/>
      <c r="H338" s="54"/>
    </row>
    <row r="339" spans="2:8">
      <c r="B339" s="50"/>
      <c r="C339" s="57"/>
      <c r="D339" s="54"/>
      <c r="E339" s="54"/>
      <c r="F339" s="54"/>
      <c r="G339" s="54"/>
      <c r="H339" s="54"/>
    </row>
    <row r="340" spans="2:8">
      <c r="B340" s="50"/>
      <c r="C340" s="57"/>
      <c r="D340" s="54"/>
      <c r="E340" s="54"/>
      <c r="F340" s="54"/>
      <c r="G340" s="54"/>
      <c r="H340" s="54"/>
    </row>
    <row r="341" spans="2:8">
      <c r="B341" s="50"/>
      <c r="C341" s="57"/>
      <c r="D341" s="54"/>
      <c r="E341" s="54"/>
      <c r="F341" s="54"/>
      <c r="G341" s="54"/>
      <c r="H341" s="54"/>
    </row>
    <row r="342" spans="2:8">
      <c r="B342" s="50"/>
      <c r="C342" s="57"/>
      <c r="D342" s="54"/>
      <c r="E342" s="54"/>
      <c r="F342" s="54"/>
      <c r="G342" s="54"/>
      <c r="H342" s="54"/>
    </row>
    <row r="343" spans="2:8">
      <c r="B343" s="50"/>
      <c r="C343" s="57"/>
      <c r="D343" s="54"/>
      <c r="E343" s="54"/>
      <c r="F343" s="54"/>
      <c r="G343" s="54"/>
      <c r="H343" s="54"/>
    </row>
    <row r="344" spans="2:8">
      <c r="B344" s="50"/>
      <c r="C344" s="57"/>
      <c r="D344" s="54"/>
      <c r="E344" s="54"/>
      <c r="F344" s="54"/>
      <c r="G344" s="54"/>
      <c r="H344" s="54"/>
    </row>
    <row r="345" spans="2:8">
      <c r="B345" s="50"/>
      <c r="C345" s="57"/>
      <c r="D345" s="54"/>
      <c r="E345" s="54"/>
      <c r="F345" s="54"/>
      <c r="G345" s="54"/>
      <c r="H345" s="54"/>
    </row>
    <row r="346" spans="2:8">
      <c r="B346" s="50"/>
      <c r="C346" s="57"/>
      <c r="D346" s="54"/>
      <c r="E346" s="54"/>
      <c r="F346" s="54"/>
      <c r="G346" s="54"/>
      <c r="H346" s="54"/>
    </row>
    <row r="347" spans="2:8">
      <c r="B347" s="50"/>
      <c r="C347" s="57"/>
      <c r="D347" s="54"/>
      <c r="E347" s="54"/>
      <c r="F347" s="54"/>
      <c r="G347" s="54"/>
      <c r="H347" s="54"/>
    </row>
    <row r="348" spans="2:8">
      <c r="B348" s="50"/>
      <c r="C348" s="57"/>
      <c r="D348" s="54"/>
      <c r="E348" s="54"/>
      <c r="F348" s="54"/>
      <c r="G348" s="54"/>
      <c r="H348" s="54"/>
    </row>
    <row r="349" spans="2:8">
      <c r="B349" s="50"/>
      <c r="C349" s="57"/>
      <c r="D349" s="54"/>
      <c r="E349" s="54"/>
      <c r="F349" s="54"/>
      <c r="G349" s="54"/>
      <c r="H349" s="54"/>
    </row>
    <row r="350" spans="2:8">
      <c r="B350" s="50"/>
      <c r="C350" s="57"/>
      <c r="D350" s="54"/>
      <c r="E350" s="54"/>
      <c r="F350" s="54"/>
      <c r="G350" s="54"/>
      <c r="H350" s="54"/>
    </row>
    <row r="351" spans="2:8">
      <c r="B351" s="50"/>
      <c r="C351" s="57"/>
      <c r="D351" s="54"/>
      <c r="E351" s="54"/>
      <c r="F351" s="54"/>
      <c r="G351" s="54"/>
      <c r="H351" s="54"/>
    </row>
    <row r="352" spans="2:8">
      <c r="B352" s="50"/>
      <c r="C352" s="57"/>
      <c r="D352" s="54"/>
      <c r="E352" s="54"/>
      <c r="F352" s="54"/>
      <c r="G352" s="54"/>
      <c r="H352" s="54"/>
    </row>
    <row r="353" spans="2:8">
      <c r="B353" s="50"/>
      <c r="C353" s="57"/>
      <c r="D353" s="54"/>
      <c r="E353" s="54"/>
      <c r="F353" s="54"/>
      <c r="G353" s="54"/>
      <c r="H353" s="54"/>
    </row>
    <row r="354" spans="2:8">
      <c r="B354" s="50"/>
      <c r="C354" s="57"/>
      <c r="D354" s="54"/>
      <c r="E354" s="54"/>
      <c r="F354" s="54"/>
      <c r="G354" s="54"/>
      <c r="H354" s="54"/>
    </row>
    <row r="355" spans="2:8">
      <c r="B355" s="50"/>
      <c r="C355" s="57"/>
      <c r="D355" s="54"/>
      <c r="E355" s="54"/>
      <c r="F355" s="54"/>
      <c r="G355" s="54"/>
      <c r="H355" s="54"/>
    </row>
    <row r="356" spans="2:8">
      <c r="B356" s="50"/>
      <c r="C356" s="57"/>
      <c r="D356" s="54"/>
      <c r="E356" s="54"/>
      <c r="F356" s="54"/>
      <c r="G356" s="54"/>
      <c r="H356" s="54"/>
    </row>
    <row r="357" spans="2:8">
      <c r="B357" s="50"/>
      <c r="C357" s="57"/>
      <c r="D357" s="54"/>
      <c r="E357" s="54"/>
      <c r="F357" s="54"/>
      <c r="G357" s="54"/>
      <c r="H357" s="54"/>
    </row>
    <row r="358" spans="2:8">
      <c r="B358" s="50"/>
      <c r="C358" s="57"/>
      <c r="D358" s="54"/>
      <c r="E358" s="54"/>
      <c r="F358" s="54"/>
      <c r="G358" s="54"/>
      <c r="H358" s="54"/>
    </row>
    <row r="359" spans="2:8">
      <c r="B359" s="50"/>
      <c r="C359" s="57"/>
      <c r="D359" s="54"/>
      <c r="E359" s="54"/>
      <c r="F359" s="54"/>
      <c r="G359" s="54"/>
      <c r="H359" s="54"/>
    </row>
    <row r="360" spans="2:8">
      <c r="B360" s="50"/>
      <c r="C360" s="57"/>
      <c r="D360" s="54"/>
      <c r="E360" s="54"/>
      <c r="F360" s="54"/>
      <c r="G360" s="54"/>
      <c r="H360" s="54"/>
    </row>
    <row r="361" spans="2:8">
      <c r="B361" s="50"/>
      <c r="C361" s="57"/>
      <c r="D361" s="54"/>
      <c r="E361" s="54"/>
      <c r="F361" s="54"/>
      <c r="G361" s="54"/>
      <c r="H361" s="54"/>
    </row>
    <row r="362" spans="2:8">
      <c r="B362" s="50"/>
      <c r="C362" s="57"/>
      <c r="D362" s="54"/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2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64A-42A5-4190-B1A4-7F0558083FF7}">
  <dimension ref="B2:T15"/>
  <sheetViews>
    <sheetView workbookViewId="0">
      <selection activeCell="B18" sqref="B18"/>
    </sheetView>
  </sheetViews>
  <sheetFormatPr baseColWidth="10" defaultColWidth="11.5703125" defaultRowHeight="15"/>
  <cols>
    <col min="1" max="1" width="2.7109375" customWidth="1"/>
    <col min="2" max="2" width="25.85546875" bestFit="1" customWidth="1"/>
    <col min="3" max="20" width="13.140625" bestFit="1" customWidth="1"/>
  </cols>
  <sheetData>
    <row r="2" spans="2:20">
      <c r="B2" s="70" t="s">
        <v>89</v>
      </c>
      <c r="C2" s="65">
        <v>1000</v>
      </c>
      <c r="D2" s="65">
        <v>1000</v>
      </c>
      <c r="E2" s="65">
        <v>1000</v>
      </c>
      <c r="F2" s="65">
        <v>1000</v>
      </c>
      <c r="G2" s="65">
        <v>1000</v>
      </c>
      <c r="H2" s="65">
        <v>1000</v>
      </c>
      <c r="I2" s="65">
        <v>1000</v>
      </c>
      <c r="J2" s="65">
        <v>1000</v>
      </c>
      <c r="K2" s="65">
        <v>1000</v>
      </c>
      <c r="L2" s="65">
        <v>1000</v>
      </c>
      <c r="M2" s="65">
        <v>1000</v>
      </c>
      <c r="N2" s="65">
        <v>1000</v>
      </c>
      <c r="O2" s="65">
        <v>1000</v>
      </c>
      <c r="P2" s="65">
        <v>1000</v>
      </c>
      <c r="Q2" s="65">
        <v>1000</v>
      </c>
      <c r="R2" s="65">
        <v>1000</v>
      </c>
      <c r="S2" s="65">
        <v>1000</v>
      </c>
      <c r="T2" s="65">
        <v>1000</v>
      </c>
    </row>
    <row r="3" spans="2:20">
      <c r="B3" s="70" t="s">
        <v>88</v>
      </c>
      <c r="C3" s="67">
        <v>100</v>
      </c>
      <c r="D3" s="67">
        <v>100</v>
      </c>
      <c r="E3" s="67">
        <v>100</v>
      </c>
      <c r="F3" s="67">
        <v>100</v>
      </c>
      <c r="G3" s="67">
        <v>100</v>
      </c>
      <c r="H3" s="67">
        <v>100</v>
      </c>
      <c r="I3" s="67">
        <v>100</v>
      </c>
      <c r="J3" s="67">
        <v>100</v>
      </c>
      <c r="K3" s="67">
        <v>100</v>
      </c>
      <c r="L3" s="67">
        <v>100</v>
      </c>
      <c r="M3" s="67">
        <v>100</v>
      </c>
      <c r="N3" s="67">
        <v>100</v>
      </c>
      <c r="O3" s="67">
        <v>100</v>
      </c>
      <c r="P3" s="67">
        <v>100</v>
      </c>
      <c r="Q3" s="67">
        <v>100</v>
      </c>
      <c r="R3" s="67">
        <v>100</v>
      </c>
      <c r="S3" s="67">
        <v>100</v>
      </c>
      <c r="T3" s="67">
        <v>100</v>
      </c>
    </row>
    <row r="4" spans="2:20">
      <c r="B4" s="70" t="s">
        <v>87</v>
      </c>
      <c r="C4" s="65">
        <v>72</v>
      </c>
      <c r="D4" s="65">
        <v>72</v>
      </c>
      <c r="E4" s="65">
        <v>72</v>
      </c>
      <c r="F4" s="65">
        <v>72</v>
      </c>
      <c r="G4" s="65">
        <v>72</v>
      </c>
      <c r="H4" s="65">
        <v>72</v>
      </c>
      <c r="I4" s="65">
        <v>72</v>
      </c>
      <c r="J4" s="65">
        <v>72</v>
      </c>
      <c r="K4" s="65">
        <v>72</v>
      </c>
      <c r="L4" s="65">
        <v>72</v>
      </c>
      <c r="M4" s="65">
        <v>72</v>
      </c>
      <c r="N4" s="65">
        <v>72</v>
      </c>
      <c r="O4" s="65">
        <v>72</v>
      </c>
      <c r="P4" s="65">
        <v>72</v>
      </c>
      <c r="Q4" s="65">
        <v>72</v>
      </c>
      <c r="R4" s="65">
        <v>72</v>
      </c>
      <c r="S4" s="65">
        <v>72</v>
      </c>
      <c r="T4" s="65">
        <v>72</v>
      </c>
    </row>
    <row r="5" spans="2:20">
      <c r="B5" s="71" t="s">
        <v>86</v>
      </c>
      <c r="C5" s="68">
        <v>30</v>
      </c>
      <c r="D5" s="68">
        <v>30</v>
      </c>
      <c r="E5" s="68">
        <v>30</v>
      </c>
      <c r="F5" s="68">
        <v>30</v>
      </c>
      <c r="G5" s="68">
        <v>30</v>
      </c>
      <c r="H5" s="68">
        <v>30</v>
      </c>
      <c r="I5" s="68">
        <v>30</v>
      </c>
      <c r="J5" s="68">
        <v>30</v>
      </c>
      <c r="K5" s="68">
        <v>30</v>
      </c>
      <c r="L5" s="68">
        <v>30</v>
      </c>
      <c r="M5" s="68">
        <v>30</v>
      </c>
      <c r="N5" s="68">
        <v>30</v>
      </c>
      <c r="O5" s="68">
        <v>30</v>
      </c>
      <c r="P5" s="68">
        <v>30</v>
      </c>
      <c r="Q5" s="68">
        <v>30</v>
      </c>
      <c r="R5" s="68">
        <v>30</v>
      </c>
      <c r="S5" s="68">
        <v>30</v>
      </c>
      <c r="T5" s="68">
        <v>30</v>
      </c>
    </row>
    <row r="6" spans="2:20">
      <c r="B6" s="72" t="s">
        <v>85</v>
      </c>
      <c r="C6" s="73">
        <f>C2/C5</f>
        <v>33.333333333333336</v>
      </c>
      <c r="D6" s="73">
        <f t="shared" ref="D6:T6" si="0">D2/D5</f>
        <v>33.333333333333336</v>
      </c>
      <c r="E6" s="73">
        <f t="shared" si="0"/>
        <v>33.333333333333336</v>
      </c>
      <c r="F6" s="73">
        <f t="shared" si="0"/>
        <v>33.333333333333336</v>
      </c>
      <c r="G6" s="73">
        <f t="shared" si="0"/>
        <v>33.333333333333336</v>
      </c>
      <c r="H6" s="73">
        <f t="shared" si="0"/>
        <v>33.333333333333336</v>
      </c>
      <c r="I6" s="73">
        <f t="shared" si="0"/>
        <v>33.333333333333336</v>
      </c>
      <c r="J6" s="73">
        <f t="shared" si="0"/>
        <v>33.333333333333336</v>
      </c>
      <c r="K6" s="73">
        <f t="shared" si="0"/>
        <v>33.333333333333336</v>
      </c>
      <c r="L6" s="73">
        <f t="shared" si="0"/>
        <v>33.333333333333336</v>
      </c>
      <c r="M6" s="73">
        <f t="shared" si="0"/>
        <v>33.333333333333336</v>
      </c>
      <c r="N6" s="73">
        <f t="shared" si="0"/>
        <v>33.333333333333336</v>
      </c>
      <c r="O6" s="73">
        <f t="shared" si="0"/>
        <v>33.333333333333336</v>
      </c>
      <c r="P6" s="73">
        <f t="shared" si="0"/>
        <v>33.333333333333336</v>
      </c>
      <c r="Q6" s="73">
        <f t="shared" si="0"/>
        <v>33.333333333333336</v>
      </c>
      <c r="R6" s="73">
        <f t="shared" si="0"/>
        <v>33.333333333333336</v>
      </c>
      <c r="S6" s="73">
        <f t="shared" si="0"/>
        <v>33.333333333333336</v>
      </c>
      <c r="T6" s="73">
        <f t="shared" si="0"/>
        <v>33.333333333333336</v>
      </c>
    </row>
    <row r="7" spans="2:20">
      <c r="B7" s="70" t="s">
        <v>96</v>
      </c>
      <c r="C7" s="66">
        <f>C2*C3*C4</f>
        <v>7200000</v>
      </c>
      <c r="D7" s="66">
        <f t="shared" ref="D7:T7" si="1">D2*D3*D4</f>
        <v>7200000</v>
      </c>
      <c r="E7" s="66">
        <f t="shared" si="1"/>
        <v>7200000</v>
      </c>
      <c r="F7" s="66">
        <f t="shared" si="1"/>
        <v>7200000</v>
      </c>
      <c r="G7" s="66">
        <f t="shared" si="1"/>
        <v>7200000</v>
      </c>
      <c r="H7" s="66">
        <f t="shared" si="1"/>
        <v>7200000</v>
      </c>
      <c r="I7" s="66">
        <f t="shared" si="1"/>
        <v>7200000</v>
      </c>
      <c r="J7" s="66">
        <f t="shared" si="1"/>
        <v>7200000</v>
      </c>
      <c r="K7" s="66">
        <f t="shared" si="1"/>
        <v>7200000</v>
      </c>
      <c r="L7" s="66">
        <f t="shared" si="1"/>
        <v>7200000</v>
      </c>
      <c r="M7" s="66">
        <f t="shared" si="1"/>
        <v>7200000</v>
      </c>
      <c r="N7" s="66">
        <f t="shared" si="1"/>
        <v>7200000</v>
      </c>
      <c r="O7" s="66">
        <f t="shared" si="1"/>
        <v>7200000</v>
      </c>
      <c r="P7" s="66">
        <f t="shared" si="1"/>
        <v>7200000</v>
      </c>
      <c r="Q7" s="66">
        <f t="shared" si="1"/>
        <v>7200000</v>
      </c>
      <c r="R7" s="66">
        <f t="shared" si="1"/>
        <v>7200000</v>
      </c>
      <c r="S7" s="66">
        <f t="shared" si="1"/>
        <v>7200000</v>
      </c>
      <c r="T7" s="66">
        <f t="shared" si="1"/>
        <v>7200000</v>
      </c>
    </row>
    <row r="8" spans="2:20">
      <c r="B8" s="70" t="s">
        <v>97</v>
      </c>
      <c r="C8" s="66">
        <f>C7/3600</f>
        <v>2000</v>
      </c>
      <c r="D8" s="66">
        <f t="shared" ref="D8:T8" si="2">D7/3600</f>
        <v>2000</v>
      </c>
      <c r="E8" s="66">
        <f t="shared" si="2"/>
        <v>2000</v>
      </c>
      <c r="F8" s="66">
        <f t="shared" si="2"/>
        <v>2000</v>
      </c>
      <c r="G8" s="66">
        <f t="shared" si="2"/>
        <v>2000</v>
      </c>
      <c r="H8" s="66">
        <f t="shared" si="2"/>
        <v>2000</v>
      </c>
      <c r="I8" s="66">
        <f t="shared" si="2"/>
        <v>2000</v>
      </c>
      <c r="J8" s="66">
        <f t="shared" si="2"/>
        <v>2000</v>
      </c>
      <c r="K8" s="66">
        <f t="shared" si="2"/>
        <v>2000</v>
      </c>
      <c r="L8" s="66">
        <f t="shared" si="2"/>
        <v>2000</v>
      </c>
      <c r="M8" s="66">
        <f t="shared" si="2"/>
        <v>2000</v>
      </c>
      <c r="N8" s="66">
        <f t="shared" si="2"/>
        <v>2000</v>
      </c>
      <c r="O8" s="66">
        <f t="shared" si="2"/>
        <v>2000</v>
      </c>
      <c r="P8" s="66">
        <f t="shared" si="2"/>
        <v>2000</v>
      </c>
      <c r="Q8" s="66">
        <f t="shared" si="2"/>
        <v>2000</v>
      </c>
      <c r="R8" s="66">
        <f t="shared" si="2"/>
        <v>2000</v>
      </c>
      <c r="S8" s="66">
        <f t="shared" si="2"/>
        <v>2000</v>
      </c>
      <c r="T8" s="66">
        <f t="shared" si="2"/>
        <v>2000</v>
      </c>
    </row>
    <row r="9" spans="2:20">
      <c r="B9" s="71" t="s">
        <v>98</v>
      </c>
      <c r="C9" s="69">
        <f>C8/24</f>
        <v>83.333333333333329</v>
      </c>
      <c r="D9" s="69">
        <f t="shared" ref="D9:T9" si="3">D8/24</f>
        <v>83.333333333333329</v>
      </c>
      <c r="E9" s="69">
        <f t="shared" si="3"/>
        <v>83.333333333333329</v>
      </c>
      <c r="F9" s="69">
        <f t="shared" si="3"/>
        <v>83.333333333333329</v>
      </c>
      <c r="G9" s="69">
        <f t="shared" si="3"/>
        <v>83.333333333333329</v>
      </c>
      <c r="H9" s="69">
        <f t="shared" si="3"/>
        <v>83.333333333333329</v>
      </c>
      <c r="I9" s="69">
        <f t="shared" si="3"/>
        <v>83.333333333333329</v>
      </c>
      <c r="J9" s="69">
        <f t="shared" si="3"/>
        <v>83.333333333333329</v>
      </c>
      <c r="K9" s="69">
        <f t="shared" si="3"/>
        <v>83.333333333333329</v>
      </c>
      <c r="L9" s="69">
        <f t="shared" si="3"/>
        <v>83.333333333333329</v>
      </c>
      <c r="M9" s="69">
        <f t="shared" si="3"/>
        <v>83.333333333333329</v>
      </c>
      <c r="N9" s="69">
        <f t="shared" si="3"/>
        <v>83.333333333333329</v>
      </c>
      <c r="O9" s="69">
        <f t="shared" si="3"/>
        <v>83.333333333333329</v>
      </c>
      <c r="P9" s="69">
        <f t="shared" si="3"/>
        <v>83.333333333333329</v>
      </c>
      <c r="Q9" s="69">
        <f t="shared" si="3"/>
        <v>83.333333333333329</v>
      </c>
      <c r="R9" s="69">
        <f t="shared" si="3"/>
        <v>83.333333333333329</v>
      </c>
      <c r="S9" s="69">
        <f t="shared" si="3"/>
        <v>83.333333333333329</v>
      </c>
      <c r="T9" s="69">
        <f t="shared" si="3"/>
        <v>83.333333333333329</v>
      </c>
    </row>
    <row r="10" spans="2:20">
      <c r="B10" s="70" t="s">
        <v>90</v>
      </c>
      <c r="C10" s="66">
        <f>C7/C6</f>
        <v>215999.99999999997</v>
      </c>
      <c r="D10" s="66">
        <f t="shared" ref="D10:T10" si="4">D7/D6</f>
        <v>215999.99999999997</v>
      </c>
      <c r="E10" s="66">
        <f t="shared" si="4"/>
        <v>215999.99999999997</v>
      </c>
      <c r="F10" s="66">
        <f t="shared" si="4"/>
        <v>215999.99999999997</v>
      </c>
      <c r="G10" s="66">
        <f t="shared" si="4"/>
        <v>215999.99999999997</v>
      </c>
      <c r="H10" s="66">
        <f t="shared" si="4"/>
        <v>215999.99999999997</v>
      </c>
      <c r="I10" s="66">
        <f t="shared" si="4"/>
        <v>215999.99999999997</v>
      </c>
      <c r="J10" s="66">
        <f t="shared" si="4"/>
        <v>215999.99999999997</v>
      </c>
      <c r="K10" s="66">
        <f t="shared" si="4"/>
        <v>215999.99999999997</v>
      </c>
      <c r="L10" s="66">
        <f t="shared" si="4"/>
        <v>215999.99999999997</v>
      </c>
      <c r="M10" s="66">
        <f t="shared" si="4"/>
        <v>215999.99999999997</v>
      </c>
      <c r="N10" s="66">
        <f t="shared" si="4"/>
        <v>215999.99999999997</v>
      </c>
      <c r="O10" s="66">
        <f t="shared" si="4"/>
        <v>215999.99999999997</v>
      </c>
      <c r="P10" s="66">
        <f t="shared" si="4"/>
        <v>215999.99999999997</v>
      </c>
      <c r="Q10" s="66">
        <f t="shared" si="4"/>
        <v>215999.99999999997</v>
      </c>
      <c r="R10" s="66">
        <f t="shared" si="4"/>
        <v>215999.99999999997</v>
      </c>
      <c r="S10" s="66">
        <f t="shared" si="4"/>
        <v>215999.99999999997</v>
      </c>
      <c r="T10" s="66">
        <f t="shared" si="4"/>
        <v>215999.99999999997</v>
      </c>
    </row>
    <row r="11" spans="2:20">
      <c r="B11" s="70" t="s">
        <v>91</v>
      </c>
      <c r="C11" s="66">
        <f>C8/C6</f>
        <v>59.999999999999993</v>
      </c>
      <c r="D11" s="66">
        <f t="shared" ref="D11:T11" si="5">D8/D6</f>
        <v>59.999999999999993</v>
      </c>
      <c r="E11" s="66">
        <f t="shared" si="5"/>
        <v>59.999999999999993</v>
      </c>
      <c r="F11" s="66">
        <f t="shared" si="5"/>
        <v>59.999999999999993</v>
      </c>
      <c r="G11" s="66">
        <f t="shared" si="5"/>
        <v>59.999999999999993</v>
      </c>
      <c r="H11" s="66">
        <f t="shared" si="5"/>
        <v>59.999999999999993</v>
      </c>
      <c r="I11" s="66">
        <f t="shared" si="5"/>
        <v>59.999999999999993</v>
      </c>
      <c r="J11" s="66">
        <f t="shared" si="5"/>
        <v>59.999999999999993</v>
      </c>
      <c r="K11" s="66">
        <f t="shared" si="5"/>
        <v>59.999999999999993</v>
      </c>
      <c r="L11" s="66">
        <f t="shared" si="5"/>
        <v>59.999999999999993</v>
      </c>
      <c r="M11" s="66">
        <f t="shared" si="5"/>
        <v>59.999999999999993</v>
      </c>
      <c r="N11" s="66">
        <f t="shared" si="5"/>
        <v>59.999999999999993</v>
      </c>
      <c r="O11" s="66">
        <f t="shared" si="5"/>
        <v>59.999999999999993</v>
      </c>
      <c r="P11" s="66">
        <f t="shared" si="5"/>
        <v>59.999999999999993</v>
      </c>
      <c r="Q11" s="66">
        <f t="shared" si="5"/>
        <v>59.999999999999993</v>
      </c>
      <c r="R11" s="66">
        <f t="shared" si="5"/>
        <v>59.999999999999993</v>
      </c>
      <c r="S11" s="66">
        <f t="shared" si="5"/>
        <v>59.999999999999993</v>
      </c>
      <c r="T11" s="66">
        <f t="shared" si="5"/>
        <v>59.999999999999993</v>
      </c>
    </row>
    <row r="12" spans="2:20">
      <c r="B12" s="71" t="s">
        <v>92</v>
      </c>
      <c r="C12" s="69">
        <f>C9/C6</f>
        <v>2.4999999999999996</v>
      </c>
      <c r="D12" s="69">
        <f t="shared" ref="D12:T12" si="6">D9/D6</f>
        <v>2.4999999999999996</v>
      </c>
      <c r="E12" s="69">
        <f t="shared" si="6"/>
        <v>2.4999999999999996</v>
      </c>
      <c r="F12" s="69">
        <f t="shared" si="6"/>
        <v>2.4999999999999996</v>
      </c>
      <c r="G12" s="69">
        <f t="shared" si="6"/>
        <v>2.4999999999999996</v>
      </c>
      <c r="H12" s="69">
        <f t="shared" si="6"/>
        <v>2.4999999999999996</v>
      </c>
      <c r="I12" s="69">
        <f t="shared" si="6"/>
        <v>2.4999999999999996</v>
      </c>
      <c r="J12" s="69">
        <f t="shared" si="6"/>
        <v>2.4999999999999996</v>
      </c>
      <c r="K12" s="69">
        <f t="shared" si="6"/>
        <v>2.4999999999999996</v>
      </c>
      <c r="L12" s="69">
        <f t="shared" si="6"/>
        <v>2.4999999999999996</v>
      </c>
      <c r="M12" s="69">
        <f t="shared" si="6"/>
        <v>2.4999999999999996</v>
      </c>
      <c r="N12" s="69">
        <f t="shared" si="6"/>
        <v>2.4999999999999996</v>
      </c>
      <c r="O12" s="69">
        <f t="shared" si="6"/>
        <v>2.4999999999999996</v>
      </c>
      <c r="P12" s="69">
        <f t="shared" si="6"/>
        <v>2.4999999999999996</v>
      </c>
      <c r="Q12" s="69">
        <f t="shared" si="6"/>
        <v>2.4999999999999996</v>
      </c>
      <c r="R12" s="69">
        <f t="shared" si="6"/>
        <v>2.4999999999999996</v>
      </c>
      <c r="S12" s="69">
        <f t="shared" si="6"/>
        <v>2.4999999999999996</v>
      </c>
      <c r="T12" s="69">
        <f t="shared" si="6"/>
        <v>2.4999999999999996</v>
      </c>
    </row>
    <row r="13" spans="2:20">
      <c r="B13" s="70" t="s">
        <v>93</v>
      </c>
      <c r="C13" s="66">
        <f>C7/C2</f>
        <v>7200</v>
      </c>
      <c r="D13" s="66">
        <f t="shared" ref="D13:T13" si="7">D7/D2</f>
        <v>7200</v>
      </c>
      <c r="E13" s="66">
        <f t="shared" si="7"/>
        <v>7200</v>
      </c>
      <c r="F13" s="66">
        <f t="shared" si="7"/>
        <v>7200</v>
      </c>
      <c r="G13" s="66">
        <f t="shared" si="7"/>
        <v>7200</v>
      </c>
      <c r="H13" s="66">
        <f t="shared" si="7"/>
        <v>7200</v>
      </c>
      <c r="I13" s="66">
        <f t="shared" si="7"/>
        <v>7200</v>
      </c>
      <c r="J13" s="66">
        <f t="shared" si="7"/>
        <v>7200</v>
      </c>
      <c r="K13" s="66">
        <f t="shared" si="7"/>
        <v>7200</v>
      </c>
      <c r="L13" s="66">
        <f t="shared" si="7"/>
        <v>7200</v>
      </c>
      <c r="M13" s="66">
        <f t="shared" si="7"/>
        <v>7200</v>
      </c>
      <c r="N13" s="66">
        <f t="shared" si="7"/>
        <v>7200</v>
      </c>
      <c r="O13" s="66">
        <f t="shared" si="7"/>
        <v>7200</v>
      </c>
      <c r="P13" s="66">
        <f t="shared" si="7"/>
        <v>7200</v>
      </c>
      <c r="Q13" s="66">
        <f t="shared" si="7"/>
        <v>7200</v>
      </c>
      <c r="R13" s="66">
        <f t="shared" si="7"/>
        <v>7200</v>
      </c>
      <c r="S13" s="66">
        <f t="shared" si="7"/>
        <v>7200</v>
      </c>
      <c r="T13" s="66">
        <f t="shared" si="7"/>
        <v>7200</v>
      </c>
    </row>
    <row r="14" spans="2:20">
      <c r="B14" s="70" t="s">
        <v>94</v>
      </c>
      <c r="C14" s="66">
        <f>C8/C2</f>
        <v>2</v>
      </c>
      <c r="D14" s="66">
        <f t="shared" ref="D14:T14" si="8">D8/D2</f>
        <v>2</v>
      </c>
      <c r="E14" s="66">
        <f t="shared" si="8"/>
        <v>2</v>
      </c>
      <c r="F14" s="66">
        <f t="shared" si="8"/>
        <v>2</v>
      </c>
      <c r="G14" s="66">
        <f t="shared" si="8"/>
        <v>2</v>
      </c>
      <c r="H14" s="66">
        <f t="shared" si="8"/>
        <v>2</v>
      </c>
      <c r="I14" s="66">
        <f t="shared" si="8"/>
        <v>2</v>
      </c>
      <c r="J14" s="66">
        <f t="shared" si="8"/>
        <v>2</v>
      </c>
      <c r="K14" s="66">
        <f t="shared" si="8"/>
        <v>2</v>
      </c>
      <c r="L14" s="66">
        <f t="shared" si="8"/>
        <v>2</v>
      </c>
      <c r="M14" s="66">
        <f t="shared" si="8"/>
        <v>2</v>
      </c>
      <c r="N14" s="66">
        <f t="shared" si="8"/>
        <v>2</v>
      </c>
      <c r="O14" s="66">
        <f t="shared" si="8"/>
        <v>2</v>
      </c>
      <c r="P14" s="66">
        <f t="shared" si="8"/>
        <v>2</v>
      </c>
      <c r="Q14" s="66">
        <f t="shared" si="8"/>
        <v>2</v>
      </c>
      <c r="R14" s="66">
        <f t="shared" si="8"/>
        <v>2</v>
      </c>
      <c r="S14" s="66">
        <f t="shared" si="8"/>
        <v>2</v>
      </c>
      <c r="T14" s="66">
        <f t="shared" si="8"/>
        <v>2</v>
      </c>
    </row>
    <row r="15" spans="2:20">
      <c r="B15" s="71" t="s">
        <v>95</v>
      </c>
      <c r="C15" s="69">
        <f>C9/C2</f>
        <v>8.3333333333333329E-2</v>
      </c>
      <c r="D15" s="69">
        <f t="shared" ref="D15:T15" si="9">D9/D2</f>
        <v>8.3333333333333329E-2</v>
      </c>
      <c r="E15" s="69">
        <f t="shared" si="9"/>
        <v>8.3333333333333329E-2</v>
      </c>
      <c r="F15" s="69">
        <f t="shared" si="9"/>
        <v>8.3333333333333329E-2</v>
      </c>
      <c r="G15" s="69">
        <f t="shared" si="9"/>
        <v>8.3333333333333329E-2</v>
      </c>
      <c r="H15" s="69">
        <f t="shared" si="9"/>
        <v>8.3333333333333329E-2</v>
      </c>
      <c r="I15" s="69">
        <f t="shared" si="9"/>
        <v>8.3333333333333329E-2</v>
      </c>
      <c r="J15" s="69">
        <f t="shared" si="9"/>
        <v>8.3333333333333329E-2</v>
      </c>
      <c r="K15" s="69">
        <f t="shared" si="9"/>
        <v>8.3333333333333329E-2</v>
      </c>
      <c r="L15" s="69">
        <f t="shared" si="9"/>
        <v>8.3333333333333329E-2</v>
      </c>
      <c r="M15" s="69">
        <f t="shared" si="9"/>
        <v>8.3333333333333329E-2</v>
      </c>
      <c r="N15" s="69">
        <f t="shared" si="9"/>
        <v>8.3333333333333329E-2</v>
      </c>
      <c r="O15" s="69">
        <f t="shared" si="9"/>
        <v>8.3333333333333329E-2</v>
      </c>
      <c r="P15" s="69">
        <f t="shared" si="9"/>
        <v>8.3333333333333329E-2</v>
      </c>
      <c r="Q15" s="69">
        <f t="shared" si="9"/>
        <v>8.3333333333333329E-2</v>
      </c>
      <c r="R15" s="69">
        <f t="shared" si="9"/>
        <v>8.3333333333333329E-2</v>
      </c>
      <c r="S15" s="69">
        <f t="shared" si="9"/>
        <v>8.3333333333333329E-2</v>
      </c>
      <c r="T15" s="69">
        <f t="shared" si="9"/>
        <v>8.3333333333333329E-2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2747-A51C-4583-A80E-F3CA2C931A52}">
  <sheetPr>
    <tabColor theme="3" tint="9.9978637043366805E-2"/>
  </sheetPr>
  <dimension ref="A1:V503"/>
  <sheetViews>
    <sheetView zoomScaleNormal="100" workbookViewId="0">
      <pane xSplit="2" ySplit="2" topLeftCell="C12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baseColWidth="10" defaultColWidth="11.42578125" defaultRowHeight="15"/>
  <cols>
    <col min="1" max="1" width="5.5703125" style="49" bestFit="1" customWidth="1"/>
    <col min="2" max="2" width="13.140625" style="52" customWidth="1"/>
    <col min="3" max="4" width="11.28515625" style="52" customWidth="1"/>
    <col min="5" max="5" width="11.28515625" style="53" customWidth="1"/>
    <col min="6" max="6" width="11.28515625" style="52" customWidth="1"/>
    <col min="7" max="7" width="11.28515625" style="53" customWidth="1"/>
    <col min="8" max="8" width="11.28515625" style="35" hidden="1" customWidth="1"/>
    <col min="9" max="9" width="12.42578125" style="24" bestFit="1" customWidth="1"/>
    <col min="10" max="10" width="12.28515625" style="24" customWidth="1"/>
    <col min="11" max="11" width="13.42578125" style="24" customWidth="1"/>
    <col min="12" max="12" width="11.42578125" style="24"/>
    <col min="13" max="13" width="12.5703125" style="24" bestFit="1" customWidth="1"/>
    <col min="14" max="15" width="11.42578125" style="24"/>
    <col min="16" max="16" width="9.140625" style="24" customWidth="1"/>
    <col min="17" max="17" width="11.42578125" style="24"/>
    <col min="18" max="18" width="12.5703125" style="24" bestFit="1" customWidth="1"/>
    <col min="19" max="22" width="11.42578125" style="24"/>
    <col min="23" max="23" width="12.5703125" style="24" bestFit="1" customWidth="1"/>
    <col min="24" max="16384" width="11.42578125" style="24"/>
  </cols>
  <sheetData>
    <row r="1" spans="1:9">
      <c r="A1" s="43"/>
      <c r="B1" s="44"/>
      <c r="C1" s="44">
        <f>COUNT(C3:C100134)</f>
        <v>360</v>
      </c>
      <c r="D1" s="44">
        <f t="shared" ref="D1:H1" si="0">COUNT(D3:D100134)</f>
        <v>280</v>
      </c>
      <c r="E1" s="45">
        <f t="shared" si="0"/>
        <v>18</v>
      </c>
      <c r="F1" s="44">
        <f t="shared" si="0"/>
        <v>62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2460736.4008766799</v>
      </c>
      <c r="C3" s="57">
        <f t="shared" ref="C3:C66" si="1">B3-$K$30</f>
        <v>-0.2340287221595645</v>
      </c>
      <c r="D3" s="51">
        <f>IF('89d'!D3&gt;0,'89d'!D3/$K$42,#N/A)</f>
        <v>1.0066522633532153</v>
      </c>
      <c r="E3" s="51" t="e">
        <f>IF('89d'!E3&gt;0,'89d'!E3/$K$42,#N/A)</f>
        <v>#N/A</v>
      </c>
      <c r="F3" s="51" t="e">
        <f>IF('89d'!F3&gt;0,'89d'!F3/$K$42,#N/A)</f>
        <v>#N/A</v>
      </c>
      <c r="G3" s="51" t="e">
        <f>IF('89d'!G3&gt;0,'89d'!G3/$K$42,#N/A)</f>
        <v>#N/A</v>
      </c>
      <c r="H3" s="55"/>
    </row>
    <row r="4" spans="1:9">
      <c r="B4" s="50">
        <v>2460736.4022655743</v>
      </c>
      <c r="C4" s="57">
        <f t="shared" si="1"/>
        <v>-0.23263982776552439</v>
      </c>
      <c r="D4" s="51">
        <f>IF('89d'!D4&gt;0,'89d'!D4/$K$42,#N/A)</f>
        <v>1.0031861128627102</v>
      </c>
      <c r="E4" s="51" t="e">
        <f>IF('89d'!E4&gt;0,'89d'!E4/$K$42,#N/A)</f>
        <v>#N/A</v>
      </c>
      <c r="F4" s="51" t="e">
        <f>IF('89d'!F4&gt;0,'89d'!F4/$K$42,#N/A)</f>
        <v>#N/A</v>
      </c>
      <c r="G4" s="51" t="e">
        <f>IF('89d'!G4&gt;0,'89d'!G4/$K$42,#N/A)</f>
        <v>#N/A</v>
      </c>
      <c r="H4" s="55"/>
    </row>
    <row r="5" spans="1:9">
      <c r="B5" s="50">
        <v>2460736.4036544692</v>
      </c>
      <c r="C5" s="57">
        <f t="shared" si="1"/>
        <v>-0.23125093290582299</v>
      </c>
      <c r="D5" s="51">
        <f>IF('89d'!D5&gt;0,'89d'!D5/$K$42,#N/A)</f>
        <v>1.0025013180065538</v>
      </c>
      <c r="E5" s="51" t="e">
        <f>IF('89d'!E5&gt;0,'89d'!E5/$K$42,#N/A)</f>
        <v>#N/A</v>
      </c>
      <c r="F5" s="51" t="e">
        <f>IF('89d'!F5&gt;0,'89d'!F5/$K$42,#N/A)</f>
        <v>#N/A</v>
      </c>
      <c r="G5" s="51" t="e">
        <f>IF('89d'!G5&gt;0,'89d'!G5/$K$42,#N/A)</f>
        <v>#N/A</v>
      </c>
      <c r="H5" s="55"/>
    </row>
    <row r="6" spans="1:9">
      <c r="B6" s="50">
        <v>2460736.405043364</v>
      </c>
      <c r="C6" s="57">
        <f t="shared" si="1"/>
        <v>-0.2298620380461216</v>
      </c>
      <c r="D6" s="51">
        <f>IF('89d'!D6&gt;0,'89d'!D6/$K$42,#N/A)</f>
        <v>1.0056273194331022</v>
      </c>
      <c r="E6" s="51" t="e">
        <f>IF('89d'!E6&gt;0,'89d'!E6/$K$42,#N/A)</f>
        <v>#N/A</v>
      </c>
      <c r="F6" s="51" t="e">
        <f>IF('89d'!F6&gt;0,'89d'!F6/$K$42,#N/A)</f>
        <v>#N/A</v>
      </c>
      <c r="G6" s="51" t="e">
        <f>IF('89d'!G6&gt;0,'89d'!G6/$K$42,#N/A)</f>
        <v>#N/A</v>
      </c>
      <c r="H6" s="55"/>
    </row>
    <row r="7" spans="1:9">
      <c r="B7" s="50">
        <v>2460736.4064322584</v>
      </c>
      <c r="C7" s="57">
        <f t="shared" si="1"/>
        <v>-0.22847314365208149</v>
      </c>
      <c r="D7" s="51">
        <f>IF('89d'!D7&gt;0,'89d'!D7/$K$42,#N/A)</f>
        <v>0.99765536454510684</v>
      </c>
      <c r="E7" s="51" t="e">
        <f>IF('89d'!E7&gt;0,'89d'!E7/$K$42,#N/A)</f>
        <v>#N/A</v>
      </c>
      <c r="F7" s="51" t="e">
        <f>IF('89d'!F7&gt;0,'89d'!F7/$K$42,#N/A)</f>
        <v>#N/A</v>
      </c>
      <c r="G7" s="51" t="e">
        <f>IF('89d'!G7&gt;0,'89d'!G7/$K$42,#N/A)</f>
        <v>#N/A</v>
      </c>
      <c r="H7" s="55"/>
    </row>
    <row r="8" spans="1:9">
      <c r="B8" s="50">
        <v>2460736.4078211528</v>
      </c>
      <c r="C8" s="57">
        <f t="shared" si="1"/>
        <v>-0.22708424925804138</v>
      </c>
      <c r="D8" s="51">
        <f>IF('89d'!D8&gt;0,'89d'!D8/$K$42,#N/A)</f>
        <v>0.99655984783485119</v>
      </c>
      <c r="E8" s="51" t="e">
        <f>IF('89d'!E8&gt;0,'89d'!E8/$K$42,#N/A)</f>
        <v>#N/A</v>
      </c>
      <c r="F8" s="51" t="e">
        <f>IF('89d'!F8&gt;0,'89d'!F8/$K$42,#N/A)</f>
        <v>#N/A</v>
      </c>
      <c r="G8" s="51" t="e">
        <f>IF('89d'!G8&gt;0,'89d'!G8/$K$42,#N/A)</f>
        <v>#N/A</v>
      </c>
      <c r="H8" s="55"/>
    </row>
    <row r="9" spans="1:9">
      <c r="B9" s="50">
        <v>2460736.4092100477</v>
      </c>
      <c r="C9" s="57">
        <f t="shared" si="1"/>
        <v>-0.22569535439833999</v>
      </c>
      <c r="D9" s="51">
        <f>IF('89d'!D9&gt;0,'89d'!D9/$K$42,#N/A)</f>
        <v>0.99791258773788727</v>
      </c>
      <c r="E9" s="51" t="e">
        <f>IF('89d'!E9&gt;0,'89d'!E9/$K$42,#N/A)</f>
        <v>#N/A</v>
      </c>
      <c r="F9" s="51" t="e">
        <f>IF('89d'!F9&gt;0,'89d'!F9/$K$42,#N/A)</f>
        <v>#N/A</v>
      </c>
      <c r="G9" s="51" t="e">
        <f>IF('89d'!G9&gt;0,'89d'!G9/$K$42,#N/A)</f>
        <v>#N/A</v>
      </c>
      <c r="H9" s="55"/>
    </row>
    <row r="10" spans="1:9">
      <c r="B10" s="50">
        <v>2460736.4105989421</v>
      </c>
      <c r="C10" s="57">
        <f t="shared" si="1"/>
        <v>-0.22430646000429988</v>
      </c>
      <c r="D10" s="51">
        <f>IF('89d'!D10&gt;0,'89d'!D10/$K$42,#N/A)</f>
        <v>1.0007304960873296</v>
      </c>
      <c r="E10" s="51" t="e">
        <f>IF('89d'!E10&gt;0,'89d'!E10/$K$42,#N/A)</f>
        <v>#N/A</v>
      </c>
      <c r="F10" s="51" t="e">
        <f>IF('89d'!F10&gt;0,'89d'!F10/$K$42,#N/A)</f>
        <v>#N/A</v>
      </c>
      <c r="G10" s="51" t="e">
        <f>IF('89d'!G10&gt;0,'89d'!G10/$K$42,#N/A)</f>
        <v>#N/A</v>
      </c>
      <c r="H10" s="55"/>
    </row>
    <row r="11" spans="1:9">
      <c r="B11" s="50">
        <v>2460736.4119878369</v>
      </c>
      <c r="C11" s="57">
        <f t="shared" si="1"/>
        <v>-0.22291756514459848</v>
      </c>
      <c r="D11" s="51">
        <f>IF('89d'!D11&gt;0,'89d'!D11/$K$42,#N/A)</f>
        <v>1.0003189058995008</v>
      </c>
      <c r="E11" s="51" t="e">
        <f>IF('89d'!E11&gt;0,'89d'!E11/$K$42,#N/A)</f>
        <v>#N/A</v>
      </c>
      <c r="F11" s="51" t="e">
        <f>IF('89d'!F11&gt;0,'89d'!F11/$K$42,#N/A)</f>
        <v>#N/A</v>
      </c>
      <c r="G11" s="51" t="e">
        <f>IF('89d'!G11&gt;0,'89d'!G11/$K$42,#N/A)</f>
        <v>#N/A</v>
      </c>
      <c r="H11" s="55"/>
    </row>
    <row r="12" spans="1:9">
      <c r="B12" s="50">
        <v>2460736.4133767313</v>
      </c>
      <c r="C12" s="57">
        <f t="shared" si="1"/>
        <v>-0.22152867075055838</v>
      </c>
      <c r="D12" s="51">
        <f>IF('89d'!D12&gt;0,'89d'!D12/$K$42,#N/A)</f>
        <v>1.0006908421803447</v>
      </c>
      <c r="E12" s="51" t="e">
        <f>IF('89d'!E12&gt;0,'89d'!E12/$K$42,#N/A)</f>
        <v>#N/A</v>
      </c>
      <c r="F12" s="51" t="e">
        <f>IF('89d'!F12&gt;0,'89d'!F12/$K$42,#N/A)</f>
        <v>#N/A</v>
      </c>
      <c r="G12" s="51" t="e">
        <f>IF('89d'!G12&gt;0,'89d'!G12/$K$42,#N/A)</f>
        <v>#N/A</v>
      </c>
      <c r="H12" s="55"/>
    </row>
    <row r="13" spans="1:9">
      <c r="B13" s="50">
        <v>2460736.4147656262</v>
      </c>
      <c r="C13" s="57">
        <f t="shared" si="1"/>
        <v>-0.22013977589085698</v>
      </c>
      <c r="D13" s="51">
        <f>IF('89d'!D13&gt;0,'89d'!D13/$K$42,#N/A)</f>
        <v>0.99263260179662394</v>
      </c>
      <c r="E13" s="51" t="e">
        <f>IF('89d'!E13&gt;0,'89d'!E13/$K$42,#N/A)</f>
        <v>#N/A</v>
      </c>
      <c r="F13" s="51" t="e">
        <f>IF('89d'!F13&gt;0,'89d'!F13/$K$42,#N/A)</f>
        <v>#N/A</v>
      </c>
      <c r="G13" s="51" t="e">
        <f>IF('89d'!G13&gt;0,'89d'!G13/$K$42,#N/A)</f>
        <v>#N/A</v>
      </c>
      <c r="H13" s="55"/>
    </row>
    <row r="14" spans="1:9">
      <c r="B14" s="50">
        <v>2460736.4161545206</v>
      </c>
      <c r="C14" s="57">
        <f t="shared" si="1"/>
        <v>-0.21875088149681687</v>
      </c>
      <c r="D14" s="51">
        <f>IF('89d'!D14&gt;0,'89d'!D14/$K$42,#N/A)</f>
        <v>0.99978680339477144</v>
      </c>
      <c r="E14" s="51" t="e">
        <f>IF('89d'!E14&gt;0,'89d'!E14/$K$42,#N/A)</f>
        <v>#N/A</v>
      </c>
      <c r="F14" s="51" t="e">
        <f>IF('89d'!F14&gt;0,'89d'!F14/$K$42,#N/A)</f>
        <v>#N/A</v>
      </c>
      <c r="G14" s="51" t="e">
        <f>IF('89d'!G14&gt;0,'89d'!G14/$K$42,#N/A)</f>
        <v>#N/A</v>
      </c>
      <c r="H14" s="55"/>
    </row>
    <row r="15" spans="1:9">
      <c r="B15" s="50">
        <v>2460736.417543415</v>
      </c>
      <c r="C15" s="57">
        <f t="shared" si="1"/>
        <v>-0.21736198710277677</v>
      </c>
      <c r="D15" s="51">
        <f>IF('89d'!D15&gt;0,'89d'!D15/$K$42,#N/A)</f>
        <v>0.99947848289692676</v>
      </c>
      <c r="E15" s="51" t="e">
        <f>IF('89d'!E15&gt;0,'89d'!E15/$K$42,#N/A)</f>
        <v>#N/A</v>
      </c>
      <c r="F15" s="51" t="e">
        <f>IF('89d'!F15&gt;0,'89d'!F15/$K$42,#N/A)</f>
        <v>#N/A</v>
      </c>
      <c r="G15" s="51" t="e">
        <f>IF('89d'!G15&gt;0,'89d'!G15/$K$42,#N/A)</f>
        <v>#N/A</v>
      </c>
      <c r="H15" s="55"/>
    </row>
    <row r="16" spans="1:9">
      <c r="B16" s="50">
        <v>2460736.4189323098</v>
      </c>
      <c r="C16" s="57">
        <f t="shared" si="1"/>
        <v>-0.21597309224307537</v>
      </c>
      <c r="D16" s="51">
        <f>IF('89d'!D16&gt;0,'89d'!D16/$K$42,#N/A)</f>
        <v>1.0014008083773531</v>
      </c>
      <c r="E16" s="51" t="e">
        <f>IF('89d'!E16&gt;0,'89d'!E16/$K$42,#N/A)</f>
        <v>#N/A</v>
      </c>
      <c r="F16" s="51" t="e">
        <f>IF('89d'!F16&gt;0,'89d'!F16/$K$42,#N/A)</f>
        <v>#N/A</v>
      </c>
      <c r="G16" s="51" t="e">
        <f>IF('89d'!G16&gt;0,'89d'!G16/$K$42,#N/A)</f>
        <v>#N/A</v>
      </c>
      <c r="H16" s="55"/>
    </row>
    <row r="17" spans="2:12">
      <c r="B17" s="50">
        <v>2460736.4203212047</v>
      </c>
      <c r="C17" s="57">
        <f t="shared" si="1"/>
        <v>-0.21458419738337398</v>
      </c>
      <c r="D17" s="51">
        <f>IF('89d'!D17&gt;0,'89d'!D17/$K$42,#N/A)</f>
        <v>1.0009152651002202</v>
      </c>
      <c r="E17" s="51" t="e">
        <f>IF('89d'!E17&gt;0,'89d'!E17/$K$42,#N/A)</f>
        <v>#N/A</v>
      </c>
      <c r="F17" s="51" t="e">
        <f>IF('89d'!F17&gt;0,'89d'!F17/$K$42,#N/A)</f>
        <v>#N/A</v>
      </c>
      <c r="G17" s="51" t="e">
        <f>IF('89d'!G17&gt;0,'89d'!G17/$K$42,#N/A)</f>
        <v>#N/A</v>
      </c>
      <c r="H17" s="55"/>
    </row>
    <row r="18" spans="2:12">
      <c r="B18" s="50">
        <v>2460736.4217100991</v>
      </c>
      <c r="C18" s="57">
        <f t="shared" si="1"/>
        <v>-0.21319530298933387</v>
      </c>
      <c r="D18" s="51">
        <f>IF('89d'!D18&gt;0,'89d'!D18/$K$42,#N/A)</f>
        <v>0.99934430466109136</v>
      </c>
      <c r="E18" s="51" t="e">
        <f>IF('89d'!E18&gt;0,'89d'!E18/$K$42,#N/A)</f>
        <v>#N/A</v>
      </c>
      <c r="F18" s="51" t="e">
        <f>IF('89d'!F18&gt;0,'89d'!F18/$K$42,#N/A)</f>
        <v>#N/A</v>
      </c>
      <c r="G18" s="51" t="e">
        <f>IF('89d'!G18&gt;0,'89d'!G18/$K$42,#N/A)</f>
        <v>#N/A</v>
      </c>
      <c r="H18" s="55"/>
    </row>
    <row r="19" spans="2:12">
      <c r="B19" s="50">
        <v>2460736.4230989935</v>
      </c>
      <c r="C19" s="57">
        <f t="shared" si="1"/>
        <v>-0.21180640859529376</v>
      </c>
      <c r="D19" s="51">
        <f>IF('89d'!D19&gt;0,'89d'!D19/$K$42,#N/A)</f>
        <v>1.0028872096509092</v>
      </c>
      <c r="E19" s="51" t="e">
        <f>IF('89d'!E19&gt;0,'89d'!E19/$K$42,#N/A)</f>
        <v>#N/A</v>
      </c>
      <c r="F19" s="51" t="e">
        <f>IF('89d'!F19&gt;0,'89d'!F19/$K$42,#N/A)</f>
        <v>#N/A</v>
      </c>
      <c r="G19" s="51" t="e">
        <f>IF('89d'!G19&gt;0,'89d'!G19/$K$42,#N/A)</f>
        <v>#N/A</v>
      </c>
      <c r="H19" s="55"/>
    </row>
    <row r="20" spans="2:12">
      <c r="B20" s="50">
        <v>2460736.4244878883</v>
      </c>
      <c r="C20" s="57">
        <f t="shared" si="1"/>
        <v>-0.21041751373559237</v>
      </c>
      <c r="D20" s="51">
        <f>IF('89d'!D20&gt;0,'89d'!D20/$K$42,#N/A)</f>
        <v>0.99548197690645779</v>
      </c>
      <c r="E20" s="51" t="e">
        <f>IF('89d'!E20&gt;0,'89d'!E20/$K$42,#N/A)</f>
        <v>#N/A</v>
      </c>
      <c r="F20" s="51" t="e">
        <f>IF('89d'!F20&gt;0,'89d'!F20/$K$42,#N/A)</f>
        <v>#N/A</v>
      </c>
      <c r="G20" s="51" t="e">
        <f>IF('89d'!G20&gt;0,'89d'!G20/$K$42,#N/A)</f>
        <v>#N/A</v>
      </c>
      <c r="H20" s="55"/>
    </row>
    <row r="21" spans="2:12">
      <c r="B21" s="50">
        <v>2460736.4258767827</v>
      </c>
      <c r="C21" s="57">
        <f t="shared" si="1"/>
        <v>-0.20902861934155226</v>
      </c>
      <c r="D21" s="51">
        <f>IF('89d'!D21&gt;0,'89d'!D21/$K$42,#N/A)</f>
        <v>1.0038490960025637</v>
      </c>
      <c r="E21" s="51" t="e">
        <f>IF('89d'!E21&gt;0,'89d'!E21/$K$42,#N/A)</f>
        <v>#N/A</v>
      </c>
      <c r="F21" s="51" t="e">
        <f>IF('89d'!F21&gt;0,'89d'!F21/$K$42,#N/A)</f>
        <v>#N/A</v>
      </c>
      <c r="G21" s="51" t="e">
        <f>IF('89d'!G21&gt;0,'89d'!G21/$K$42,#N/A)</f>
        <v>#N/A</v>
      </c>
      <c r="H21" s="55"/>
    </row>
    <row r="22" spans="2:12">
      <c r="B22" s="50">
        <v>2460736.4272656771</v>
      </c>
      <c r="C22" s="57">
        <f t="shared" si="1"/>
        <v>-0.20763972494751215</v>
      </c>
      <c r="D22" s="51">
        <f>IF('89d'!D22&gt;0,'89d'!D22/$K$42,#N/A)</f>
        <v>1.00283872768434</v>
      </c>
      <c r="E22" s="51" t="e">
        <f>IF('89d'!E22&gt;0,'89d'!E22/$K$42,#N/A)</f>
        <v>#N/A</v>
      </c>
      <c r="F22" s="51" t="e">
        <f>IF('89d'!F22&gt;0,'89d'!F22/$K$42,#N/A)</f>
        <v>#N/A</v>
      </c>
      <c r="G22" s="51" t="e">
        <f>IF('89d'!G22&gt;0,'89d'!G22/$K$42,#N/A)</f>
        <v>#N/A</v>
      </c>
      <c r="H22" s="55"/>
    </row>
    <row r="23" spans="2:12">
      <c r="B23" s="50">
        <v>2460736.428654572</v>
      </c>
      <c r="C23" s="57">
        <f t="shared" si="1"/>
        <v>-0.20625083008781075</v>
      </c>
      <c r="D23" s="51">
        <f>IF('89d'!D23&gt;0,'89d'!D23/$K$42,#N/A)</f>
        <v>1.0048013686593547</v>
      </c>
      <c r="E23" s="51" t="e">
        <f>IF('89d'!E23&gt;0,'89d'!E23/$K$42,#N/A)</f>
        <v>#N/A</v>
      </c>
      <c r="F23" s="51" t="e">
        <f>IF('89d'!F23&gt;0,'89d'!F23/$K$42,#N/A)</f>
        <v>#N/A</v>
      </c>
      <c r="G23" s="51" t="e">
        <f>IF('89d'!G23&gt;0,'89d'!G23/$K$42,#N/A)</f>
        <v>#N/A</v>
      </c>
      <c r="H23" s="55"/>
    </row>
    <row r="24" spans="2:12">
      <c r="B24" s="50">
        <v>2460736.4300434664</v>
      </c>
      <c r="C24" s="57">
        <f t="shared" si="1"/>
        <v>-0.20486193569377065</v>
      </c>
      <c r="D24" s="51">
        <f>IF('89d'!D24&gt;0,'89d'!D24/$K$42,#N/A)</f>
        <v>0.99701723228960992</v>
      </c>
      <c r="E24" s="51" t="e">
        <f>IF('89d'!E24&gt;0,'89d'!E24/$K$42,#N/A)</f>
        <v>#N/A</v>
      </c>
      <c r="F24" s="51" t="e">
        <f>IF('89d'!F24&gt;0,'89d'!F24/$K$42,#N/A)</f>
        <v>#N/A</v>
      </c>
      <c r="G24" s="51" t="e">
        <f>IF('89d'!G24&gt;0,'89d'!G24/$K$42,#N/A)</f>
        <v>#N/A</v>
      </c>
      <c r="H24" s="55"/>
    </row>
    <row r="25" spans="2:12">
      <c r="B25" s="50">
        <v>2460736.4314323612</v>
      </c>
      <c r="C25" s="57">
        <f t="shared" si="1"/>
        <v>-0.20347304083406925</v>
      </c>
      <c r="D25" s="51">
        <f>IF('89d'!D25&gt;0,'89d'!D25/$K$42,#N/A)</f>
        <v>1.0029226666115345</v>
      </c>
      <c r="E25" s="51" t="e">
        <f>IF('89d'!E25&gt;0,'89d'!E25/$K$42,#N/A)</f>
        <v>#N/A</v>
      </c>
      <c r="F25" s="51" t="e">
        <f>IF('89d'!F25&gt;0,'89d'!F25/$K$42,#N/A)</f>
        <v>#N/A</v>
      </c>
      <c r="G25" s="51" t="e">
        <f>IF('89d'!G25&gt;0,'89d'!G25/$K$42,#N/A)</f>
        <v>#N/A</v>
      </c>
      <c r="H25" s="55"/>
    </row>
    <row r="26" spans="2:12">
      <c r="B26" s="50">
        <v>2460736.4328212556</v>
      </c>
      <c r="C26" s="57">
        <f t="shared" si="1"/>
        <v>-0.20208414644002914</v>
      </c>
      <c r="D26" s="51">
        <f>IF('89d'!D26&gt;0,'89d'!D26/$K$42,#N/A)</f>
        <v>0.99839343787795776</v>
      </c>
      <c r="E26" s="51" t="e">
        <f>IF('89d'!E26&gt;0,'89d'!E26/$K$42,#N/A)</f>
        <v>#N/A</v>
      </c>
      <c r="F26" s="51" t="e">
        <f>IF('89d'!F26&gt;0,'89d'!F26/$K$42,#N/A)</f>
        <v>#N/A</v>
      </c>
      <c r="G26" s="51" t="e">
        <f>IF('89d'!G26&gt;0,'89d'!G26/$K$42,#N/A)</f>
        <v>#N/A</v>
      </c>
      <c r="H26" s="55"/>
    </row>
    <row r="27" spans="2:12">
      <c r="B27" s="50">
        <v>2460736.4342101505</v>
      </c>
      <c r="C27" s="57">
        <f t="shared" si="1"/>
        <v>-0.20069525158032775</v>
      </c>
      <c r="D27" s="51">
        <f>IF('89d'!D27&gt;0,'89d'!D27/$K$42,#N/A)</f>
        <v>0.99965354517919724</v>
      </c>
      <c r="E27" s="51" t="e">
        <f>IF('89d'!E27&gt;0,'89d'!E27/$K$42,#N/A)</f>
        <v>#N/A</v>
      </c>
      <c r="F27" s="51" t="e">
        <f>IF('89d'!F27&gt;0,'89d'!F27/$K$42,#N/A)</f>
        <v>#N/A</v>
      </c>
      <c r="G27" s="51" t="e">
        <f>IF('89d'!G27&gt;0,'89d'!G27/$K$42,#N/A)</f>
        <v>#N/A</v>
      </c>
      <c r="H27" s="55"/>
    </row>
    <row r="28" spans="2:12">
      <c r="B28" s="50">
        <v>2460736.4355990449</v>
      </c>
      <c r="C28" s="57">
        <f t="shared" si="1"/>
        <v>-0.19930635718628764</v>
      </c>
      <c r="D28" s="51">
        <f>IF('89d'!D28&gt;0,'89d'!D28/$K$42,#N/A)</f>
        <v>1.0035881410422072</v>
      </c>
      <c r="E28" s="51" t="e">
        <f>IF('89d'!E28&gt;0,'89d'!E28/$K$42,#N/A)</f>
        <v>#N/A</v>
      </c>
      <c r="F28" s="51" t="e">
        <f>IF('89d'!F28&gt;0,'89d'!F28/$K$42,#N/A)</f>
        <v>#N/A</v>
      </c>
      <c r="G28" s="51" t="e">
        <f>IF('89d'!G28&gt;0,'89d'!G28/$K$42,#N/A)</f>
        <v>#N/A</v>
      </c>
      <c r="H28" s="55"/>
    </row>
    <row r="29" spans="2:12">
      <c r="B29" s="50">
        <v>2460736.4369879393</v>
      </c>
      <c r="C29" s="57">
        <f t="shared" si="1"/>
        <v>-0.19791746279224753</v>
      </c>
      <c r="D29" s="51">
        <f>IF('89d'!D29&gt;0,'89d'!D29/$K$42,#N/A)</f>
        <v>1.0105185709707765</v>
      </c>
      <c r="E29" s="51" t="e">
        <f>IF('89d'!E29&gt;0,'89d'!E29/$K$42,#N/A)</f>
        <v>#N/A</v>
      </c>
      <c r="F29" s="51" t="e">
        <f>IF('89d'!F29&gt;0,'89d'!F29/$K$42,#N/A)</f>
        <v>#N/A</v>
      </c>
      <c r="G29" s="51" t="e">
        <f>IF('89d'!G29&gt;0,'89d'!G29/$K$42,#N/A)</f>
        <v>#N/A</v>
      </c>
      <c r="H29" s="55"/>
    </row>
    <row r="30" spans="2:12">
      <c r="B30" s="50">
        <v>2460736.4383768342</v>
      </c>
      <c r="C30" s="57">
        <f t="shared" si="1"/>
        <v>-0.19652856793254614</v>
      </c>
      <c r="D30" s="51">
        <f>IF('89d'!D30&gt;0,'89d'!D30/$K$42,#N/A)</f>
        <v>0.99880066572252602</v>
      </c>
      <c r="E30" s="51" t="e">
        <f>IF('89d'!E30&gt;0,'89d'!E30/$K$42,#N/A)</f>
        <v>#N/A</v>
      </c>
      <c r="F30" s="51" t="e">
        <f>IF('89d'!F30&gt;0,'89d'!F30/$K$42,#N/A)</f>
        <v>#N/A</v>
      </c>
      <c r="G30" s="51" t="e">
        <f>IF('89d'!G30&gt;0,'89d'!G30/$K$42,#N/A)</f>
        <v>#N/A</v>
      </c>
      <c r="H30" s="55"/>
      <c r="J30" s="36" t="s">
        <v>72</v>
      </c>
      <c r="K30" s="59">
        <f>I172</f>
        <v>2460736.6349054021</v>
      </c>
      <c r="L30" s="96">
        <f>K30-'Planet c'!$G$228</f>
        <v>45717.634905402083</v>
      </c>
    </row>
    <row r="31" spans="2:12">
      <c r="B31" s="50">
        <v>2460736.4397657285</v>
      </c>
      <c r="C31" s="57">
        <f t="shared" si="1"/>
        <v>-0.19513967353850603</v>
      </c>
      <c r="D31" s="51">
        <f>IF('89d'!D31&gt;0,'89d'!D31/$K$42,#N/A)</f>
        <v>1.0013474265275955</v>
      </c>
      <c r="E31" s="51" t="e">
        <f>IF('89d'!E31&gt;0,'89d'!E31/$K$42,#N/A)</f>
        <v>#N/A</v>
      </c>
      <c r="F31" s="51" t="e">
        <f>IF('89d'!F31&gt;0,'89d'!F31/$K$42,#N/A)</f>
        <v>#N/A</v>
      </c>
      <c r="G31" s="51" t="e">
        <f>IF('89d'!G31&gt;0,'89d'!G31/$K$42,#N/A)</f>
        <v>#N/A</v>
      </c>
      <c r="H31" s="55"/>
      <c r="J31" s="36" t="s">
        <v>37</v>
      </c>
      <c r="K31" s="58">
        <f>INDEX(B:B,MATCH(J31,A:A,0))</f>
        <v>2460736.5800440735</v>
      </c>
    </row>
    <row r="32" spans="2:12">
      <c r="B32" s="50">
        <v>2460736.4411546234</v>
      </c>
      <c r="C32" s="57">
        <f t="shared" si="1"/>
        <v>-0.19375077867880464</v>
      </c>
      <c r="D32" s="51">
        <f>IF('89d'!D32&gt;0,'89d'!D32/$K$42,#N/A)</f>
        <v>0.99944891820089521</v>
      </c>
      <c r="E32" s="51" t="e">
        <f>IF('89d'!E32&gt;0,'89d'!E32/$K$42,#N/A)</f>
        <v>#N/A</v>
      </c>
      <c r="F32" s="51" t="e">
        <f>IF('89d'!F32&gt;0,'89d'!F32/$K$42,#N/A)</f>
        <v>#N/A</v>
      </c>
      <c r="G32" s="51" t="e">
        <f>IF('89d'!G32&gt;0,'89d'!G32/$K$42,#N/A)</f>
        <v>#N/A</v>
      </c>
      <c r="H32" s="55"/>
      <c r="J32" s="36" t="s">
        <v>38</v>
      </c>
      <c r="K32" s="58">
        <f>INDEX(B:B,MATCH(J32,A:A,0))</f>
        <v>2460736.5925441231</v>
      </c>
    </row>
    <row r="33" spans="2:11">
      <c r="B33" s="50">
        <v>2460736.4425435178</v>
      </c>
      <c r="C33" s="57">
        <f t="shared" si="1"/>
        <v>-0.19236188428476453</v>
      </c>
      <c r="D33" s="51">
        <f>IF('89d'!D33&gt;0,'89d'!D33/$K$42,#N/A)</f>
        <v>0.99949522933314039</v>
      </c>
      <c r="E33" s="51" t="e">
        <f>IF('89d'!E33&gt;0,'89d'!E33/$K$42,#N/A)</f>
        <v>#N/A</v>
      </c>
      <c r="F33" s="51" t="e">
        <f>IF('89d'!F33&gt;0,'89d'!F33/$K$42,#N/A)</f>
        <v>#N/A</v>
      </c>
      <c r="G33" s="51" t="e">
        <f>IF('89d'!G33&gt;0,'89d'!G33/$K$42,#N/A)</f>
        <v>#N/A</v>
      </c>
      <c r="H33" s="55"/>
      <c r="J33" s="36" t="s">
        <v>39</v>
      </c>
      <c r="K33" s="58">
        <f>INDEX(B:B,MATCH(J33,A:A,0))</f>
        <v>2460736.6772666797</v>
      </c>
    </row>
    <row r="34" spans="2:11">
      <c r="B34" s="50">
        <v>2460736.4439324122</v>
      </c>
      <c r="C34" s="57">
        <f t="shared" si="1"/>
        <v>-0.19097298989072442</v>
      </c>
      <c r="D34" s="51">
        <f>IF('89d'!D34&gt;0,'89d'!D34/$K$42,#N/A)</f>
        <v>1.0008346030991244</v>
      </c>
      <c r="E34" s="51" t="e">
        <f>IF('89d'!E34&gt;0,'89d'!E34/$K$42,#N/A)</f>
        <v>#N/A</v>
      </c>
      <c r="F34" s="51" t="e">
        <f>IF('89d'!F34&gt;0,'89d'!F34/$K$42,#N/A)</f>
        <v>#N/A</v>
      </c>
      <c r="G34" s="51" t="e">
        <f>IF('89d'!G34&gt;0,'89d'!G34/$K$42,#N/A)</f>
        <v>#N/A</v>
      </c>
      <c r="H34" s="55"/>
      <c r="J34" s="36" t="s">
        <v>71</v>
      </c>
      <c r="K34" s="58">
        <f>INDEX(B:B,MATCH(J34,A:A,0))</f>
        <v>2460736.6897667288</v>
      </c>
    </row>
    <row r="35" spans="2:11">
      <c r="B35" s="50">
        <v>2460736.4453213071</v>
      </c>
      <c r="C35" s="57">
        <f t="shared" si="1"/>
        <v>-0.18958409503102303</v>
      </c>
      <c r="D35" s="51">
        <f>IF('89d'!D35&gt;0,'89d'!D35/$K$42,#N/A)</f>
        <v>1.0026108934533839</v>
      </c>
      <c r="E35" s="51" t="e">
        <f>IF('89d'!E35&gt;0,'89d'!E35/$K$42,#N/A)</f>
        <v>#N/A</v>
      </c>
      <c r="F35" s="51" t="e">
        <f>IF('89d'!F35&gt;0,'89d'!F35/$K$42,#N/A)</f>
        <v>#N/A</v>
      </c>
      <c r="G35" s="51" t="e">
        <f>IF('89d'!G35&gt;0,'89d'!G35/$K$42,#N/A)</f>
        <v>#N/A</v>
      </c>
      <c r="H35" s="55"/>
      <c r="J35" s="38"/>
      <c r="K35" s="39"/>
    </row>
    <row r="36" spans="2:11">
      <c r="B36" s="50">
        <v>2460736.4467102014</v>
      </c>
      <c r="C36" s="57">
        <f t="shared" si="1"/>
        <v>-0.18819520063698292</v>
      </c>
      <c r="D36" s="51">
        <f>IF('89d'!D36&gt;0,'89d'!D36/$K$42,#N/A)</f>
        <v>0.99721073632632806</v>
      </c>
      <c r="E36" s="51" t="e">
        <f>IF('89d'!E36&gt;0,'89d'!E36/$K$42,#N/A)</f>
        <v>#N/A</v>
      </c>
      <c r="F36" s="51" t="e">
        <f>IF('89d'!F36&gt;0,'89d'!F36/$K$42,#N/A)</f>
        <v>#N/A</v>
      </c>
      <c r="G36" s="51" t="e">
        <f>IF('89d'!G36&gt;0,'89d'!G36/$K$42,#N/A)</f>
        <v>#N/A</v>
      </c>
      <c r="H36" s="55"/>
      <c r="J36" s="36" t="s">
        <v>76</v>
      </c>
      <c r="K36" s="37">
        <f>K32-K31</f>
        <v>1.250004954636097E-2</v>
      </c>
    </row>
    <row r="37" spans="2:11">
      <c r="B37" s="50">
        <v>2460736.4480990958</v>
      </c>
      <c r="C37" s="57">
        <f t="shared" si="1"/>
        <v>-0.18680630624294281</v>
      </c>
      <c r="D37" s="51">
        <f>IF('89d'!D37&gt;0,'89d'!D37/$K$42,#N/A)</f>
        <v>0.99867227637822131</v>
      </c>
      <c r="E37" s="51" t="e">
        <f>IF('89d'!E37&gt;0,'89d'!E37/$K$42,#N/A)</f>
        <v>#N/A</v>
      </c>
      <c r="F37" s="51" t="e">
        <f>IF('89d'!F37&gt;0,'89d'!F37/$K$42,#N/A)</f>
        <v>#N/A</v>
      </c>
      <c r="G37" s="51" t="e">
        <f>IF('89d'!G37&gt;0,'89d'!G37/$K$42,#N/A)</f>
        <v>#N/A</v>
      </c>
      <c r="H37" s="55"/>
      <c r="J37" s="36" t="s">
        <v>66</v>
      </c>
      <c r="K37" s="37">
        <f>K33-K32</f>
        <v>8.4722556639462709E-2</v>
      </c>
    </row>
    <row r="38" spans="2:11">
      <c r="B38" s="50">
        <v>2460736.4494879907</v>
      </c>
      <c r="C38" s="57">
        <f t="shared" si="1"/>
        <v>-0.18541741138324142</v>
      </c>
      <c r="D38" s="51">
        <f>IF('89d'!D38&gt;0,'89d'!D38/$K$42,#N/A)</f>
        <v>0.99693075038506462</v>
      </c>
      <c r="E38" s="51" t="e">
        <f>IF('89d'!E38&gt;0,'89d'!E38/$K$42,#N/A)</f>
        <v>#N/A</v>
      </c>
      <c r="F38" s="51" t="e">
        <f>IF('89d'!F38&gt;0,'89d'!F38/$K$42,#N/A)</f>
        <v>#N/A</v>
      </c>
      <c r="G38" s="51" t="e">
        <f>IF('89d'!G38&gt;0,'89d'!G38/$K$42,#N/A)</f>
        <v>#N/A</v>
      </c>
      <c r="H38" s="55"/>
      <c r="J38" s="36" t="s">
        <v>77</v>
      </c>
      <c r="K38" s="37">
        <f>K34-K33</f>
        <v>1.2500049080699682E-2</v>
      </c>
    </row>
    <row r="39" spans="2:11">
      <c r="B39" s="50">
        <v>2460736.4508768851</v>
      </c>
      <c r="C39" s="57">
        <f t="shared" si="1"/>
        <v>-0.18402851698920131</v>
      </c>
      <c r="D39" s="51">
        <f>IF('89d'!D39&gt;0,'89d'!D39/$K$42,#N/A)</f>
        <v>1.0045488282663304</v>
      </c>
      <c r="E39" s="51" t="e">
        <f>IF('89d'!E39&gt;0,'89d'!E39/$K$42,#N/A)</f>
        <v>#N/A</v>
      </c>
      <c r="F39" s="51" t="e">
        <f>IF('89d'!F39&gt;0,'89d'!F39/$K$42,#N/A)</f>
        <v>#N/A</v>
      </c>
      <c r="G39" s="51" t="e">
        <f>IF('89d'!G39&gt;0,'89d'!G39/$K$42,#N/A)</f>
        <v>#N/A</v>
      </c>
      <c r="H39" s="55"/>
      <c r="J39" s="36" t="s">
        <v>65</v>
      </c>
      <c r="K39" s="37">
        <f>K34-K31</f>
        <v>0.10972265526652336</v>
      </c>
    </row>
    <row r="40" spans="2:11">
      <c r="B40" s="50">
        <v>2460736.45226578</v>
      </c>
      <c r="C40" s="57">
        <f t="shared" si="1"/>
        <v>-0.18263962212949991</v>
      </c>
      <c r="D40" s="51">
        <f>IF('89d'!D40&gt;0,'89d'!D40/$K$42,#N/A)</f>
        <v>0.99778667934709564</v>
      </c>
      <c r="E40" s="51" t="e">
        <f>IF('89d'!E40&gt;0,'89d'!E40/$K$42,#N/A)</f>
        <v>#N/A</v>
      </c>
      <c r="F40" s="51" t="e">
        <f>IF('89d'!F40&gt;0,'89d'!F40/$K$42,#N/A)</f>
        <v>#N/A</v>
      </c>
      <c r="G40" s="51" t="e">
        <f>IF('89d'!G40&gt;0,'89d'!G40/$K$42,#N/A)</f>
        <v>#N/A</v>
      </c>
      <c r="H40" s="55"/>
      <c r="J40" s="38"/>
      <c r="K40" s="39"/>
    </row>
    <row r="41" spans="2:11">
      <c r="B41" s="50">
        <v>2460736.4536546743</v>
      </c>
      <c r="C41" s="57">
        <f t="shared" si="1"/>
        <v>-0.1812507277354598</v>
      </c>
      <c r="D41" s="51">
        <f>IF('89d'!D41&gt;0,'89d'!D41/$K$42,#N/A)</f>
        <v>1.007688681683327</v>
      </c>
      <c r="E41" s="51" t="e">
        <f>IF('89d'!E41&gt;0,'89d'!E41/$K$42,#N/A)</f>
        <v>#N/A</v>
      </c>
      <c r="F41" s="51" t="e">
        <f>IF('89d'!F41&gt;0,'89d'!F41/$K$42,#N/A)</f>
        <v>#N/A</v>
      </c>
      <c r="G41" s="51" t="e">
        <f>IF('89d'!G41&gt;0,'89d'!G41/$K$42,#N/A)</f>
        <v>#N/A</v>
      </c>
      <c r="H41" s="55"/>
      <c r="J41" s="36" t="s">
        <v>75</v>
      </c>
      <c r="K41" s="91">
        <v>960.13</v>
      </c>
    </row>
    <row r="42" spans="2:11">
      <c r="B42" s="50">
        <v>2460736.4550435687</v>
      </c>
      <c r="C42" s="57">
        <f t="shared" si="1"/>
        <v>-0.1798618333414197</v>
      </c>
      <c r="D42" s="51">
        <f>IF('89d'!D42&gt;0,'89d'!D42/$K$42,#N/A)</f>
        <v>1.0040830292442395</v>
      </c>
      <c r="E42" s="51" t="e">
        <f>IF('89d'!E42&gt;0,'89d'!E42/$K$42,#N/A)</f>
        <v>#N/A</v>
      </c>
      <c r="F42" s="51" t="e">
        <f>IF('89d'!F42&gt;0,'89d'!F42/$K$42,#N/A)</f>
        <v>#N/A</v>
      </c>
      <c r="G42" s="51" t="e">
        <f>IF('89d'!G42&gt;0,'89d'!G42/$K$42,#N/A)</f>
        <v>#N/A</v>
      </c>
      <c r="H42" s="55"/>
      <c r="J42" s="36" t="s">
        <v>74</v>
      </c>
      <c r="K42" s="91">
        <v>967.37</v>
      </c>
    </row>
    <row r="43" spans="2:11">
      <c r="B43" s="50">
        <v>2460736.4564324636</v>
      </c>
      <c r="C43" s="57">
        <f t="shared" si="1"/>
        <v>-0.1784729384817183</v>
      </c>
      <c r="D43" s="51">
        <f>IF('89d'!D43&gt;0,'89d'!D43/$K$42,#N/A)</f>
        <v>0.99975537798360503</v>
      </c>
      <c r="E43" s="51" t="e">
        <f>IF('89d'!E43&gt;0,'89d'!E43/$K$42,#N/A)</f>
        <v>#N/A</v>
      </c>
      <c r="F43" s="51" t="e">
        <f>IF('89d'!F43&gt;0,'89d'!F43/$K$42,#N/A)</f>
        <v>#N/A</v>
      </c>
      <c r="G43" s="51" t="e">
        <f>IF('89d'!G43&gt;0,'89d'!G43/$K$42,#N/A)</f>
        <v>#N/A</v>
      </c>
      <c r="H43" s="55"/>
      <c r="J43" s="36" t="s">
        <v>73</v>
      </c>
      <c r="K43" s="40">
        <f>1-K41/K42</f>
        <v>7.4842097646194983E-3</v>
      </c>
    </row>
    <row r="44" spans="2:11">
      <c r="B44" s="50">
        <v>2460736.457821358</v>
      </c>
      <c r="C44" s="57">
        <f t="shared" si="1"/>
        <v>-0.17708404408767819</v>
      </c>
      <c r="D44" s="51">
        <f>IF('89d'!D44&gt;0,'89d'!D44/$K$42,#N/A)</f>
        <v>1.0004825454583046</v>
      </c>
      <c r="E44" s="51" t="e">
        <f>IF('89d'!E44&gt;0,'89d'!E44/$K$42,#N/A)</f>
        <v>#N/A</v>
      </c>
      <c r="F44" s="51" t="e">
        <f>IF('89d'!F44&gt;0,'89d'!F44/$K$42,#N/A)</f>
        <v>#N/A</v>
      </c>
      <c r="G44" s="51" t="e">
        <f>IF('89d'!G44&gt;0,'89d'!G44/$K$42,#N/A)</f>
        <v>#N/A</v>
      </c>
      <c r="H44" s="55"/>
    </row>
    <row r="45" spans="2:11">
      <c r="B45" s="50">
        <v>2460736.4592102524</v>
      </c>
      <c r="C45" s="57">
        <f t="shared" si="1"/>
        <v>-0.17569514969363809</v>
      </c>
      <c r="D45" s="51">
        <f>IF('89d'!D45&gt;0,'89d'!D45/$K$42,#N/A)</f>
        <v>1.0011255259104583</v>
      </c>
      <c r="E45" s="51" t="e">
        <f>IF('89d'!E45&gt;0,'89d'!E45/$K$42,#N/A)</f>
        <v>#N/A</v>
      </c>
      <c r="F45" s="51" t="e">
        <f>IF('89d'!F45&gt;0,'89d'!F45/$K$42,#N/A)</f>
        <v>#N/A</v>
      </c>
      <c r="G45" s="51" t="e">
        <f>IF('89d'!G45&gt;0,'89d'!G45/$K$42,#N/A)</f>
        <v>#N/A</v>
      </c>
      <c r="H45" s="55"/>
    </row>
    <row r="46" spans="2:11">
      <c r="B46" s="50">
        <v>2460736.4605991472</v>
      </c>
      <c r="C46" s="57">
        <f t="shared" si="1"/>
        <v>-0.17430625483393669</v>
      </c>
      <c r="D46" s="51">
        <f>IF('89d'!D46&gt;0,'89d'!D46/$K$42,#N/A)</f>
        <v>1.0023582496872965</v>
      </c>
      <c r="E46" s="51" t="e">
        <f>IF('89d'!E46&gt;0,'89d'!E46/$K$42,#N/A)</f>
        <v>#N/A</v>
      </c>
      <c r="F46" s="51" t="e">
        <f>IF('89d'!F46&gt;0,'89d'!F46/$K$42,#N/A)</f>
        <v>#N/A</v>
      </c>
      <c r="G46" s="51" t="e">
        <f>IF('89d'!G46&gt;0,'89d'!G46/$K$42,#N/A)</f>
        <v>#N/A</v>
      </c>
      <c r="H46" s="55"/>
    </row>
    <row r="47" spans="2:11">
      <c r="B47" s="50">
        <v>2460736.4619880416</v>
      </c>
      <c r="C47" s="57">
        <f t="shared" si="1"/>
        <v>-0.17291736043989658</v>
      </c>
      <c r="D47" s="51">
        <f>IF('89d'!D47&gt;0,'89d'!D47/$K$42,#N/A)</f>
        <v>0.99870064194672148</v>
      </c>
      <c r="E47" s="51" t="e">
        <f>IF('89d'!E47&gt;0,'89d'!E47/$K$42,#N/A)</f>
        <v>#N/A</v>
      </c>
      <c r="F47" s="51" t="e">
        <f>IF('89d'!F47&gt;0,'89d'!F47/$K$42,#N/A)</f>
        <v>#N/A</v>
      </c>
      <c r="G47" s="51" t="e">
        <f>IF('89d'!G47&gt;0,'89d'!G47/$K$42,#N/A)</f>
        <v>#N/A</v>
      </c>
      <c r="H47" s="55"/>
    </row>
    <row r="48" spans="2:11">
      <c r="B48" s="50">
        <v>2460736.463376936</v>
      </c>
      <c r="C48" s="57">
        <f t="shared" si="1"/>
        <v>-0.17152846604585648</v>
      </c>
      <c r="D48" s="51">
        <f>IF('89d'!D48&gt;0,'89d'!D48/$K$42,#N/A)</f>
        <v>1.0022866431665236</v>
      </c>
      <c r="E48" s="51" t="e">
        <f>IF('89d'!E48&gt;0,'89d'!E48/$K$42,#N/A)</f>
        <v>#N/A</v>
      </c>
      <c r="F48" s="51" t="e">
        <f>IF('89d'!F48&gt;0,'89d'!F48/$K$42,#N/A)</f>
        <v>#N/A</v>
      </c>
      <c r="G48" s="51" t="e">
        <f>IF('89d'!G48&gt;0,'89d'!G48/$K$42,#N/A)</f>
        <v>#N/A</v>
      </c>
      <c r="H48" s="55"/>
    </row>
    <row r="49" spans="2:22">
      <c r="B49" s="50">
        <v>2460736.4647658309</v>
      </c>
      <c r="C49" s="57">
        <f t="shared" si="1"/>
        <v>-0.17013957118615508</v>
      </c>
      <c r="D49" s="51">
        <f>IF('89d'!D49&gt;0,'89d'!D49/$K$42,#N/A)</f>
        <v>1.0035825278848838</v>
      </c>
      <c r="E49" s="51" t="e">
        <f>IF('89d'!E49&gt;0,'89d'!E49/$K$42,#N/A)</f>
        <v>#N/A</v>
      </c>
      <c r="F49" s="51" t="e">
        <f>IF('89d'!F49&gt;0,'89d'!F49/$K$42,#N/A)</f>
        <v>#N/A</v>
      </c>
      <c r="G49" s="51" t="e">
        <f>IF('89d'!G49&gt;0,'89d'!G49/$K$42,#N/A)</f>
        <v>#N/A</v>
      </c>
      <c r="H49" s="55"/>
      <c r="V49" s="79"/>
    </row>
    <row r="50" spans="2:22">
      <c r="B50" s="50">
        <v>2460736.4661547253</v>
      </c>
      <c r="C50" s="57">
        <f t="shared" si="1"/>
        <v>-0.16875067679211497</v>
      </c>
      <c r="D50" s="51">
        <f>IF('89d'!D50&gt;0,'89d'!D50/$K$42,#N/A)</f>
        <v>0.99640061196853325</v>
      </c>
      <c r="E50" s="51" t="e">
        <f>IF('89d'!E50&gt;0,'89d'!E50/$K$42,#N/A)</f>
        <v>#N/A</v>
      </c>
      <c r="F50" s="51" t="e">
        <f>IF('89d'!F50&gt;0,'89d'!F50/$K$42,#N/A)</f>
        <v>#N/A</v>
      </c>
      <c r="G50" s="51" t="e">
        <f>IF('89d'!G50&gt;0,'89d'!G50/$K$42,#N/A)</f>
        <v>#N/A</v>
      </c>
      <c r="H50" s="55"/>
    </row>
    <row r="51" spans="2:22">
      <c r="B51" s="50">
        <v>2460736.4675436202</v>
      </c>
      <c r="C51" s="57">
        <f t="shared" si="1"/>
        <v>-0.16736178193241358</v>
      </c>
      <c r="D51" s="51">
        <f>IF('89d'!D51&gt;0,'89d'!D51/$K$42,#N/A)</f>
        <v>1.0020252850512215</v>
      </c>
      <c r="E51" s="51" t="e">
        <f>IF('89d'!E51&gt;0,'89d'!E51/$K$42,#N/A)</f>
        <v>#N/A</v>
      </c>
      <c r="F51" s="51" t="e">
        <f>IF('89d'!F51&gt;0,'89d'!F51/$K$42,#N/A)</f>
        <v>#N/A</v>
      </c>
      <c r="G51" s="51" t="e">
        <f>IF('89d'!G51&gt;0,'89d'!G51/$K$42,#N/A)</f>
        <v>#N/A</v>
      </c>
      <c r="H51" s="55"/>
    </row>
    <row r="52" spans="2:22">
      <c r="B52" s="50">
        <v>2460736.4689325145</v>
      </c>
      <c r="C52" s="57">
        <f t="shared" si="1"/>
        <v>-0.16597288753837347</v>
      </c>
      <c r="D52" s="51">
        <f>IF('89d'!D52&gt;0,'89d'!D52/$K$42,#N/A)</f>
        <v>1.0035250214499105</v>
      </c>
      <c r="E52" s="51" t="e">
        <f>IF('89d'!E52&gt;0,'89d'!E52/$K$42,#N/A)</f>
        <v>#N/A</v>
      </c>
      <c r="F52" s="51" t="e">
        <f>IF('89d'!F52&gt;0,'89d'!F52/$K$42,#N/A)</f>
        <v>#N/A</v>
      </c>
      <c r="G52" s="51" t="e">
        <f>IF('89d'!G52&gt;0,'89d'!G52/$K$42,#N/A)</f>
        <v>#N/A</v>
      </c>
      <c r="H52" s="55"/>
    </row>
    <row r="53" spans="2:22">
      <c r="B53" s="50">
        <v>2460736.4703214089</v>
      </c>
      <c r="C53" s="57">
        <f t="shared" si="1"/>
        <v>-0.16458399314433336</v>
      </c>
      <c r="D53" s="51">
        <f>IF('89d'!D53&gt;0,'89d'!D53/$K$42,#N/A)</f>
        <v>0.99808821857200447</v>
      </c>
      <c r="E53" s="51" t="e">
        <f>IF('89d'!E53&gt;0,'89d'!E53/$K$42,#N/A)</f>
        <v>#N/A</v>
      </c>
      <c r="F53" s="51" t="e">
        <f>IF('89d'!F53&gt;0,'89d'!F53/$K$42,#N/A)</f>
        <v>#N/A</v>
      </c>
      <c r="G53" s="51" t="e">
        <f>IF('89d'!G53&gt;0,'89d'!G53/$K$42,#N/A)</f>
        <v>#N/A</v>
      </c>
      <c r="H53" s="55"/>
    </row>
    <row r="54" spans="2:22">
      <c r="B54" s="50">
        <v>2460736.4717103033</v>
      </c>
      <c r="C54" s="57">
        <f t="shared" si="1"/>
        <v>-0.16319509875029325</v>
      </c>
      <c r="D54" s="51">
        <f>IF('89d'!D54&gt;0,'89d'!D54/$K$42,#N/A)</f>
        <v>0.9956864488251651</v>
      </c>
      <c r="E54" s="51" t="e">
        <f>IF('89d'!E54&gt;0,'89d'!E54/$K$42,#N/A)</f>
        <v>#N/A</v>
      </c>
      <c r="F54" s="51" t="e">
        <f>IF('89d'!F54&gt;0,'89d'!F54/$K$42,#N/A)</f>
        <v>#N/A</v>
      </c>
      <c r="G54" s="51" t="e">
        <f>IF('89d'!G54&gt;0,'89d'!G54/$K$42,#N/A)</f>
        <v>#N/A</v>
      </c>
      <c r="H54" s="55"/>
    </row>
    <row r="55" spans="2:22">
      <c r="B55" s="50">
        <v>2460736.4730991982</v>
      </c>
      <c r="C55" s="57">
        <f t="shared" si="1"/>
        <v>-0.16180620389059186</v>
      </c>
      <c r="D55" s="51">
        <f>IF('89d'!D55&gt;0,'89d'!D55/$K$42,#N/A)</f>
        <v>0.99817973474472022</v>
      </c>
      <c r="E55" s="51" t="e">
        <f>IF('89d'!E55&gt;0,'89d'!E55/$K$42,#N/A)</f>
        <v>#N/A</v>
      </c>
      <c r="F55" s="51" t="e">
        <f>IF('89d'!F55&gt;0,'89d'!F55/$K$42,#N/A)</f>
        <v>#N/A</v>
      </c>
      <c r="G55" s="51" t="e">
        <f>IF('89d'!G55&gt;0,'89d'!G55/$K$42,#N/A)</f>
        <v>#N/A</v>
      </c>
      <c r="H55" s="55"/>
    </row>
    <row r="56" spans="2:22">
      <c r="B56" s="50">
        <v>2460736.4744880926</v>
      </c>
      <c r="C56" s="57">
        <f t="shared" si="1"/>
        <v>-0.16041730949655175</v>
      </c>
      <c r="D56" s="51">
        <f>IF('89d'!D56&gt;0,'89d'!D56/$K$42,#N/A)</f>
        <v>1.0002303151844691</v>
      </c>
      <c r="E56" s="51" t="e">
        <f>IF('89d'!E56&gt;0,'89d'!E56/$K$42,#N/A)</f>
        <v>#N/A</v>
      </c>
      <c r="F56" s="51" t="e">
        <f>IF('89d'!F56&gt;0,'89d'!F56/$K$42,#N/A)</f>
        <v>#N/A</v>
      </c>
      <c r="G56" s="51" t="e">
        <f>IF('89d'!G56&gt;0,'89d'!G56/$K$42,#N/A)</f>
        <v>#N/A</v>
      </c>
      <c r="H56" s="55"/>
    </row>
    <row r="57" spans="2:22">
      <c r="B57" s="50">
        <v>2460736.475876987</v>
      </c>
      <c r="C57" s="57">
        <f t="shared" si="1"/>
        <v>-0.15902841510251164</v>
      </c>
      <c r="D57" s="51">
        <f>IF('89d'!D57&gt;0,'89d'!D57/$K$42,#N/A)</f>
        <v>0.9909716034195809</v>
      </c>
      <c r="E57" s="51" t="e">
        <f>IF('89d'!E57&gt;0,'89d'!E57/$K$42,#N/A)</f>
        <v>#N/A</v>
      </c>
      <c r="F57" s="51" t="e">
        <f>IF('89d'!F57&gt;0,'89d'!F57/$K$42,#N/A)</f>
        <v>#N/A</v>
      </c>
      <c r="G57" s="51" t="e">
        <f>IF('89d'!G57&gt;0,'89d'!G57/$K$42,#N/A)</f>
        <v>#N/A</v>
      </c>
      <c r="H57" s="55"/>
    </row>
    <row r="58" spans="2:22">
      <c r="B58" s="50">
        <v>2460736.4772658818</v>
      </c>
      <c r="C58" s="57">
        <f t="shared" si="1"/>
        <v>-0.15763952024281025</v>
      </c>
      <c r="D58" s="51">
        <f>IF('89d'!D58&gt;0,'89d'!D58/$K$42,#N/A)</f>
        <v>1.0025294354797027</v>
      </c>
      <c r="E58" s="51" t="e">
        <f>IF('89d'!E58&gt;0,'89d'!E58/$K$42,#N/A)</f>
        <v>#N/A</v>
      </c>
      <c r="F58" s="51" t="e">
        <f>IF('89d'!F58&gt;0,'89d'!F58/$K$42,#N/A)</f>
        <v>#N/A</v>
      </c>
      <c r="G58" s="51" t="e">
        <f>IF('89d'!G58&gt;0,'89d'!G58/$K$42,#N/A)</f>
        <v>#N/A</v>
      </c>
      <c r="H58" s="55"/>
    </row>
    <row r="59" spans="2:22">
      <c r="B59" s="50">
        <v>2460736.4786547762</v>
      </c>
      <c r="C59" s="57">
        <f t="shared" si="1"/>
        <v>-0.15625062584877014</v>
      </c>
      <c r="D59" s="51">
        <f>IF('89d'!D59&gt;0,'89d'!D59/$K$42,#N/A)</f>
        <v>1.0015493554689519</v>
      </c>
      <c r="E59" s="51" t="e">
        <f>IF('89d'!E59&gt;0,'89d'!E59/$K$42,#N/A)</f>
        <v>#N/A</v>
      </c>
      <c r="F59" s="51" t="e">
        <f>IF('89d'!F59&gt;0,'89d'!F59/$K$42,#N/A)</f>
        <v>#N/A</v>
      </c>
      <c r="G59" s="51" t="e">
        <f>IF('89d'!G59&gt;0,'89d'!G59/$K$42,#N/A)</f>
        <v>#N/A</v>
      </c>
      <c r="H59" s="55"/>
    </row>
    <row r="60" spans="2:22">
      <c r="B60" s="50">
        <v>2460736.4800436706</v>
      </c>
      <c r="C60" s="57">
        <f t="shared" si="1"/>
        <v>-0.15486173145473003</v>
      </c>
      <c r="D60" s="51">
        <f>IF('89d'!D60&gt;0,'89d'!D60/$K$42,#N/A)</f>
        <v>1.0027790297404302</v>
      </c>
      <c r="E60" s="51" t="e">
        <f>IF('89d'!E60&gt;0,'89d'!E60/$K$42,#N/A)</f>
        <v>#N/A</v>
      </c>
      <c r="F60" s="51" t="e">
        <f>IF('89d'!F60&gt;0,'89d'!F60/$K$42,#N/A)</f>
        <v>#N/A</v>
      </c>
      <c r="G60" s="51" t="e">
        <f>IF('89d'!G60&gt;0,'89d'!G60/$K$42,#N/A)</f>
        <v>#N/A</v>
      </c>
      <c r="H60" s="55"/>
    </row>
    <row r="61" spans="2:22">
      <c r="B61" s="50">
        <v>2460736.481432565</v>
      </c>
      <c r="C61" s="57">
        <f t="shared" si="1"/>
        <v>-0.15347283706068993</v>
      </c>
      <c r="D61" s="51">
        <f>IF('89d'!D61&gt;0,'89d'!D61/$K$42,#N/A)</f>
        <v>0.99788111064018936</v>
      </c>
      <c r="E61" s="51" t="e">
        <f>IF('89d'!E61&gt;0,'89d'!E61/$K$42,#N/A)</f>
        <v>#N/A</v>
      </c>
      <c r="F61" s="51" t="e">
        <f>IF('89d'!F61&gt;0,'89d'!F61/$K$42,#N/A)</f>
        <v>#N/A</v>
      </c>
      <c r="G61" s="51" t="e">
        <f>IF('89d'!G61&gt;0,'89d'!G61/$K$42,#N/A)</f>
        <v>#N/A</v>
      </c>
      <c r="H61" s="55"/>
    </row>
    <row r="62" spans="2:22">
      <c r="B62" s="50">
        <v>2460736.4828214599</v>
      </c>
      <c r="C62" s="57">
        <f t="shared" si="1"/>
        <v>-0.15208394220098853</v>
      </c>
      <c r="D62" s="51">
        <f>IF('89d'!D62&gt;0,'89d'!D62/$K$42,#N/A)</f>
        <v>0.99905944984855843</v>
      </c>
      <c r="E62" s="51" t="e">
        <f>IF('89d'!E62&gt;0,'89d'!E62/$K$42,#N/A)</f>
        <v>#N/A</v>
      </c>
      <c r="F62" s="51" t="e">
        <f>IF('89d'!F62&gt;0,'89d'!F62/$K$42,#N/A)</f>
        <v>#N/A</v>
      </c>
      <c r="G62" s="51" t="e">
        <f>IF('89d'!G62&gt;0,'89d'!G62/$K$42,#N/A)</f>
        <v>#N/A</v>
      </c>
      <c r="H62" s="55"/>
    </row>
    <row r="63" spans="2:22">
      <c r="B63" s="50">
        <v>2460736.4842103543</v>
      </c>
      <c r="C63" s="57">
        <f t="shared" si="1"/>
        <v>-0.15069504780694842</v>
      </c>
      <c r="D63" s="51">
        <f>IF('89d'!D63&gt;0,'89d'!D63/$K$42,#N/A)</f>
        <v>0.99650282725327433</v>
      </c>
      <c r="E63" s="51" t="e">
        <f>IF('89d'!E63&gt;0,'89d'!E63/$K$42,#N/A)</f>
        <v>#N/A</v>
      </c>
      <c r="F63" s="51" t="e">
        <f>IF('89d'!F63&gt;0,'89d'!F63/$K$42,#N/A)</f>
        <v>#N/A</v>
      </c>
      <c r="G63" s="51" t="e">
        <f>IF('89d'!G63&gt;0,'89d'!G63/$K$42,#N/A)</f>
        <v>#N/A</v>
      </c>
      <c r="H63" s="55"/>
    </row>
    <row r="64" spans="2:22">
      <c r="B64" s="50">
        <v>2460736.4855992487</v>
      </c>
      <c r="C64" s="57">
        <f t="shared" si="1"/>
        <v>-0.14930615341290832</v>
      </c>
      <c r="D64" s="51">
        <f>IF('89d'!D64&gt;0,'89d'!D64/$K$42,#N/A)</f>
        <v>0.99699959684505413</v>
      </c>
      <c r="E64" s="51" t="e">
        <f>IF('89d'!E64&gt;0,'89d'!E64/$K$42,#N/A)</f>
        <v>#N/A</v>
      </c>
      <c r="F64" s="51" t="e">
        <f>IF('89d'!F64&gt;0,'89d'!F64/$K$42,#N/A)</f>
        <v>#N/A</v>
      </c>
      <c r="G64" s="51" t="e">
        <f>IF('89d'!G64&gt;0,'89d'!G64/$K$42,#N/A)</f>
        <v>#N/A</v>
      </c>
      <c r="H64" s="55"/>
    </row>
    <row r="65" spans="2:8">
      <c r="B65" s="50">
        <v>2460736.4869881435</v>
      </c>
      <c r="C65" s="57">
        <f t="shared" si="1"/>
        <v>-0.14791725855320692</v>
      </c>
      <c r="D65" s="51">
        <f>IF('89d'!D65&gt;0,'89d'!D65/$K$42,#N/A)</f>
        <v>1.0020123634183404</v>
      </c>
      <c r="E65" s="51" t="e">
        <f>IF('89d'!E65&gt;0,'89d'!E65/$K$42,#N/A)</f>
        <v>#N/A</v>
      </c>
      <c r="F65" s="51" t="e">
        <f>IF('89d'!F65&gt;0,'89d'!F65/$K$42,#N/A)</f>
        <v>#N/A</v>
      </c>
      <c r="G65" s="51" t="e">
        <f>IF('89d'!G65&gt;0,'89d'!G65/$K$42,#N/A)</f>
        <v>#N/A</v>
      </c>
      <c r="H65" s="55"/>
    </row>
    <row r="66" spans="2:8">
      <c r="B66" s="50">
        <v>2460736.4883770379</v>
      </c>
      <c r="C66" s="57">
        <f t="shared" si="1"/>
        <v>-0.14652836415916681</v>
      </c>
      <c r="D66" s="51">
        <f>IF('89d'!D66&gt;0,'89d'!D66/$K$42,#N/A)</f>
        <v>0.99809741877461566</v>
      </c>
      <c r="E66" s="51" t="e">
        <f>IF('89d'!E66&gt;0,'89d'!E66/$K$42,#N/A)</f>
        <v>#N/A</v>
      </c>
      <c r="F66" s="51" t="e">
        <f>IF('89d'!F66&gt;0,'89d'!F66/$K$42,#N/A)</f>
        <v>#N/A</v>
      </c>
      <c r="G66" s="51" t="e">
        <f>IF('89d'!G66&gt;0,'89d'!G66/$K$42,#N/A)</f>
        <v>#N/A</v>
      </c>
      <c r="H66" s="55"/>
    </row>
    <row r="67" spans="2:8">
      <c r="B67" s="50">
        <v>2460736.4897659323</v>
      </c>
      <c r="C67" s="57">
        <f t="shared" ref="C67:C130" si="2">B67-$K$30</f>
        <v>-0.14513946976512671</v>
      </c>
      <c r="D67" s="51">
        <f>IF('89d'!D67&gt;0,'89d'!D67/$K$42,#N/A)</f>
        <v>0.99918914169345752</v>
      </c>
      <c r="E67" s="51" t="e">
        <f>IF('89d'!E67&gt;0,'89d'!E67/$K$42,#N/A)</f>
        <v>#N/A</v>
      </c>
      <c r="F67" s="51" t="e">
        <f>IF('89d'!F67&gt;0,'89d'!F67/$K$42,#N/A)</f>
        <v>#N/A</v>
      </c>
      <c r="G67" s="51" t="e">
        <f>IF('89d'!G67&gt;0,'89d'!G67/$K$42,#N/A)</f>
        <v>#N/A</v>
      </c>
      <c r="H67" s="55"/>
    </row>
    <row r="68" spans="2:8">
      <c r="B68" s="50">
        <v>2460736.4911548272</v>
      </c>
      <c r="C68" s="57">
        <f t="shared" si="2"/>
        <v>-0.14375057490542531</v>
      </c>
      <c r="D68" s="51">
        <f>IF('89d'!D68&gt;0,'89d'!D68/$K$42,#N/A)</f>
        <v>0.99820327279117604</v>
      </c>
      <c r="E68" s="51" t="e">
        <f>IF('89d'!E68&gt;0,'89d'!E68/$K$42,#N/A)</f>
        <v>#N/A</v>
      </c>
      <c r="F68" s="51" t="e">
        <f>IF('89d'!F68&gt;0,'89d'!F68/$K$42,#N/A)</f>
        <v>#N/A</v>
      </c>
      <c r="G68" s="51" t="e">
        <f>IF('89d'!G68&gt;0,'89d'!G68/$K$42,#N/A)</f>
        <v>#N/A</v>
      </c>
      <c r="H68" s="55"/>
    </row>
    <row r="69" spans="2:8">
      <c r="B69" s="50">
        <v>2460736.4925437216</v>
      </c>
      <c r="C69" s="57">
        <f t="shared" si="2"/>
        <v>-0.1423616805113852</v>
      </c>
      <c r="D69" s="51">
        <f>IF('89d'!D69&gt;0,'89d'!D69/$K$42,#N/A)</f>
        <v>0.99426930750385056</v>
      </c>
      <c r="E69" s="51" t="e">
        <f>IF('89d'!E69&gt;0,'89d'!E69/$K$42,#N/A)</f>
        <v>#N/A</v>
      </c>
      <c r="F69" s="51" t="e">
        <f>IF('89d'!F69&gt;0,'89d'!F69/$K$42,#N/A)</f>
        <v>#N/A</v>
      </c>
      <c r="G69" s="51" t="e">
        <f>IF('89d'!G69&gt;0,'89d'!G69/$K$42,#N/A)</f>
        <v>#N/A</v>
      </c>
      <c r="H69" s="55"/>
    </row>
    <row r="70" spans="2:8">
      <c r="B70" s="50">
        <v>2460736.493932616</v>
      </c>
      <c r="C70" s="57">
        <f t="shared" si="2"/>
        <v>-0.14097278611734509</v>
      </c>
      <c r="D70" s="51">
        <f>IF('89d'!D70&gt;0,'89d'!D70/$K$42,#N/A)</f>
        <v>1.0004651270971809</v>
      </c>
      <c r="E70" s="51" t="e">
        <f>IF('89d'!E70&gt;0,'89d'!E70/$K$42,#N/A)</f>
        <v>#N/A</v>
      </c>
      <c r="F70" s="51" t="e">
        <f>IF('89d'!F70&gt;0,'89d'!F70/$K$42,#N/A)</f>
        <v>#N/A</v>
      </c>
      <c r="G70" s="51" t="e">
        <f>IF('89d'!G70&gt;0,'89d'!G70/$K$42,#N/A)</f>
        <v>#N/A</v>
      </c>
      <c r="H70" s="55"/>
    </row>
    <row r="71" spans="2:8">
      <c r="B71" s="50">
        <v>2460736.4953215104</v>
      </c>
      <c r="C71" s="57">
        <f t="shared" si="2"/>
        <v>-0.13958389172330499</v>
      </c>
      <c r="D71" s="51">
        <f>IF('89d'!D71&gt;0,'89d'!D71/$K$42,#N/A)</f>
        <v>1.0043133444287087</v>
      </c>
      <c r="E71" s="51" t="e">
        <f>IF('89d'!E71&gt;0,'89d'!E71/$K$42,#N/A)</f>
        <v>#N/A</v>
      </c>
      <c r="F71" s="51" t="e">
        <f>IF('89d'!F71&gt;0,'89d'!F71/$K$42,#N/A)</f>
        <v>#N/A</v>
      </c>
      <c r="G71" s="51" t="e">
        <f>IF('89d'!G71&gt;0,'89d'!G71/$K$42,#N/A)</f>
        <v>#N/A</v>
      </c>
      <c r="H71" s="55"/>
    </row>
    <row r="72" spans="2:8">
      <c r="B72" s="50">
        <v>2460736.4967104052</v>
      </c>
      <c r="C72" s="57">
        <f t="shared" si="2"/>
        <v>-0.13819499686360359</v>
      </c>
      <c r="D72" s="51">
        <f>IF('89d'!D72&gt;0,'89d'!D72/$K$42,#N/A)</f>
        <v>1.0045182711888936</v>
      </c>
      <c r="E72" s="51" t="e">
        <f>IF('89d'!E72&gt;0,'89d'!E72/$K$42,#N/A)</f>
        <v>#N/A</v>
      </c>
      <c r="F72" s="51" t="e">
        <f>IF('89d'!F72&gt;0,'89d'!F72/$K$42,#N/A)</f>
        <v>#N/A</v>
      </c>
      <c r="G72" s="51" t="e">
        <f>IF('89d'!G72&gt;0,'89d'!G72/$K$42,#N/A)</f>
        <v>#N/A</v>
      </c>
      <c r="H72" s="55"/>
    </row>
    <row r="73" spans="2:8">
      <c r="B73" s="50">
        <v>2460736.4980992996</v>
      </c>
      <c r="C73" s="57">
        <f t="shared" si="2"/>
        <v>-0.13680610246956348</v>
      </c>
      <c r="D73" s="51">
        <f>IF('89d'!D73&gt;0,'89d'!D73/$K$42,#N/A)</f>
        <v>1.0026320849313086</v>
      </c>
      <c r="E73" s="51" t="e">
        <f>IF('89d'!E73&gt;0,'89d'!E73/$K$42,#N/A)</f>
        <v>#N/A</v>
      </c>
      <c r="F73" s="51" t="e">
        <f>IF('89d'!F73&gt;0,'89d'!F73/$K$42,#N/A)</f>
        <v>#N/A</v>
      </c>
      <c r="G73" s="51" t="e">
        <f>IF('89d'!G73&gt;0,'89d'!G73/$K$42,#N/A)</f>
        <v>#N/A</v>
      </c>
      <c r="H73" s="55"/>
    </row>
    <row r="74" spans="2:8">
      <c r="B74" s="50">
        <v>2460736.499488194</v>
      </c>
      <c r="C74" s="57">
        <f t="shared" si="2"/>
        <v>-0.13541720807552338</v>
      </c>
      <c r="D74" s="51">
        <f>IF('89d'!D74&gt;0,'89d'!D74/$K$42,#N/A)</f>
        <v>0.99720789356709427</v>
      </c>
      <c r="E74" s="51" t="e">
        <f>IF('89d'!E74&gt;0,'89d'!E74/$K$42,#N/A)</f>
        <v>#N/A</v>
      </c>
      <c r="F74" s="51" t="e">
        <f>IF('89d'!F74&gt;0,'89d'!F74/$K$42,#N/A)</f>
        <v>#N/A</v>
      </c>
      <c r="G74" s="51" t="e">
        <f>IF('89d'!G74&gt;0,'89d'!G74/$K$42,#N/A)</f>
        <v>#N/A</v>
      </c>
      <c r="H74" s="55"/>
    </row>
    <row r="75" spans="2:8">
      <c r="B75" s="50">
        <v>2460736.5008770884</v>
      </c>
      <c r="C75" s="57">
        <f t="shared" si="2"/>
        <v>-0.13402831368148327</v>
      </c>
      <c r="D75" s="51">
        <f>IF('89d'!D75&gt;0,'89d'!D75/$K$42,#N/A)</f>
        <v>1.0010561625851535</v>
      </c>
      <c r="E75" s="51" t="e">
        <f>IF('89d'!E75&gt;0,'89d'!E75/$K$42,#N/A)</f>
        <v>#N/A</v>
      </c>
      <c r="F75" s="51" t="e">
        <f>IF('89d'!F75&gt;0,'89d'!F75/$K$42,#N/A)</f>
        <v>#N/A</v>
      </c>
      <c r="G75" s="51" t="e">
        <f>IF('89d'!G75&gt;0,'89d'!G75/$K$42,#N/A)</f>
        <v>#N/A</v>
      </c>
      <c r="H75" s="55"/>
    </row>
    <row r="76" spans="2:8">
      <c r="B76" s="50">
        <v>2460736.5022659833</v>
      </c>
      <c r="C76" s="57">
        <f t="shared" si="2"/>
        <v>-0.13263941882178187</v>
      </c>
      <c r="D76" s="51">
        <f>IF('89d'!D76&gt;0,'89d'!D76/$K$42,#N/A)</f>
        <v>0.99853727115788171</v>
      </c>
      <c r="E76" s="51" t="e">
        <f>IF('89d'!E76&gt;0,'89d'!E76/$K$42,#N/A)</f>
        <v>#N/A</v>
      </c>
      <c r="F76" s="51" t="e">
        <f>IF('89d'!F76&gt;0,'89d'!F76/$K$42,#N/A)</f>
        <v>#N/A</v>
      </c>
      <c r="G76" s="51" t="e">
        <f>IF('89d'!G76&gt;0,'89d'!G76/$K$42,#N/A)</f>
        <v>#N/A</v>
      </c>
      <c r="H76" s="55"/>
    </row>
    <row r="77" spans="2:8">
      <c r="B77" s="50">
        <v>2460736.5036548777</v>
      </c>
      <c r="C77" s="57">
        <f t="shared" si="2"/>
        <v>-0.13125052442774177</v>
      </c>
      <c r="D77" s="51">
        <f>IF('89d'!D77&gt;0,'89d'!D77/$K$42,#N/A)</f>
        <v>0.99311804170069362</v>
      </c>
      <c r="E77" s="51" t="e">
        <f>IF('89d'!E77&gt;0,'89d'!E77/$K$42,#N/A)</f>
        <v>#N/A</v>
      </c>
      <c r="F77" s="51" t="e">
        <f>IF('89d'!F77&gt;0,'89d'!F77/$K$42,#N/A)</f>
        <v>#N/A</v>
      </c>
      <c r="G77" s="51" t="e">
        <f>IF('89d'!G77&gt;0,'89d'!G77/$K$42,#N/A)</f>
        <v>#N/A</v>
      </c>
      <c r="H77" s="55"/>
    </row>
    <row r="78" spans="2:8">
      <c r="B78" s="50">
        <v>2460736.505043772</v>
      </c>
      <c r="C78" s="57">
        <f t="shared" si="2"/>
        <v>-0.12986163003370166</v>
      </c>
      <c r="D78" s="51">
        <f>IF('89d'!D78&gt;0,'89d'!D78/$K$42,#N/A)</f>
        <v>0.99954825971448358</v>
      </c>
      <c r="E78" s="51" t="e">
        <f>IF('89d'!E78&gt;0,'89d'!E78/$K$42,#N/A)</f>
        <v>#N/A</v>
      </c>
      <c r="F78" s="51" t="e">
        <f>IF('89d'!F78&gt;0,'89d'!F78/$K$42,#N/A)</f>
        <v>#N/A</v>
      </c>
      <c r="G78" s="51" t="e">
        <f>IF('89d'!G78&gt;0,'89d'!G78/$K$42,#N/A)</f>
        <v>#N/A</v>
      </c>
      <c r="H78" s="55"/>
    </row>
    <row r="79" spans="2:8">
      <c r="B79" s="50">
        <v>2460736.5064326664</v>
      </c>
      <c r="C79" s="57">
        <f t="shared" si="2"/>
        <v>-0.12847273563966155</v>
      </c>
      <c r="D79" s="51">
        <f>IF('89d'!D79&gt;0,'89d'!D79/$K$42,#N/A)</f>
        <v>0.99915554544796714</v>
      </c>
      <c r="E79" s="51" t="e">
        <f>IF('89d'!E79&gt;0,'89d'!E79/$K$42,#N/A)</f>
        <v>#N/A</v>
      </c>
      <c r="F79" s="51" t="e">
        <f>IF('89d'!F79&gt;0,'89d'!F79/$K$42,#N/A)</f>
        <v>#N/A</v>
      </c>
      <c r="G79" s="51" t="e">
        <f>IF('89d'!G79&gt;0,'89d'!G79/$K$42,#N/A)</f>
        <v>#N/A</v>
      </c>
      <c r="H79" s="55"/>
    </row>
    <row r="80" spans="2:8">
      <c r="B80" s="50">
        <v>2460736.5078215613</v>
      </c>
      <c r="C80" s="57">
        <f t="shared" si="2"/>
        <v>-0.12708384077996016</v>
      </c>
      <c r="D80" s="51">
        <f>IF('89d'!D80&gt;0,'89d'!D80/$K$42,#N/A)</f>
        <v>0.99718008621313459</v>
      </c>
      <c r="E80" s="51" t="e">
        <f>IF('89d'!E80&gt;0,'89d'!E80/$K$42,#N/A)</f>
        <v>#N/A</v>
      </c>
      <c r="F80" s="51" t="e">
        <f>IF('89d'!F80&gt;0,'89d'!F80/$K$42,#N/A)</f>
        <v>#N/A</v>
      </c>
      <c r="G80" s="51" t="e">
        <f>IF('89d'!G80&gt;0,'89d'!G80/$K$42,#N/A)</f>
        <v>#N/A</v>
      </c>
      <c r="H80" s="55"/>
    </row>
    <row r="81" spans="2:8">
      <c r="B81" s="50">
        <v>2460736.5092104557</v>
      </c>
      <c r="C81" s="57">
        <f t="shared" si="2"/>
        <v>-0.12569494638592005</v>
      </c>
      <c r="D81" s="51">
        <f>IF('89d'!D81&gt;0,'89d'!D81/$K$42,#N/A)</f>
        <v>1.0054122517754323</v>
      </c>
      <c r="E81" s="51" t="e">
        <f>IF('89d'!E81&gt;0,'89d'!E81/$K$42,#N/A)</f>
        <v>#N/A</v>
      </c>
      <c r="F81" s="51" t="e">
        <f>IF('89d'!F81&gt;0,'89d'!F81/$K$42,#N/A)</f>
        <v>#N/A</v>
      </c>
      <c r="G81" s="51" t="e">
        <f>IF('89d'!G81&gt;0,'89d'!G81/$K$42,#N/A)</f>
        <v>#N/A</v>
      </c>
      <c r="H81" s="55"/>
    </row>
    <row r="82" spans="2:8">
      <c r="B82" s="50">
        <v>2460736.5105993501</v>
      </c>
      <c r="C82" s="57">
        <f t="shared" si="2"/>
        <v>-0.12430605199187994</v>
      </c>
      <c r="D82" s="51">
        <f>IF('89d'!D82&gt;0,'89d'!D82/$K$42,#N/A)</f>
        <v>1.0008817722277927</v>
      </c>
      <c r="E82" s="51" t="e">
        <f>IF('89d'!E82&gt;0,'89d'!E82/$K$42,#N/A)</f>
        <v>#N/A</v>
      </c>
      <c r="F82" s="51" t="e">
        <f>IF('89d'!F82&gt;0,'89d'!F82/$K$42,#N/A)</f>
        <v>#N/A</v>
      </c>
      <c r="G82" s="51" t="e">
        <f>IF('89d'!G82&gt;0,'89d'!G82/$K$42,#N/A)</f>
        <v>#N/A</v>
      </c>
      <c r="H82" s="55"/>
    </row>
    <row r="83" spans="2:8">
      <c r="B83" s="50">
        <v>2460736.5119882445</v>
      </c>
      <c r="C83" s="57">
        <f t="shared" si="2"/>
        <v>-0.12291715759783983</v>
      </c>
      <c r="D83" s="51">
        <f>IF('89d'!D83&gt;0,'89d'!D83/$K$42,#N/A)</f>
        <v>0.99479258194899567</v>
      </c>
      <c r="E83" s="51" t="e">
        <f>IF('89d'!E83&gt;0,'89d'!E83/$K$42,#N/A)</f>
        <v>#N/A</v>
      </c>
      <c r="F83" s="51" t="e">
        <f>IF('89d'!F83&gt;0,'89d'!F83/$K$42,#N/A)</f>
        <v>#N/A</v>
      </c>
      <c r="G83" s="51" t="e">
        <f>IF('89d'!G83&gt;0,'89d'!G83/$K$42,#N/A)</f>
        <v>#N/A</v>
      </c>
      <c r="H83" s="55"/>
    </row>
    <row r="84" spans="2:8">
      <c r="B84" s="50">
        <v>2460736.5133771393</v>
      </c>
      <c r="C84" s="57">
        <f t="shared" si="2"/>
        <v>-0.12152826273813844</v>
      </c>
      <c r="D84" s="51">
        <f>IF('89d'!D84&gt;0,'89d'!D84/$K$42,#N/A)</f>
        <v>0.99764418991699144</v>
      </c>
      <c r="E84" s="51" t="e">
        <f>IF('89d'!E84&gt;0,'89d'!E84/$K$42,#N/A)</f>
        <v>#N/A</v>
      </c>
      <c r="F84" s="51" t="e">
        <f>IF('89d'!F84&gt;0,'89d'!F84/$K$42,#N/A)</f>
        <v>#N/A</v>
      </c>
      <c r="G84" s="51" t="e">
        <f>IF('89d'!G84&gt;0,'89d'!G84/$K$42,#N/A)</f>
        <v>#N/A</v>
      </c>
      <c r="H84" s="55"/>
    </row>
    <row r="85" spans="2:8">
      <c r="B85" s="50">
        <v>2460736.5147660337</v>
      </c>
      <c r="C85" s="57">
        <f t="shared" si="2"/>
        <v>-0.12013936834409833</v>
      </c>
      <c r="D85" s="51">
        <f>IF('89d'!D85&gt;0,'89d'!D85/$K$42,#N/A)</f>
        <v>0.99626041742042859</v>
      </c>
      <c r="E85" s="51" t="e">
        <f>IF('89d'!E85&gt;0,'89d'!E85/$K$42,#N/A)</f>
        <v>#N/A</v>
      </c>
      <c r="F85" s="51" t="e">
        <f>IF('89d'!F85&gt;0,'89d'!F85/$K$42,#N/A)</f>
        <v>#N/A</v>
      </c>
      <c r="G85" s="51" t="e">
        <f>IF('89d'!G85&gt;0,'89d'!G85/$K$42,#N/A)</f>
        <v>#N/A</v>
      </c>
      <c r="H85" s="55"/>
    </row>
    <row r="86" spans="2:8">
      <c r="B86" s="50">
        <v>2460736.5161549281</v>
      </c>
      <c r="C86" s="57">
        <f t="shared" si="2"/>
        <v>-0.11875047395005822</v>
      </c>
      <c r="D86" s="51">
        <f>IF('89d'!D86&gt;0,'89d'!D86/$K$42,#N/A)</f>
        <v>0.99823852300567528</v>
      </c>
      <c r="E86" s="51" t="e">
        <f>IF('89d'!E86&gt;0,'89d'!E86/$K$42,#N/A)</f>
        <v>#N/A</v>
      </c>
      <c r="F86" s="51" t="e">
        <f>IF('89d'!F86&gt;0,'89d'!F86/$K$42,#N/A)</f>
        <v>#N/A</v>
      </c>
      <c r="G86" s="51" t="e">
        <f>IF('89d'!G86&gt;0,'89d'!G86/$K$42,#N/A)</f>
        <v>#N/A</v>
      </c>
      <c r="H86" s="55"/>
    </row>
    <row r="87" spans="2:8">
      <c r="B87" s="50">
        <v>2460736.5175438225</v>
      </c>
      <c r="C87" s="57">
        <f t="shared" si="2"/>
        <v>-0.11736157955601811</v>
      </c>
      <c r="D87" s="51">
        <f>IF('89d'!D87&gt;0,'89d'!D87/$K$42,#N/A)</f>
        <v>1.0020400673992371</v>
      </c>
      <c r="E87" s="51" t="e">
        <f>IF('89d'!E87&gt;0,'89d'!E87/$K$42,#N/A)</f>
        <v>#N/A</v>
      </c>
      <c r="F87" s="51" t="e">
        <f>IF('89d'!F87&gt;0,'89d'!F87/$K$42,#N/A)</f>
        <v>#N/A</v>
      </c>
      <c r="G87" s="51" t="e">
        <f>IF('89d'!G87&gt;0,'89d'!G87/$K$42,#N/A)</f>
        <v>#N/A</v>
      </c>
      <c r="H87" s="55"/>
    </row>
    <row r="88" spans="2:8">
      <c r="B88" s="50">
        <v>2460736.5189327169</v>
      </c>
      <c r="C88" s="57">
        <f t="shared" si="2"/>
        <v>-0.11597268516197801</v>
      </c>
      <c r="D88" s="51">
        <f>IF('89d'!D88&gt;0,'89d'!D88/$K$42,#N/A)</f>
        <v>1.0013122900234657</v>
      </c>
      <c r="E88" s="51" t="e">
        <f>IF('89d'!E88&gt;0,'89d'!E88/$K$42,#N/A)</f>
        <v>#N/A</v>
      </c>
      <c r="F88" s="51" t="e">
        <f>IF('89d'!F88&gt;0,'89d'!F88/$K$42,#N/A)</f>
        <v>#N/A</v>
      </c>
      <c r="G88" s="51" t="e">
        <f>IF('89d'!G88&gt;0,'89d'!G88/$K$42,#N/A)</f>
        <v>#N/A</v>
      </c>
      <c r="H88" s="55"/>
    </row>
    <row r="89" spans="2:8">
      <c r="B89" s="50">
        <v>2460736.5203216118</v>
      </c>
      <c r="C89" s="57">
        <f t="shared" si="2"/>
        <v>-0.11458379030227661</v>
      </c>
      <c r="D89" s="51">
        <f>IF('89d'!D89&gt;0,'89d'!D89/$K$42,#N/A)</f>
        <v>0.99542921529507833</v>
      </c>
      <c r="E89" s="51" t="e">
        <f>IF('89d'!E89&gt;0,'89d'!E89/$K$42,#N/A)</f>
        <v>#N/A</v>
      </c>
      <c r="F89" s="51" t="e">
        <f>IF('89d'!F89&gt;0,'89d'!F89/$K$42,#N/A)</f>
        <v>#N/A</v>
      </c>
      <c r="G89" s="51" t="e">
        <f>IF('89d'!G89&gt;0,'89d'!G89/$K$42,#N/A)</f>
        <v>#N/A</v>
      </c>
      <c r="H89" s="55"/>
    </row>
    <row r="90" spans="2:8">
      <c r="B90" s="50">
        <v>2460736.5217105062</v>
      </c>
      <c r="C90" s="57">
        <f t="shared" si="2"/>
        <v>-0.1131948959082365</v>
      </c>
      <c r="D90" s="51">
        <f>IF('89d'!D90&gt;0,'89d'!D90/$K$42,#N/A)</f>
        <v>1.0011912091547184</v>
      </c>
      <c r="E90" s="51" t="e">
        <f>IF('89d'!E90&gt;0,'89d'!E90/$K$42,#N/A)</f>
        <v>#N/A</v>
      </c>
      <c r="F90" s="51" t="e">
        <f>IF('89d'!F90&gt;0,'89d'!F90/$K$42,#N/A)</f>
        <v>#N/A</v>
      </c>
      <c r="G90" s="51" t="e">
        <f>IF('89d'!G90&gt;0,'89d'!G90/$K$42,#N/A)</f>
        <v>#N/A</v>
      </c>
      <c r="H90" s="55"/>
    </row>
    <row r="91" spans="2:8">
      <c r="B91" s="50">
        <v>2460736.5230994006</v>
      </c>
      <c r="C91" s="57">
        <f t="shared" si="2"/>
        <v>-0.1118060015141964</v>
      </c>
      <c r="D91" s="51">
        <f>IF('89d'!D91&gt;0,'89d'!D91/$K$42,#N/A)</f>
        <v>1.0035922139408913</v>
      </c>
      <c r="E91" s="51" t="e">
        <f>IF('89d'!E91&gt;0,'89d'!E91/$K$42,#N/A)</f>
        <v>#N/A</v>
      </c>
      <c r="F91" s="51" t="e">
        <f>IF('89d'!F91&gt;0,'89d'!F91/$K$42,#N/A)</f>
        <v>#N/A</v>
      </c>
      <c r="G91" s="51" t="e">
        <f>IF('89d'!G91&gt;0,'89d'!G91/$K$42,#N/A)</f>
        <v>#N/A</v>
      </c>
      <c r="H91" s="55"/>
    </row>
    <row r="92" spans="2:8">
      <c r="B92" s="50">
        <v>2460736.524488295</v>
      </c>
      <c r="C92" s="57">
        <f t="shared" si="2"/>
        <v>-0.11041710712015629</v>
      </c>
      <c r="D92" s="51">
        <f>IF('89d'!D92&gt;0,'89d'!D92/$K$42,#N/A)</f>
        <v>1.0080648562597558</v>
      </c>
      <c r="E92" s="51" t="e">
        <f>IF('89d'!E92&gt;0,'89d'!E92/$K$42,#N/A)</f>
        <v>#N/A</v>
      </c>
      <c r="F92" s="51" t="e">
        <f>IF('89d'!F92&gt;0,'89d'!F92/$K$42,#N/A)</f>
        <v>#N/A</v>
      </c>
      <c r="G92" s="51" t="e">
        <f>IF('89d'!G92&gt;0,'89d'!G92/$K$42,#N/A)</f>
        <v>#N/A</v>
      </c>
      <c r="H92" s="55"/>
    </row>
    <row r="93" spans="2:8">
      <c r="B93" s="50">
        <v>2460736.5258771898</v>
      </c>
      <c r="C93" s="57">
        <f t="shared" si="2"/>
        <v>-0.10902821226045489</v>
      </c>
      <c r="D93" s="51">
        <f>IF('89d'!D93&gt;0,'89d'!D93/$K$42,#N/A)</f>
        <v>1.0011207707495582</v>
      </c>
      <c r="E93" s="51" t="e">
        <f>IF('89d'!E93&gt;0,'89d'!E93/$K$42,#N/A)</f>
        <v>#N/A</v>
      </c>
      <c r="F93" s="51" t="e">
        <f>IF('89d'!F93&gt;0,'89d'!F93/$K$42,#N/A)</f>
        <v>#N/A</v>
      </c>
      <c r="G93" s="51" t="e">
        <f>IF('89d'!G93&gt;0,'89d'!G93/$K$42,#N/A)</f>
        <v>#N/A</v>
      </c>
      <c r="H93" s="55"/>
    </row>
    <row r="94" spans="2:8">
      <c r="B94" s="50">
        <v>2460736.5272660842</v>
      </c>
      <c r="C94" s="57">
        <f t="shared" si="2"/>
        <v>-0.10763931786641479</v>
      </c>
      <c r="D94" s="51">
        <f>IF('89d'!D94&gt;0,'89d'!D94/$K$42,#N/A)</f>
        <v>1.0006719249098071</v>
      </c>
      <c r="E94" s="51" t="e">
        <f>IF('89d'!E94&gt;0,'89d'!E94/$K$42,#N/A)</f>
        <v>#N/A</v>
      </c>
      <c r="F94" s="51" t="e">
        <f>IF('89d'!F94&gt;0,'89d'!F94/$K$42,#N/A)</f>
        <v>#N/A</v>
      </c>
      <c r="G94" s="51" t="e">
        <f>IF('89d'!G94&gt;0,'89d'!G94/$K$42,#N/A)</f>
        <v>#N/A</v>
      </c>
      <c r="H94" s="55"/>
    </row>
    <row r="95" spans="2:8">
      <c r="B95" s="50">
        <v>2460736.5286549786</v>
      </c>
      <c r="C95" s="57">
        <f t="shared" si="2"/>
        <v>-0.10625042347237468</v>
      </c>
      <c r="D95" s="51">
        <f>IF('89d'!D95&gt;0,'89d'!D95/$K$42,#N/A)</f>
        <v>0.99803374096777864</v>
      </c>
      <c r="E95" s="51" t="e">
        <f>IF('89d'!E95&gt;0,'89d'!E95/$K$42,#N/A)</f>
        <v>#N/A</v>
      </c>
      <c r="F95" s="51" t="e">
        <f>IF('89d'!F95&gt;0,'89d'!F95/$K$42,#N/A)</f>
        <v>#N/A</v>
      </c>
      <c r="G95" s="51" t="e">
        <f>IF('89d'!G95&gt;0,'89d'!G95/$K$42,#N/A)</f>
        <v>#N/A</v>
      </c>
      <c r="H95" s="55"/>
    </row>
    <row r="96" spans="2:8">
      <c r="B96" s="50">
        <v>2460736.530043873</v>
      </c>
      <c r="C96" s="57">
        <f t="shared" si="2"/>
        <v>-0.10486152907833457</v>
      </c>
      <c r="D96" s="51">
        <f>IF('89d'!D96&gt;0,'89d'!D96/$K$42,#N/A)</f>
        <v>0.99707975231814094</v>
      </c>
      <c r="E96" s="51" t="e">
        <f>IF('89d'!E96&gt;0,'89d'!E96/$K$42,#N/A)</f>
        <v>#N/A</v>
      </c>
      <c r="F96" s="51" t="e">
        <f>IF('89d'!F96&gt;0,'89d'!F96/$K$42,#N/A)</f>
        <v>#N/A</v>
      </c>
      <c r="G96" s="51" t="e">
        <f>IF('89d'!G96&gt;0,'89d'!G96/$K$42,#N/A)</f>
        <v>#N/A</v>
      </c>
      <c r="H96" s="55"/>
    </row>
    <row r="97" spans="2:8">
      <c r="B97" s="50">
        <v>2460736.5314327674</v>
      </c>
      <c r="C97" s="57">
        <f t="shared" si="2"/>
        <v>-0.10347263468429446</v>
      </c>
      <c r="D97" s="51">
        <f>IF('89d'!D97&gt;0,'89d'!D97/$K$42,#N/A)</f>
        <v>1.0034297114857811</v>
      </c>
      <c r="E97" s="51" t="e">
        <f>IF('89d'!E97&gt;0,'89d'!E97/$K$42,#N/A)</f>
        <v>#N/A</v>
      </c>
      <c r="F97" s="51" t="e">
        <f>IF('89d'!F97&gt;0,'89d'!F97/$K$42,#N/A)</f>
        <v>#N/A</v>
      </c>
      <c r="G97" s="51" t="e">
        <f>IF('89d'!G97&gt;0,'89d'!G97/$K$42,#N/A)</f>
        <v>#N/A</v>
      </c>
      <c r="H97" s="55"/>
    </row>
    <row r="98" spans="2:8">
      <c r="B98" s="50">
        <v>2460736.5328216623</v>
      </c>
      <c r="C98" s="57">
        <f t="shared" si="2"/>
        <v>-0.10208373982459307</v>
      </c>
      <c r="D98" s="51">
        <f>IF('89d'!D98&gt;0,'89d'!D98/$K$42,#N/A)</f>
        <v>1.0063245293941305</v>
      </c>
      <c r="E98" s="51" t="e">
        <f>IF('89d'!E98&gt;0,'89d'!E98/$K$42,#N/A)</f>
        <v>#N/A</v>
      </c>
      <c r="F98" s="51" t="e">
        <f>IF('89d'!F98&gt;0,'89d'!F98/$K$42,#N/A)</f>
        <v>#N/A</v>
      </c>
      <c r="G98" s="51" t="e">
        <f>IF('89d'!G98&gt;0,'89d'!G98/$K$42,#N/A)</f>
        <v>#N/A</v>
      </c>
      <c r="H98" s="55"/>
    </row>
    <row r="99" spans="2:8">
      <c r="B99" s="50">
        <v>2460736.5342105567</v>
      </c>
      <c r="C99" s="57">
        <f t="shared" si="2"/>
        <v>-0.10069484543055296</v>
      </c>
      <c r="D99" s="51">
        <f>IF('89d'!D99&gt;0,'89d'!D99/$K$42,#N/A)</f>
        <v>1.0053055604370613</v>
      </c>
      <c r="E99" s="51" t="e">
        <f>IF('89d'!E99&gt;0,'89d'!E99/$K$42,#N/A)</f>
        <v>#N/A</v>
      </c>
      <c r="F99" s="51" t="e">
        <f>IF('89d'!F99&gt;0,'89d'!F99/$K$42,#N/A)</f>
        <v>#N/A</v>
      </c>
      <c r="G99" s="51" t="e">
        <f>IF('89d'!G99&gt;0,'89d'!G99/$K$42,#N/A)</f>
        <v>#N/A</v>
      </c>
      <c r="H99" s="55"/>
    </row>
    <row r="100" spans="2:8">
      <c r="B100" s="50">
        <v>2460736.535599451</v>
      </c>
      <c r="C100" s="57">
        <f t="shared" si="2"/>
        <v>-9.9305951036512852E-2</v>
      </c>
      <c r="D100" s="51">
        <f>IF('89d'!D100&gt;0,'89d'!D100/$K$42,#N/A)</f>
        <v>0.9956235463163009</v>
      </c>
      <c r="E100" s="51" t="e">
        <f>IF('89d'!E100&gt;0,'89d'!E100/$K$42,#N/A)</f>
        <v>#N/A</v>
      </c>
      <c r="F100" s="51" t="e">
        <f>IF('89d'!F100&gt;0,'89d'!F100/$K$42,#N/A)</f>
        <v>#N/A</v>
      </c>
      <c r="G100" s="51" t="e">
        <f>IF('89d'!G100&gt;0,'89d'!G100/$K$42,#N/A)</f>
        <v>#N/A</v>
      </c>
      <c r="H100" s="55"/>
    </row>
    <row r="101" spans="2:8">
      <c r="B101" s="50">
        <v>2460736.5369883454</v>
      </c>
      <c r="C101" s="57">
        <f t="shared" si="2"/>
        <v>-9.7917056642472744E-2</v>
      </c>
      <c r="D101" s="51">
        <f>IF('89d'!D101&gt;0,'89d'!D101/$K$42,#N/A)</f>
        <v>1.0082367656636033</v>
      </c>
      <c r="E101" s="51" t="e">
        <f>IF('89d'!E101&gt;0,'89d'!E101/$K$42,#N/A)</f>
        <v>#N/A</v>
      </c>
      <c r="F101" s="51" t="e">
        <f>IF('89d'!F101&gt;0,'89d'!F101/$K$42,#N/A)</f>
        <v>#N/A</v>
      </c>
      <c r="G101" s="51" t="e">
        <f>IF('89d'!G101&gt;0,'89d'!G101/$K$42,#N/A)</f>
        <v>#N/A</v>
      </c>
      <c r="H101" s="55"/>
    </row>
    <row r="102" spans="2:8">
      <c r="B102" s="50">
        <v>2460736.5383772398</v>
      </c>
      <c r="C102" s="57">
        <f t="shared" si="2"/>
        <v>-9.6528162248432636E-2</v>
      </c>
      <c r="D102" s="51">
        <f>IF('89d'!D102&gt;0,'89d'!D102/$K$42,#N/A)</f>
        <v>1.0028256509918645</v>
      </c>
      <c r="E102" s="51" t="e">
        <f>IF('89d'!E102&gt;0,'89d'!E102/$K$42,#N/A)</f>
        <v>#N/A</v>
      </c>
      <c r="F102" s="51" t="e">
        <f>IF('89d'!F102&gt;0,'89d'!F102/$K$42,#N/A)</f>
        <v>#N/A</v>
      </c>
      <c r="G102" s="51" t="e">
        <f>IF('89d'!G102&gt;0,'89d'!G102/$K$42,#N/A)</f>
        <v>#N/A</v>
      </c>
      <c r="H102" s="55"/>
    </row>
    <row r="103" spans="2:8">
      <c r="B103" s="50">
        <v>2460736.5397661342</v>
      </c>
      <c r="C103" s="57">
        <f t="shared" si="2"/>
        <v>-9.5139267854392529E-2</v>
      </c>
      <c r="D103" s="51">
        <f>IF('89d'!D103&gt;0,'89d'!D103/$K$42,#N/A)</f>
        <v>1.0008226738476489</v>
      </c>
      <c r="E103" s="51" t="e">
        <f>IF('89d'!E103&gt;0,'89d'!E103/$K$42,#N/A)</f>
        <v>#N/A</v>
      </c>
      <c r="F103" s="51" t="e">
        <f>IF('89d'!F103&gt;0,'89d'!F103/$K$42,#N/A)</f>
        <v>#N/A</v>
      </c>
      <c r="G103" s="51" t="e">
        <f>IF('89d'!G103&gt;0,'89d'!G103/$K$42,#N/A)</f>
        <v>#N/A</v>
      </c>
      <c r="H103" s="55"/>
    </row>
    <row r="104" spans="2:8">
      <c r="B104" s="50">
        <v>2460736.5411550291</v>
      </c>
      <c r="C104" s="57">
        <f t="shared" si="2"/>
        <v>-9.3750372994691133E-2</v>
      </c>
      <c r="D104" s="51">
        <f>IF('89d'!D104&gt;0,'89d'!D104/$K$42,#N/A)</f>
        <v>0.99318351819882777</v>
      </c>
      <c r="E104" s="51" t="e">
        <f>IF('89d'!E104&gt;0,'89d'!E104/$K$42,#N/A)</f>
        <v>#N/A</v>
      </c>
      <c r="F104" s="51" t="e">
        <f>IF('89d'!F104&gt;0,'89d'!F104/$K$42,#N/A)</f>
        <v>#N/A</v>
      </c>
      <c r="G104" s="51" t="e">
        <f>IF('89d'!G104&gt;0,'89d'!G104/$K$42,#N/A)</f>
        <v>#N/A</v>
      </c>
      <c r="H104" s="55"/>
    </row>
    <row r="105" spans="2:8">
      <c r="B105" s="50">
        <v>2460736.5425439235</v>
      </c>
      <c r="C105" s="57">
        <f t="shared" si="2"/>
        <v>-9.2361478600651026E-2</v>
      </c>
      <c r="D105" s="51">
        <f>IF('89d'!D105&gt;0,'89d'!D105/$K$42,#N/A)</f>
        <v>1.00444249873368</v>
      </c>
      <c r="E105" s="51" t="e">
        <f>IF('89d'!E105&gt;0,'89d'!E105/$K$42,#N/A)</f>
        <v>#N/A</v>
      </c>
      <c r="F105" s="51" t="e">
        <f>IF('89d'!F105&gt;0,'89d'!F105/$K$42,#N/A)</f>
        <v>#N/A</v>
      </c>
      <c r="G105" s="51" t="e">
        <f>IF('89d'!G105&gt;0,'89d'!G105/$K$42,#N/A)</f>
        <v>#N/A</v>
      </c>
      <c r="H105" s="55"/>
    </row>
    <row r="106" spans="2:8">
      <c r="B106" s="50">
        <v>2460736.5439328179</v>
      </c>
      <c r="C106" s="57">
        <f t="shared" si="2"/>
        <v>-9.0972584206610918E-2</v>
      </c>
      <c r="D106" s="51">
        <f>IF('89d'!D106&gt;0,'89d'!D106/$K$42,#N/A)</f>
        <v>1.0024415683761125</v>
      </c>
      <c r="E106" s="51" t="e">
        <f>IF('89d'!E106&gt;0,'89d'!E106/$K$42,#N/A)</f>
        <v>#N/A</v>
      </c>
      <c r="F106" s="51" t="e">
        <f>IF('89d'!F106&gt;0,'89d'!F106/$K$42,#N/A)</f>
        <v>#N/A</v>
      </c>
      <c r="G106" s="51" t="e">
        <f>IF('89d'!G106&gt;0,'89d'!G106/$K$42,#N/A)</f>
        <v>#N/A</v>
      </c>
      <c r="H106" s="55"/>
    </row>
    <row r="107" spans="2:8">
      <c r="B107" s="50">
        <v>2460736.5453217123</v>
      </c>
      <c r="C107" s="57">
        <f t="shared" si="2"/>
        <v>-8.958368981257081E-2</v>
      </c>
      <c r="D107" s="51">
        <f>IF('89d'!D107&gt;0,'89d'!D107/$K$42,#N/A)</f>
        <v>0.99742828493751101</v>
      </c>
      <c r="E107" s="51" t="e">
        <f>IF('89d'!E107&gt;0,'89d'!E107/$K$42,#N/A)</f>
        <v>#N/A</v>
      </c>
      <c r="F107" s="51" t="e">
        <f>IF('89d'!F107&gt;0,'89d'!F107/$K$42,#N/A)</f>
        <v>#N/A</v>
      </c>
      <c r="G107" s="51" t="e">
        <f>IF('89d'!G107&gt;0,'89d'!G107/$K$42,#N/A)</f>
        <v>#N/A</v>
      </c>
      <c r="H107" s="55"/>
    </row>
    <row r="108" spans="2:8">
      <c r="B108" s="50">
        <v>2460736.5467106067</v>
      </c>
      <c r="C108" s="57">
        <f t="shared" si="2"/>
        <v>-8.8194795418530703E-2</v>
      </c>
      <c r="D108" s="51">
        <f>IF('89d'!D108&gt;0,'89d'!D108/$K$42,#N/A)</f>
        <v>0.99837921374448246</v>
      </c>
      <c r="E108" s="51" t="e">
        <f>IF('89d'!E108&gt;0,'89d'!E108/$K$42,#N/A)</f>
        <v>#N/A</v>
      </c>
      <c r="F108" s="51" t="e">
        <f>IF('89d'!F108&gt;0,'89d'!F108/$K$42,#N/A)</f>
        <v>#N/A</v>
      </c>
      <c r="G108" s="51" t="e">
        <f>IF('89d'!G108&gt;0,'89d'!G108/$K$42,#N/A)</f>
        <v>#N/A</v>
      </c>
      <c r="H108" s="55"/>
    </row>
    <row r="109" spans="2:8">
      <c r="B109" s="50">
        <v>2460736.5480995011</v>
      </c>
      <c r="C109" s="57">
        <f t="shared" si="2"/>
        <v>-8.6805901024490595E-2</v>
      </c>
      <c r="D109" s="51">
        <f>IF('89d'!D109&gt;0,'89d'!D109/$K$42,#N/A)</f>
        <v>1.005769932910882</v>
      </c>
      <c r="E109" s="51" t="e">
        <f>IF('89d'!E109&gt;0,'89d'!E109/$K$42,#N/A)</f>
        <v>#N/A</v>
      </c>
      <c r="F109" s="51" t="e">
        <f>IF('89d'!F109&gt;0,'89d'!F109/$K$42,#N/A)</f>
        <v>#N/A</v>
      </c>
      <c r="G109" s="51" t="e">
        <f>IF('89d'!G109&gt;0,'89d'!G109/$K$42,#N/A)</f>
        <v>#N/A</v>
      </c>
      <c r="H109" s="55"/>
    </row>
    <row r="110" spans="2:8">
      <c r="B110" s="50">
        <v>2460736.5494883955</v>
      </c>
      <c r="C110" s="57">
        <f t="shared" si="2"/>
        <v>-8.5417006630450487E-2</v>
      </c>
      <c r="D110" s="51">
        <f>IF('89d'!D110&gt;0,'89d'!D110/$K$42,#N/A)</f>
        <v>0.99680397366054363</v>
      </c>
      <c r="E110" s="51" t="e">
        <f>IF('89d'!E110&gt;0,'89d'!E110/$K$42,#N/A)</f>
        <v>#N/A</v>
      </c>
      <c r="F110" s="51" t="e">
        <f>IF('89d'!F110&gt;0,'89d'!F110/$K$42,#N/A)</f>
        <v>#N/A</v>
      </c>
      <c r="G110" s="51" t="e">
        <f>IF('89d'!G110&gt;0,'89d'!G110/$K$42,#N/A)</f>
        <v>#N/A</v>
      </c>
      <c r="H110" s="55"/>
    </row>
    <row r="111" spans="2:8">
      <c r="B111" s="50">
        <v>2460736.5508772903</v>
      </c>
      <c r="C111" s="57">
        <f t="shared" si="2"/>
        <v>-8.4028111770749092E-2</v>
      </c>
      <c r="D111" s="51">
        <f>IF('89d'!D111&gt;0,'89d'!D111/$K$42,#N/A)</f>
        <v>1.0024110733225136</v>
      </c>
      <c r="E111" s="51" t="e">
        <f>IF('89d'!E111&gt;0,'89d'!E111/$K$42,#N/A)</f>
        <v>#N/A</v>
      </c>
      <c r="F111" s="51" t="e">
        <f>IF('89d'!F111&gt;0,'89d'!F111/$K$42,#N/A)</f>
        <v>#N/A</v>
      </c>
      <c r="G111" s="51" t="e">
        <f>IF('89d'!G111&gt;0,'89d'!G111/$K$42,#N/A)</f>
        <v>#N/A</v>
      </c>
      <c r="H111" s="55"/>
    </row>
    <row r="112" spans="2:8">
      <c r="B112" s="50">
        <v>2460736.5522661847</v>
      </c>
      <c r="C112" s="57">
        <f t="shared" si="2"/>
        <v>-8.2639217376708984E-2</v>
      </c>
      <c r="D112" s="51">
        <f>IF('89d'!D112&gt;0,'89d'!D112/$K$42,#N/A)</f>
        <v>0.99521129454086854</v>
      </c>
      <c r="E112" s="51" t="e">
        <f>IF('89d'!E112&gt;0,'89d'!E112/$K$42,#N/A)</f>
        <v>#N/A</v>
      </c>
      <c r="F112" s="51" t="e">
        <f>IF('89d'!F112&gt;0,'89d'!F112/$K$42,#N/A)</f>
        <v>#N/A</v>
      </c>
      <c r="G112" s="51" t="e">
        <f>IF('89d'!G112&gt;0,'89d'!G112/$K$42,#N/A)</f>
        <v>#N/A</v>
      </c>
      <c r="H112" s="55"/>
    </row>
    <row r="113" spans="2:8">
      <c r="B113" s="50">
        <v>2460736.5536550791</v>
      </c>
      <c r="C113" s="57">
        <f t="shared" si="2"/>
        <v>-8.1250322982668877E-2</v>
      </c>
      <c r="D113" s="51">
        <f>IF('89d'!D113&gt;0,'89d'!D113/$K$42,#N/A)</f>
        <v>0.9990350124564541</v>
      </c>
      <c r="E113" s="51" t="e">
        <f>IF('89d'!E113&gt;0,'89d'!E113/$K$42,#N/A)</f>
        <v>#N/A</v>
      </c>
      <c r="F113" s="51" t="e">
        <f>IF('89d'!F113&gt;0,'89d'!F113/$K$42,#N/A)</f>
        <v>#N/A</v>
      </c>
      <c r="G113" s="51" t="e">
        <f>IF('89d'!G113&gt;0,'89d'!G113/$K$42,#N/A)</f>
        <v>#N/A</v>
      </c>
      <c r="H113" s="55"/>
    </row>
    <row r="114" spans="2:8">
      <c r="B114" s="50">
        <v>2460736.5550439735</v>
      </c>
      <c r="C114" s="57">
        <f t="shared" si="2"/>
        <v>-7.9861428588628769E-2</v>
      </c>
      <c r="D114" s="51">
        <f>IF('89d'!D114&gt;0,'89d'!D114/$K$42,#N/A)</f>
        <v>1.0001394502620506</v>
      </c>
      <c r="E114" s="51" t="e">
        <f>IF('89d'!E114&gt;0,'89d'!E114/$K$42,#N/A)</f>
        <v>#N/A</v>
      </c>
      <c r="F114" s="51" t="e">
        <f>IF('89d'!F114&gt;0,'89d'!F114/$K$42,#N/A)</f>
        <v>#N/A</v>
      </c>
      <c r="G114" s="51" t="e">
        <f>IF('89d'!G114&gt;0,'89d'!G114/$K$42,#N/A)</f>
        <v>#N/A</v>
      </c>
      <c r="H114" s="55"/>
    </row>
    <row r="115" spans="2:8">
      <c r="B115" s="50">
        <v>2460736.5564328679</v>
      </c>
      <c r="C115" s="57">
        <f t="shared" si="2"/>
        <v>-7.8472534194588661E-2</v>
      </c>
      <c r="D115" s="51">
        <f>IF('89d'!D115&gt;0,'89d'!D115/$K$42,#N/A)</f>
        <v>1.0014888202032315</v>
      </c>
      <c r="E115" s="51" t="e">
        <f>IF('89d'!E115&gt;0,'89d'!E115/$K$42,#N/A)</f>
        <v>#N/A</v>
      </c>
      <c r="F115" s="51" t="e">
        <f>IF('89d'!F115&gt;0,'89d'!F115/$K$42,#N/A)</f>
        <v>#N/A</v>
      </c>
      <c r="G115" s="51" t="e">
        <f>IF('89d'!G115&gt;0,'89d'!G115/$K$42,#N/A)</f>
        <v>#N/A</v>
      </c>
      <c r="H115" s="55"/>
    </row>
    <row r="116" spans="2:8">
      <c r="B116" s="50">
        <v>2460736.5578217623</v>
      </c>
      <c r="C116" s="57">
        <f t="shared" si="2"/>
        <v>-7.7083639800548553E-2</v>
      </c>
      <c r="D116" s="51">
        <f>IF('89d'!D116&gt;0,'89d'!D116/$K$42,#N/A)</f>
        <v>0.99469650702419965</v>
      </c>
      <c r="E116" s="51" t="e">
        <f>IF('89d'!E116&gt;0,'89d'!E116/$K$42,#N/A)</f>
        <v>#N/A</v>
      </c>
      <c r="F116" s="51" t="e">
        <f>IF('89d'!F116&gt;0,'89d'!F116/$K$42,#N/A)</f>
        <v>#N/A</v>
      </c>
      <c r="G116" s="51" t="e">
        <f>IF('89d'!G116&gt;0,'89d'!G116/$K$42,#N/A)</f>
        <v>#N/A</v>
      </c>
      <c r="H116" s="55"/>
    </row>
    <row r="117" spans="2:8">
      <c r="B117" s="50">
        <v>2460736.5592106567</v>
      </c>
      <c r="C117" s="57">
        <f t="shared" si="2"/>
        <v>-7.5694745406508446E-2</v>
      </c>
      <c r="D117" s="51">
        <f>IF('89d'!D117&gt;0,'89d'!D117/$K$42,#N/A)</f>
        <v>0.99404684867217297</v>
      </c>
      <c r="E117" s="51" t="e">
        <f>IF('89d'!E117&gt;0,'89d'!E117/$K$42,#N/A)</f>
        <v>#N/A</v>
      </c>
      <c r="F117" s="51" t="e">
        <f>IF('89d'!F117&gt;0,'89d'!F117/$K$42,#N/A)</f>
        <v>#N/A</v>
      </c>
      <c r="G117" s="51" t="e">
        <f>IF('89d'!G117&gt;0,'89d'!G117/$K$42,#N/A)</f>
        <v>#N/A</v>
      </c>
      <c r="H117" s="55"/>
    </row>
    <row r="118" spans="2:8">
      <c r="B118" s="50">
        <v>2460736.5605995511</v>
      </c>
      <c r="C118" s="57">
        <f t="shared" si="2"/>
        <v>-7.4305851012468338E-2</v>
      </c>
      <c r="D118" s="51">
        <f>IF('89d'!D118&gt;0,'89d'!D118/$K$42,#N/A)</f>
        <v>0.99857117752256119</v>
      </c>
      <c r="E118" s="51" t="e">
        <f>IF('89d'!E118&gt;0,'89d'!E118/$K$42,#N/A)</f>
        <v>#N/A</v>
      </c>
      <c r="F118" s="51" t="e">
        <f>IF('89d'!F118&gt;0,'89d'!F118/$K$42,#N/A)</f>
        <v>#N/A</v>
      </c>
      <c r="G118" s="51" t="e">
        <f>IF('89d'!G118&gt;0,'89d'!G118/$K$42,#N/A)</f>
        <v>#N/A</v>
      </c>
      <c r="H118" s="55"/>
    </row>
    <row r="119" spans="2:8">
      <c r="B119" s="50">
        <v>2460736.5619884459</v>
      </c>
      <c r="C119" s="57">
        <f t="shared" si="2"/>
        <v>-7.2916956152766943E-2</v>
      </c>
      <c r="D119" s="51">
        <f>IF('89d'!D119&gt;0,'89d'!D119/$K$42,#N/A)</f>
        <v>1.0028771824637934</v>
      </c>
      <c r="E119" s="51" t="e">
        <f>IF('89d'!E119&gt;0,'89d'!E119/$K$42,#N/A)</f>
        <v>#N/A</v>
      </c>
      <c r="F119" s="51" t="e">
        <f>IF('89d'!F119&gt;0,'89d'!F119/$K$42,#N/A)</f>
        <v>#N/A</v>
      </c>
      <c r="G119" s="51" t="e">
        <f>IF('89d'!G119&gt;0,'89d'!G119/$K$42,#N/A)</f>
        <v>#N/A</v>
      </c>
      <c r="H119" s="55"/>
    </row>
    <row r="120" spans="2:8">
      <c r="B120" s="50">
        <v>2460736.5633773403</v>
      </c>
      <c r="C120" s="57">
        <f t="shared" si="2"/>
        <v>-7.1528061758726835E-2</v>
      </c>
      <c r="D120" s="51">
        <f>IF('89d'!D120&gt;0,'89d'!D120/$K$42,#N/A)</f>
        <v>1.0005729555392455</v>
      </c>
      <c r="E120" s="51" t="e">
        <f>IF('89d'!E120&gt;0,'89d'!E120/$K$42,#N/A)</f>
        <v>#N/A</v>
      </c>
      <c r="F120" s="51" t="e">
        <f>IF('89d'!F120&gt;0,'89d'!F120/$K$42,#N/A)</f>
        <v>#N/A</v>
      </c>
      <c r="G120" s="51" t="e">
        <f>IF('89d'!G120&gt;0,'89d'!G120/$K$42,#N/A)</f>
        <v>#N/A</v>
      </c>
      <c r="H120" s="55"/>
    </row>
    <row r="121" spans="2:8">
      <c r="B121" s="50">
        <v>2460736.5647662347</v>
      </c>
      <c r="C121" s="57">
        <f t="shared" si="2"/>
        <v>-7.0139167364686728E-2</v>
      </c>
      <c r="D121" s="51">
        <f>IF('89d'!D121&gt;0,'89d'!D121/$K$42,#N/A)</f>
        <v>0.99518074780073806</v>
      </c>
      <c r="E121" s="51" t="e">
        <f>IF('89d'!E121&gt;0,'89d'!E121/$K$42,#N/A)</f>
        <v>#N/A</v>
      </c>
      <c r="F121" s="51" t="e">
        <f>IF('89d'!F121&gt;0,'89d'!F121/$K$42,#N/A)</f>
        <v>#N/A</v>
      </c>
      <c r="G121" s="51" t="e">
        <f>IF('89d'!G121&gt;0,'89d'!G121/$K$42,#N/A)</f>
        <v>#N/A</v>
      </c>
      <c r="H121" s="55"/>
    </row>
    <row r="122" spans="2:8">
      <c r="B122" s="50">
        <v>2460736.5661551291</v>
      </c>
      <c r="C122" s="57">
        <f t="shared" si="2"/>
        <v>-6.875027297064662E-2</v>
      </c>
      <c r="D122" s="51">
        <f>IF('89d'!D122&gt;0,'89d'!D122/$K$42,#N/A)</f>
        <v>0.99595325470089002</v>
      </c>
      <c r="E122" s="51" t="e">
        <f>IF('89d'!E122&gt;0,'89d'!E122/$K$42,#N/A)</f>
        <v>#N/A</v>
      </c>
      <c r="F122" s="51" t="e">
        <f>IF('89d'!F122&gt;0,'89d'!F122/$K$42,#N/A)</f>
        <v>#N/A</v>
      </c>
      <c r="G122" s="51" t="e">
        <f>IF('89d'!G122&gt;0,'89d'!G122/$K$42,#N/A)</f>
        <v>#N/A</v>
      </c>
      <c r="H122" s="55"/>
    </row>
    <row r="123" spans="2:8">
      <c r="B123" s="50">
        <v>2460736.5675440235</v>
      </c>
      <c r="C123" s="57">
        <f t="shared" si="2"/>
        <v>-6.7361378576606512E-2</v>
      </c>
      <c r="D123" s="51">
        <f>IF('89d'!D123&gt;0,'89d'!D123/$K$42,#N/A)</f>
        <v>1.0012511241820605</v>
      </c>
      <c r="E123" s="51" t="e">
        <f>IF('89d'!E123&gt;0,'89d'!E123/$K$42,#N/A)</f>
        <v>#N/A</v>
      </c>
      <c r="F123" s="51" t="e">
        <f>IF('89d'!F123&gt;0,'89d'!F123/$K$42,#N/A)</f>
        <v>#N/A</v>
      </c>
      <c r="G123" s="51" t="e">
        <f>IF('89d'!G123&gt;0,'89d'!G123/$K$42,#N/A)</f>
        <v>#N/A</v>
      </c>
      <c r="H123" s="55"/>
    </row>
    <row r="124" spans="2:8">
      <c r="B124" s="50">
        <v>2460736.5689329179</v>
      </c>
      <c r="C124" s="57">
        <f t="shared" si="2"/>
        <v>-6.5972484182566404E-2</v>
      </c>
      <c r="D124" s="51">
        <f>IF('89d'!D124&gt;0,'89d'!D124/$K$42,#N/A)</f>
        <v>1.0092394843751615</v>
      </c>
      <c r="E124" s="51" t="e">
        <f>IF('89d'!E124&gt;0,'89d'!E124/$K$42,#N/A)</f>
        <v>#N/A</v>
      </c>
      <c r="F124" s="51" t="e">
        <f>IF('89d'!F124&gt;0,'89d'!F124/$K$42,#N/A)</f>
        <v>#N/A</v>
      </c>
      <c r="G124" s="51" t="e">
        <f>IF('89d'!G124&gt;0,'89d'!G124/$K$42,#N/A)</f>
        <v>#N/A</v>
      </c>
      <c r="H124" s="55"/>
    </row>
    <row r="125" spans="2:8">
      <c r="B125" s="50">
        <v>2460736.5703218123</v>
      </c>
      <c r="C125" s="57">
        <f t="shared" si="2"/>
        <v>-6.4583589788526297E-2</v>
      </c>
      <c r="D125" s="51">
        <f>IF('89d'!D125&gt;0,'89d'!D125/$K$42,#N/A)</f>
        <v>0.99586114930171499</v>
      </c>
      <c r="E125" s="51" t="e">
        <f>IF('89d'!E125&gt;0,'89d'!E125/$K$42,#N/A)</f>
        <v>#N/A</v>
      </c>
      <c r="F125" s="51" t="e">
        <f>IF('89d'!F125&gt;0,'89d'!F125/$K$42,#N/A)</f>
        <v>#N/A</v>
      </c>
      <c r="G125" s="51" t="e">
        <f>IF('89d'!G125&gt;0,'89d'!G125/$K$42,#N/A)</f>
        <v>#N/A</v>
      </c>
      <c r="H125" s="55"/>
    </row>
    <row r="126" spans="2:8">
      <c r="B126" s="50">
        <v>2460736.5717107067</v>
      </c>
      <c r="C126" s="57">
        <f t="shared" si="2"/>
        <v>-6.3194695394486189E-2</v>
      </c>
      <c r="D126" s="51">
        <f>IF('89d'!D126&gt;0,'89d'!D126/$K$42,#N/A)</f>
        <v>1.0034688898766759</v>
      </c>
      <c r="E126" s="51" t="e">
        <f>IF('89d'!E126&gt;0,'89d'!E126/$K$42,#N/A)</f>
        <v>#N/A</v>
      </c>
      <c r="F126" s="51" t="e">
        <f>IF('89d'!F126&gt;0,'89d'!F126/$K$42,#N/A)</f>
        <v>#N/A</v>
      </c>
      <c r="G126" s="51" t="e">
        <f>IF('89d'!G126&gt;0,'89d'!G126/$K$42,#N/A)</f>
        <v>#N/A</v>
      </c>
      <c r="H126" s="55"/>
    </row>
    <row r="127" spans="2:8">
      <c r="B127" s="50">
        <v>2460736.5730996011</v>
      </c>
      <c r="C127" s="57">
        <f t="shared" si="2"/>
        <v>-6.1805801000446081E-2</v>
      </c>
      <c r="D127" s="51">
        <f>IF('89d'!D127&gt;0,'89d'!D127/$K$42,#N/A)</f>
        <v>0.99481356668079435</v>
      </c>
      <c r="E127" s="51" t="e">
        <f>IF('89d'!E127&gt;0,'89d'!E127/$K$42,#N/A)</f>
        <v>#N/A</v>
      </c>
      <c r="F127" s="51" t="e">
        <f>IF('89d'!F127&gt;0,'89d'!F127/$K$42,#N/A)</f>
        <v>#N/A</v>
      </c>
      <c r="G127" s="51" t="e">
        <f>IF('89d'!G127&gt;0,'89d'!G127/$K$42,#N/A)</f>
        <v>#N/A</v>
      </c>
      <c r="H127" s="55"/>
    </row>
    <row r="128" spans="2:8">
      <c r="B128" s="50">
        <v>2460736.5744884959</v>
      </c>
      <c r="C128" s="57">
        <f t="shared" si="2"/>
        <v>-6.0416906140744686E-2</v>
      </c>
      <c r="D128" s="51">
        <f>IF('89d'!D128&gt;0,'89d'!D128/$K$42,#N/A)</f>
        <v>1.0011491983418961</v>
      </c>
      <c r="E128" s="51" t="e">
        <f>IF('89d'!E128&gt;0,'89d'!E128/$K$42,#N/A)</f>
        <v>#N/A</v>
      </c>
      <c r="F128" s="51" t="e">
        <f>IF('89d'!F128&gt;0,'89d'!F128/$K$42,#N/A)</f>
        <v>#N/A</v>
      </c>
      <c r="G128" s="51" t="e">
        <f>IF('89d'!G128&gt;0,'89d'!G128/$K$42,#N/A)</f>
        <v>#N/A</v>
      </c>
      <c r="H128" s="55"/>
    </row>
    <row r="129" spans="1:8">
      <c r="B129" s="50">
        <v>2460736.5758773903</v>
      </c>
      <c r="C129" s="57">
        <f t="shared" si="2"/>
        <v>-5.9028011746704578E-2</v>
      </c>
      <c r="D129" s="51">
        <f>IF('89d'!D129&gt;0,'89d'!D129/$K$42,#N/A)</f>
        <v>0.99715734413926416</v>
      </c>
      <c r="E129" s="51" t="e">
        <f>IF('89d'!E129&gt;0,'89d'!E129/$K$42,#N/A)</f>
        <v>#N/A</v>
      </c>
      <c r="F129" s="51" t="e">
        <f>IF('89d'!F129&gt;0,'89d'!F129/$K$42,#N/A)</f>
        <v>#N/A</v>
      </c>
      <c r="G129" s="51" t="e">
        <f>IF('89d'!G129&gt;0,'89d'!G129/$K$42,#N/A)</f>
        <v>#N/A</v>
      </c>
      <c r="H129" s="55"/>
    </row>
    <row r="130" spans="1:8">
      <c r="B130" s="50">
        <v>2460736.5772662847</v>
      </c>
      <c r="C130" s="57">
        <f t="shared" si="2"/>
        <v>-5.7639117352664471E-2</v>
      </c>
      <c r="D130" s="51">
        <f>IF('89d'!D130&gt;0,'89d'!D130/$K$42,#N/A)</f>
        <v>0.99810258742776803</v>
      </c>
      <c r="E130" s="51" t="e">
        <f>IF('89d'!E130&gt;0,'89d'!E130/$K$42,#N/A)</f>
        <v>#N/A</v>
      </c>
      <c r="F130" s="51" t="e">
        <f>IF('89d'!F130&gt;0,'89d'!F130/$K$42,#N/A)</f>
        <v>#N/A</v>
      </c>
      <c r="G130" s="51" t="e">
        <f>IF('89d'!G130&gt;0,'89d'!G130/$K$42,#N/A)</f>
        <v>#N/A</v>
      </c>
      <c r="H130" s="55"/>
    </row>
    <row r="131" spans="1:8">
      <c r="B131" s="50">
        <v>2460736.5786551791</v>
      </c>
      <c r="C131" s="57">
        <f t="shared" ref="C131:C194" si="3">B131-$K$30</f>
        <v>-5.6250222958624363E-2</v>
      </c>
      <c r="D131" s="51">
        <f>IF('89d'!D131&gt;0,'89d'!D131/$K$42,#N/A)</f>
        <v>0.99874339704559789</v>
      </c>
      <c r="E131" s="51" t="e">
        <f>IF('89d'!E131&gt;0,'89d'!E131/$K$42,#N/A)</f>
        <v>#N/A</v>
      </c>
      <c r="F131" s="51" t="e">
        <f>IF('89d'!F131&gt;0,'89d'!F131/$K$42,#N/A)</f>
        <v>#N/A</v>
      </c>
      <c r="G131" s="51" t="e">
        <f>IF('89d'!G131&gt;0,'89d'!G131/$K$42,#N/A)</f>
        <v>#N/A</v>
      </c>
      <c r="H131" s="55"/>
    </row>
    <row r="132" spans="1:8">
      <c r="A132" s="49" t="s">
        <v>37</v>
      </c>
      <c r="B132" s="50">
        <v>2460736.5800440735</v>
      </c>
      <c r="C132" s="57">
        <f t="shared" si="3"/>
        <v>-5.4861328564584255E-2</v>
      </c>
      <c r="D132" s="51" t="e">
        <f>IF('89d'!D132&gt;0,'89d'!D132/$K$42,#N/A)</f>
        <v>#N/A</v>
      </c>
      <c r="E132" s="51">
        <f>IF('89d'!E132&gt;0,'89d'!E132/$K$42,#N/A)</f>
        <v>0.99336453476952979</v>
      </c>
      <c r="F132" s="51" t="e">
        <f>IF('89d'!F132&gt;0,'89d'!F132/$K$42,#N/A)</f>
        <v>#N/A</v>
      </c>
      <c r="G132" s="51" t="e">
        <f>IF('89d'!G132&gt;0,'89d'!G132/$K$42,#N/A)</f>
        <v>#N/A</v>
      </c>
      <c r="H132" s="55"/>
    </row>
    <row r="133" spans="1:8">
      <c r="B133" s="50">
        <v>2460736.5814329679</v>
      </c>
      <c r="C133" s="57">
        <f t="shared" si="3"/>
        <v>-5.3472434170544147E-2</v>
      </c>
      <c r="D133" s="51" t="e">
        <f>IF('89d'!D133&gt;0,'89d'!D133/$K$42,#N/A)</f>
        <v>#N/A</v>
      </c>
      <c r="E133" s="51">
        <f>IF('89d'!E133&gt;0,'89d'!E133/$K$42,#N/A)</f>
        <v>0.9933389809483445</v>
      </c>
      <c r="F133" s="51" t="e">
        <f>IF('89d'!F133&gt;0,'89d'!F133/$K$42,#N/A)</f>
        <v>#N/A</v>
      </c>
      <c r="G133" s="51" t="e">
        <f>IF('89d'!G133&gt;0,'89d'!G133/$K$42,#N/A)</f>
        <v>#N/A</v>
      </c>
      <c r="H133" s="55"/>
    </row>
    <row r="134" spans="1:8">
      <c r="B134" s="50">
        <v>2460736.5828218623</v>
      </c>
      <c r="C134" s="57">
        <f t="shared" si="3"/>
        <v>-5.208353977650404E-2</v>
      </c>
      <c r="D134" s="51" t="e">
        <f>IF('89d'!D134&gt;0,'89d'!D134/$K$42,#N/A)</f>
        <v>#N/A</v>
      </c>
      <c r="E134" s="51">
        <f>IF('89d'!E134&gt;0,'89d'!E134/$K$42,#N/A)</f>
        <v>1.0043111735943848</v>
      </c>
      <c r="F134" s="51" t="e">
        <f>IF('89d'!F134&gt;0,'89d'!F134/$K$42,#N/A)</f>
        <v>#N/A</v>
      </c>
      <c r="G134" s="51" t="e">
        <f>IF('89d'!G134&gt;0,'89d'!G134/$K$42,#N/A)</f>
        <v>#N/A</v>
      </c>
      <c r="H134" s="55"/>
    </row>
    <row r="135" spans="1:8">
      <c r="B135" s="50">
        <v>2460736.5842107567</v>
      </c>
      <c r="C135" s="57">
        <f t="shared" si="3"/>
        <v>-5.0694645382463932E-2</v>
      </c>
      <c r="D135" s="51" t="e">
        <f>IF('89d'!D135&gt;0,'89d'!D135/$K$42,#N/A)</f>
        <v>#N/A</v>
      </c>
      <c r="E135" s="51">
        <f>IF('89d'!E135&gt;0,'89d'!E135/$K$42,#N/A)</f>
        <v>0.99003276926098593</v>
      </c>
      <c r="F135" s="51" t="e">
        <f>IF('89d'!F135&gt;0,'89d'!F135/$K$42,#N/A)</f>
        <v>#N/A</v>
      </c>
      <c r="G135" s="51" t="e">
        <f>IF('89d'!G135&gt;0,'89d'!G135/$K$42,#N/A)</f>
        <v>#N/A</v>
      </c>
      <c r="H135" s="55"/>
    </row>
    <row r="136" spans="1:8">
      <c r="B136" s="50">
        <v>2460736.5855996511</v>
      </c>
      <c r="C136" s="57">
        <f t="shared" si="3"/>
        <v>-4.9305750988423824E-2</v>
      </c>
      <c r="D136" s="51" t="e">
        <f>IF('89d'!D136&gt;0,'89d'!D136/$K$42,#N/A)</f>
        <v>#N/A</v>
      </c>
      <c r="E136" s="51">
        <f>IF('89d'!E136&gt;0,'89d'!E136/$K$42,#N/A)</f>
        <v>0.99618123365413436</v>
      </c>
      <c r="F136" s="51" t="e">
        <f>IF('89d'!F136&gt;0,'89d'!F136/$K$42,#N/A)</f>
        <v>#N/A</v>
      </c>
      <c r="G136" s="51" t="e">
        <f>IF('89d'!G136&gt;0,'89d'!G136/$K$42,#N/A)</f>
        <v>#N/A</v>
      </c>
      <c r="H136" s="55"/>
    </row>
    <row r="137" spans="1:8">
      <c r="B137" s="50">
        <v>2460736.5869885455</v>
      </c>
      <c r="C137" s="57">
        <f t="shared" si="3"/>
        <v>-4.7916856594383717E-2</v>
      </c>
      <c r="D137" s="51" t="e">
        <f>IF('89d'!D137&gt;0,'89d'!D137/$K$42,#N/A)</f>
        <v>#N/A</v>
      </c>
      <c r="E137" s="51">
        <f>IF('89d'!E137&gt;0,'89d'!E137/$K$42,#N/A)</f>
        <v>0.9971461281619235</v>
      </c>
      <c r="F137" s="51" t="e">
        <f>IF('89d'!F137&gt;0,'89d'!F137/$K$42,#N/A)</f>
        <v>#N/A</v>
      </c>
      <c r="G137" s="51" t="e">
        <f>IF('89d'!G137&gt;0,'89d'!G137/$K$42,#N/A)</f>
        <v>#N/A</v>
      </c>
      <c r="H137" s="55"/>
    </row>
    <row r="138" spans="1:8">
      <c r="B138" s="50">
        <v>2460736.5883774399</v>
      </c>
      <c r="C138" s="57">
        <f t="shared" si="3"/>
        <v>-4.6527962200343609E-2</v>
      </c>
      <c r="D138" s="51" t="e">
        <f>IF('89d'!D138&gt;0,'89d'!D138/$K$42,#N/A)</f>
        <v>#N/A</v>
      </c>
      <c r="E138" s="51">
        <f>IF('89d'!E138&gt;0,'89d'!E138/$K$42,#N/A)</f>
        <v>0.99792256323847139</v>
      </c>
      <c r="F138" s="51" t="e">
        <f>IF('89d'!F138&gt;0,'89d'!F138/$K$42,#N/A)</f>
        <v>#N/A</v>
      </c>
      <c r="G138" s="51" t="e">
        <f>IF('89d'!G138&gt;0,'89d'!G138/$K$42,#N/A)</f>
        <v>#N/A</v>
      </c>
      <c r="H138" s="55"/>
    </row>
    <row r="139" spans="1:8">
      <c r="B139" s="50">
        <v>2460736.5897663343</v>
      </c>
      <c r="C139" s="57">
        <f t="shared" si="3"/>
        <v>-4.5139067806303501E-2</v>
      </c>
      <c r="D139" s="51" t="e">
        <f>IF('89d'!D139&gt;0,'89d'!D139/$K$42,#N/A)</f>
        <v>#N/A</v>
      </c>
      <c r="E139" s="51">
        <f>IF('89d'!E139&gt;0,'89d'!E139/$K$42,#N/A)</f>
        <v>0.99959963612681813</v>
      </c>
      <c r="F139" s="51" t="e">
        <f>IF('89d'!F139&gt;0,'89d'!F139/$K$42,#N/A)</f>
        <v>#N/A</v>
      </c>
      <c r="G139" s="51" t="e">
        <f>IF('89d'!G139&gt;0,'89d'!G139/$K$42,#N/A)</f>
        <v>#N/A</v>
      </c>
      <c r="H139" s="55"/>
    </row>
    <row r="140" spans="1:8">
      <c r="B140" s="50">
        <v>2460736.5911552287</v>
      </c>
      <c r="C140" s="57">
        <f t="shared" si="3"/>
        <v>-4.3750173412263393E-2</v>
      </c>
      <c r="D140" s="51" t="e">
        <f>IF('89d'!D140&gt;0,'89d'!D140/$K$42,#N/A)</f>
        <v>#N/A</v>
      </c>
      <c r="E140" s="51">
        <f>IF('89d'!E140&gt;0,'89d'!E140/$K$42,#N/A)</f>
        <v>1.0016351551112812</v>
      </c>
      <c r="F140" s="51" t="e">
        <f>IF('89d'!F140&gt;0,'89d'!F140/$K$42,#N/A)</f>
        <v>#N/A</v>
      </c>
      <c r="G140" s="51" t="e">
        <f>IF('89d'!G140&gt;0,'89d'!G140/$K$42,#N/A)</f>
        <v>#N/A</v>
      </c>
      <c r="H140" s="55"/>
    </row>
    <row r="141" spans="1:8">
      <c r="A141" s="49" t="s">
        <v>38</v>
      </c>
      <c r="B141" s="50">
        <v>2460736.5925441231</v>
      </c>
      <c r="C141" s="57">
        <f t="shared" si="3"/>
        <v>-4.2361279018223286E-2</v>
      </c>
      <c r="D141" s="51" t="e">
        <f>IF('89d'!D141&gt;0,'89d'!D141/$K$42,#N/A)</f>
        <v>#N/A</v>
      </c>
      <c r="E141" s="51" t="e">
        <f>IF('89d'!E141&gt;0,'89d'!E141/$K$42,#N/A)</f>
        <v>#N/A</v>
      </c>
      <c r="F141" s="51">
        <f>IF('89d'!F141&gt;0,'89d'!F141/$K$42,#N/A)</f>
        <v>0.99653969008755694</v>
      </c>
      <c r="G141" s="51" t="e">
        <f>IF('89d'!G141&gt;0,'89d'!G141/$K$42,#N/A)</f>
        <v>#N/A</v>
      </c>
      <c r="H141" s="55"/>
    </row>
    <row r="142" spans="1:8">
      <c r="B142" s="50">
        <v>2460736.5939330179</v>
      </c>
      <c r="C142" s="57">
        <f t="shared" si="3"/>
        <v>-4.0972384158521891E-2</v>
      </c>
      <c r="D142" s="51" t="e">
        <f>IF('89d'!D142&gt;0,'89d'!D142/$K$42,#N/A)</f>
        <v>#N/A</v>
      </c>
      <c r="E142" s="51" t="e">
        <f>IF('89d'!E142&gt;0,'89d'!E142/$K$42,#N/A)</f>
        <v>#N/A</v>
      </c>
      <c r="F142" s="51">
        <f>IF('89d'!F142&gt;0,'89d'!F142/$K$42,#N/A)</f>
        <v>0.99692671883560591</v>
      </c>
      <c r="G142" s="51" t="e">
        <f>IF('89d'!G142&gt;0,'89d'!G142/$K$42,#N/A)</f>
        <v>#N/A</v>
      </c>
      <c r="H142" s="55"/>
    </row>
    <row r="143" spans="1:8">
      <c r="B143" s="50">
        <v>2460736.5953219123</v>
      </c>
      <c r="C143" s="57">
        <f t="shared" si="3"/>
        <v>-3.9583489764481783E-2</v>
      </c>
      <c r="D143" s="51" t="e">
        <f>IF('89d'!D143&gt;0,'89d'!D143/$K$42,#N/A)</f>
        <v>#N/A</v>
      </c>
      <c r="E143" s="51" t="e">
        <f>IF('89d'!E143&gt;0,'89d'!E143/$K$42,#N/A)</f>
        <v>#N/A</v>
      </c>
      <c r="F143" s="51">
        <f>IF('89d'!F143&gt;0,'89d'!F143/$K$42,#N/A)</f>
        <v>0.99323071833941512</v>
      </c>
      <c r="G143" s="51" t="e">
        <f>IF('89d'!G143&gt;0,'89d'!G143/$K$42,#N/A)</f>
        <v>#N/A</v>
      </c>
      <c r="H143" s="55"/>
    </row>
    <row r="144" spans="1:8">
      <c r="B144" s="50">
        <v>2460736.5967108067</v>
      </c>
      <c r="C144" s="57">
        <f t="shared" si="3"/>
        <v>-3.8194595370441675E-2</v>
      </c>
      <c r="D144" s="51" t="e">
        <f>IF('89d'!D144&gt;0,'89d'!D144/$K$42,#N/A)</f>
        <v>#N/A</v>
      </c>
      <c r="E144" s="51" t="e">
        <f>IF('89d'!E144&gt;0,'89d'!E144/$K$42,#N/A)</f>
        <v>#N/A</v>
      </c>
      <c r="F144" s="51">
        <f>IF('89d'!F144&gt;0,'89d'!F144/$K$42,#N/A)</f>
        <v>0.99672472787041155</v>
      </c>
      <c r="G144" s="51" t="e">
        <f>IF('89d'!G144&gt;0,'89d'!G144/$K$42,#N/A)</f>
        <v>#N/A</v>
      </c>
      <c r="H144" s="55"/>
    </row>
    <row r="145" spans="2:8">
      <c r="B145" s="50">
        <v>2460736.5980997011</v>
      </c>
      <c r="C145" s="57">
        <f t="shared" si="3"/>
        <v>-3.6805700976401567E-2</v>
      </c>
      <c r="D145" s="51" t="e">
        <f>IF('89d'!D145&gt;0,'89d'!D145/$K$42,#N/A)</f>
        <v>#N/A</v>
      </c>
      <c r="E145" s="51" t="e">
        <f>IF('89d'!E145&gt;0,'89d'!E145/$K$42,#N/A)</f>
        <v>#N/A</v>
      </c>
      <c r="F145" s="51">
        <f>IF('89d'!F145&gt;0,'89d'!F145/$K$42,#N/A)</f>
        <v>0.989527274982685</v>
      </c>
      <c r="G145" s="51" t="e">
        <f>IF('89d'!G145&gt;0,'89d'!G145/$K$42,#N/A)</f>
        <v>#N/A</v>
      </c>
      <c r="H145" s="55"/>
    </row>
    <row r="146" spans="2:8">
      <c r="B146" s="50">
        <v>2460736.5994885955</v>
      </c>
      <c r="C146" s="57">
        <f t="shared" si="3"/>
        <v>-3.541680658236146E-2</v>
      </c>
      <c r="D146" s="51" t="e">
        <f>IF('89d'!D146&gt;0,'89d'!D146/$K$42,#N/A)</f>
        <v>#N/A</v>
      </c>
      <c r="E146" s="51" t="e">
        <f>IF('89d'!E146&gt;0,'89d'!E146/$K$42,#N/A)</f>
        <v>#N/A</v>
      </c>
      <c r="F146" s="51">
        <f>IF('89d'!F146&gt;0,'89d'!F146/$K$42,#N/A)</f>
        <v>0.99650557697675135</v>
      </c>
      <c r="G146" s="51" t="e">
        <f>IF('89d'!G146&gt;0,'89d'!G146/$K$42,#N/A)</f>
        <v>#N/A</v>
      </c>
      <c r="H146" s="55"/>
    </row>
    <row r="147" spans="2:8">
      <c r="B147" s="50">
        <v>2460736.6008774899</v>
      </c>
      <c r="C147" s="57">
        <f t="shared" si="3"/>
        <v>-3.4027912188321352E-2</v>
      </c>
      <c r="D147" s="51" t="e">
        <f>IF('89d'!D147&gt;0,'89d'!D147/$K$42,#N/A)</f>
        <v>#N/A</v>
      </c>
      <c r="E147" s="51" t="e">
        <f>IF('89d'!E147&gt;0,'89d'!E147/$K$42,#N/A)</f>
        <v>#N/A</v>
      </c>
      <c r="F147" s="51">
        <f>IF('89d'!F147&gt;0,'89d'!F147/$K$42,#N/A)</f>
        <v>0.99577162822911602</v>
      </c>
      <c r="G147" s="51" t="e">
        <f>IF('89d'!G147&gt;0,'89d'!G147/$K$42,#N/A)</f>
        <v>#N/A</v>
      </c>
      <c r="H147" s="55"/>
    </row>
    <row r="148" spans="2:8">
      <c r="B148" s="50">
        <v>2460736.6022663843</v>
      </c>
      <c r="C148" s="57">
        <f t="shared" si="3"/>
        <v>-3.2639017794281244E-2</v>
      </c>
      <c r="D148" s="51" t="e">
        <f>IF('89d'!D148&gt;0,'89d'!D148/$K$42,#N/A)</f>
        <v>#N/A</v>
      </c>
      <c r="E148" s="51" t="e">
        <f>IF('89d'!E148&gt;0,'89d'!E148/$K$42,#N/A)</f>
        <v>#N/A</v>
      </c>
      <c r="F148" s="51">
        <f>IF('89d'!F148&gt;0,'89d'!F148/$K$42,#N/A)</f>
        <v>0.99763258112201125</v>
      </c>
      <c r="G148" s="51" t="e">
        <f>IF('89d'!G148&gt;0,'89d'!G148/$K$42,#N/A)</f>
        <v>#N/A</v>
      </c>
      <c r="H148" s="55"/>
    </row>
    <row r="149" spans="2:8">
      <c r="B149" s="50">
        <v>2460736.6036552787</v>
      </c>
      <c r="C149" s="57">
        <f t="shared" si="3"/>
        <v>-3.1250123400241137E-2</v>
      </c>
      <c r="D149" s="51" t="e">
        <f>IF('89d'!D149&gt;0,'89d'!D149/$K$42,#N/A)</f>
        <v>#N/A</v>
      </c>
      <c r="E149" s="51" t="e">
        <f>IF('89d'!E149&gt;0,'89d'!E149/$K$42,#N/A)</f>
        <v>#N/A</v>
      </c>
      <c r="F149" s="51">
        <f>IF('89d'!F149&gt;0,'89d'!F149/$K$42,#N/A)</f>
        <v>0.98778785780001443</v>
      </c>
      <c r="G149" s="51" t="e">
        <f>IF('89d'!G149&gt;0,'89d'!G149/$K$42,#N/A)</f>
        <v>#N/A</v>
      </c>
      <c r="H149" s="55"/>
    </row>
    <row r="150" spans="2:8">
      <c r="B150" s="50">
        <v>2460736.6050441731</v>
      </c>
      <c r="C150" s="57">
        <f t="shared" si="3"/>
        <v>-2.9861229006201029E-2</v>
      </c>
      <c r="D150" s="51" t="e">
        <f>IF('89d'!D150&gt;0,'89d'!D150/$K$42,#N/A)</f>
        <v>#N/A</v>
      </c>
      <c r="E150" s="51" t="e">
        <f>IF('89d'!E150&gt;0,'89d'!E150/$K$42,#N/A)</f>
        <v>#N/A</v>
      </c>
      <c r="F150" s="51">
        <f>IF('89d'!F150&gt;0,'89d'!F150/$K$42,#N/A)</f>
        <v>0.9943799683678427</v>
      </c>
      <c r="G150" s="51" t="e">
        <f>IF('89d'!G150&gt;0,'89d'!G150/$K$42,#N/A)</f>
        <v>#N/A</v>
      </c>
      <c r="H150" s="55"/>
    </row>
    <row r="151" spans="2:8">
      <c r="B151" s="50">
        <v>2460736.6064330675</v>
      </c>
      <c r="C151" s="57">
        <f t="shared" si="3"/>
        <v>-2.8472334612160921E-2</v>
      </c>
      <c r="D151" s="51" t="e">
        <f>IF('89d'!D151&gt;0,'89d'!D151/$K$42,#N/A)</f>
        <v>#N/A</v>
      </c>
      <c r="E151" s="51" t="e">
        <f>IF('89d'!E151&gt;0,'89d'!E151/$K$42,#N/A)</f>
        <v>#N/A</v>
      </c>
      <c r="F151" s="51">
        <f>IF('89d'!F151&gt;0,'89d'!F151/$K$42,#N/A)</f>
        <v>0.98939330349297583</v>
      </c>
      <c r="G151" s="51" t="e">
        <f>IF('89d'!G151&gt;0,'89d'!G151/$K$42,#N/A)</f>
        <v>#N/A</v>
      </c>
      <c r="H151" s="55"/>
    </row>
    <row r="152" spans="2:8">
      <c r="B152" s="50">
        <v>2460736.6078219619</v>
      </c>
      <c r="C152" s="57">
        <f t="shared" si="3"/>
        <v>-2.7083440218120813E-2</v>
      </c>
      <c r="D152" s="51" t="e">
        <f>IF('89d'!D152&gt;0,'89d'!D152/$K$42,#N/A)</f>
        <v>#N/A</v>
      </c>
      <c r="E152" s="51" t="e">
        <f>IF('89d'!E152&gt;0,'89d'!E152/$K$42,#N/A)</f>
        <v>#N/A</v>
      </c>
      <c r="F152" s="51">
        <f>IF('89d'!F152&gt;0,'89d'!F152/$K$42,#N/A)</f>
        <v>0.98849416459059103</v>
      </c>
      <c r="G152" s="51" t="e">
        <f>IF('89d'!G152&gt;0,'89d'!G152/$K$42,#N/A)</f>
        <v>#N/A</v>
      </c>
      <c r="H152" s="55"/>
    </row>
    <row r="153" spans="2:8">
      <c r="B153" s="50">
        <v>2460736.6092108563</v>
      </c>
      <c r="C153" s="57">
        <f t="shared" si="3"/>
        <v>-2.5694545824080706E-2</v>
      </c>
      <c r="D153" s="51" t="e">
        <f>IF('89d'!D153&gt;0,'89d'!D153/$K$42,#N/A)</f>
        <v>#N/A</v>
      </c>
      <c r="E153" s="51" t="e">
        <f>IF('89d'!E153&gt;0,'89d'!E153/$K$42,#N/A)</f>
        <v>#N/A</v>
      </c>
      <c r="F153" s="51">
        <f>IF('89d'!F153&gt;0,'89d'!F153/$K$42,#N/A)</f>
        <v>0.99495772041721364</v>
      </c>
      <c r="G153" s="51" t="e">
        <f>IF('89d'!G153&gt;0,'89d'!G153/$K$42,#N/A)</f>
        <v>#N/A</v>
      </c>
      <c r="H153" s="55"/>
    </row>
    <row r="154" spans="2:8">
      <c r="B154" s="50">
        <v>2460736.6105997507</v>
      </c>
      <c r="C154" s="57">
        <f t="shared" si="3"/>
        <v>-2.4305651430040598E-2</v>
      </c>
      <c r="D154" s="51" t="e">
        <f>IF('89d'!D154&gt;0,'89d'!D154/$K$42,#N/A)</f>
        <v>#N/A</v>
      </c>
      <c r="E154" s="51" t="e">
        <f>IF('89d'!E154&gt;0,'89d'!E154/$K$42,#N/A)</f>
        <v>#N/A</v>
      </c>
      <c r="F154" s="51">
        <f>IF('89d'!F154&gt;0,'89d'!F154/$K$42,#N/A)</f>
        <v>0.99179703732801305</v>
      </c>
      <c r="G154" s="51" t="e">
        <f>IF('89d'!G154&gt;0,'89d'!G154/$K$42,#N/A)</f>
        <v>#N/A</v>
      </c>
      <c r="H154" s="55"/>
    </row>
    <row r="155" spans="2:8">
      <c r="B155" s="50">
        <v>2460736.611988645</v>
      </c>
      <c r="C155" s="57">
        <f t="shared" si="3"/>
        <v>-2.291675703600049E-2</v>
      </c>
      <c r="D155" s="51" t="e">
        <f>IF('89d'!D155&gt;0,'89d'!D155/$K$42,#N/A)</f>
        <v>#N/A</v>
      </c>
      <c r="E155" s="51" t="e">
        <f>IF('89d'!E155&gt;0,'89d'!E155/$K$42,#N/A)</f>
        <v>#N/A</v>
      </c>
      <c r="F155" s="51">
        <f>IF('89d'!F155&gt;0,'89d'!F155/$K$42,#N/A)</f>
        <v>0.99084331744833931</v>
      </c>
      <c r="G155" s="51" t="e">
        <f>IF('89d'!G155&gt;0,'89d'!G155/$K$42,#N/A)</f>
        <v>#N/A</v>
      </c>
      <c r="H155" s="55"/>
    </row>
    <row r="156" spans="2:8">
      <c r="B156" s="50">
        <v>2460736.6133775394</v>
      </c>
      <c r="C156" s="57">
        <f t="shared" si="3"/>
        <v>-2.1527862641960382E-2</v>
      </c>
      <c r="D156" s="51" t="e">
        <f>IF('89d'!D156&gt;0,'89d'!D156/$K$42,#N/A)</f>
        <v>#N/A</v>
      </c>
      <c r="E156" s="51" t="e">
        <f>IF('89d'!E156&gt;0,'89d'!E156/$K$42,#N/A)</f>
        <v>#N/A</v>
      </c>
      <c r="F156" s="51">
        <f>IF('89d'!F156&gt;0,'89d'!F156/$K$42,#N/A)</f>
        <v>0.98693385157695601</v>
      </c>
      <c r="G156" s="51" t="e">
        <f>IF('89d'!G156&gt;0,'89d'!G156/$K$42,#N/A)</f>
        <v>#N/A</v>
      </c>
      <c r="H156" s="55"/>
    </row>
    <row r="157" spans="2:8">
      <c r="B157" s="50">
        <v>2460736.6147664338</v>
      </c>
      <c r="C157" s="57">
        <f t="shared" si="3"/>
        <v>-2.0138968247920275E-2</v>
      </c>
      <c r="D157" s="51" t="e">
        <f>IF('89d'!D157&gt;0,'89d'!D157/$K$42,#N/A)</f>
        <v>#N/A</v>
      </c>
      <c r="E157" s="51" t="e">
        <f>IF('89d'!E157&gt;0,'89d'!E157/$K$42,#N/A)</f>
        <v>#N/A</v>
      </c>
      <c r="F157" s="51">
        <f>IF('89d'!F157&gt;0,'89d'!F157/$K$42,#N/A)</f>
        <v>0.99319594364100605</v>
      </c>
      <c r="G157" s="51" t="e">
        <f>IF('89d'!G157&gt;0,'89d'!G157/$K$42,#N/A)</f>
        <v>#N/A</v>
      </c>
      <c r="H157" s="55"/>
    </row>
    <row r="158" spans="2:8">
      <c r="B158" s="50">
        <v>2460736.6161553282</v>
      </c>
      <c r="C158" s="57">
        <f t="shared" si="3"/>
        <v>-1.8750073853880167E-2</v>
      </c>
      <c r="D158" s="51" t="e">
        <f>IF('89d'!D158&gt;0,'89d'!D158/$K$42,#N/A)</f>
        <v>#N/A</v>
      </c>
      <c r="E158" s="51" t="e">
        <f>IF('89d'!E158&gt;0,'89d'!E158/$K$42,#N/A)</f>
        <v>#N/A</v>
      </c>
      <c r="F158" s="51">
        <f>IF('89d'!F158&gt;0,'89d'!F158/$K$42,#N/A)</f>
        <v>0.99452815365372083</v>
      </c>
      <c r="G158" s="51" t="e">
        <f>IF('89d'!G158&gt;0,'89d'!G158/$K$42,#N/A)</f>
        <v>#N/A</v>
      </c>
      <c r="H158" s="55"/>
    </row>
    <row r="159" spans="2:8">
      <c r="B159" s="50">
        <v>2460736.6175442226</v>
      </c>
      <c r="C159" s="57">
        <f t="shared" si="3"/>
        <v>-1.7361179459840059E-2</v>
      </c>
      <c r="D159" s="51" t="e">
        <f>IF('89d'!D159&gt;0,'89d'!D159/$K$42,#N/A)</f>
        <v>#N/A</v>
      </c>
      <c r="E159" s="51" t="e">
        <f>IF('89d'!E159&gt;0,'89d'!E159/$K$42,#N/A)</f>
        <v>#N/A</v>
      </c>
      <c r="F159" s="51">
        <f>IF('89d'!F159&gt;0,'89d'!F159/$K$42,#N/A)</f>
        <v>0.99662269865718389</v>
      </c>
      <c r="G159" s="51" t="e">
        <f>IF('89d'!G159&gt;0,'89d'!G159/$K$42,#N/A)</f>
        <v>#N/A</v>
      </c>
      <c r="H159" s="55"/>
    </row>
    <row r="160" spans="2:8">
      <c r="B160" s="50">
        <v>2460736.618933117</v>
      </c>
      <c r="C160" s="57">
        <f t="shared" si="3"/>
        <v>-1.5972285065799952E-2</v>
      </c>
      <c r="D160" s="51" t="e">
        <f>IF('89d'!D160&gt;0,'89d'!D160/$K$42,#N/A)</f>
        <v>#N/A</v>
      </c>
      <c r="E160" s="51" t="e">
        <f>IF('89d'!E160&gt;0,'89d'!E160/$K$42,#N/A)</f>
        <v>#N/A</v>
      </c>
      <c r="F160" s="51">
        <f>IF('89d'!F160&gt;0,'89d'!F160/$K$42,#N/A)</f>
        <v>0.99379786431251738</v>
      </c>
      <c r="G160" s="51" t="e">
        <f>IF('89d'!G160&gt;0,'89d'!G160/$K$42,#N/A)</f>
        <v>#N/A</v>
      </c>
      <c r="H160" s="55"/>
    </row>
    <row r="161" spans="2:9">
      <c r="B161" s="50">
        <v>2460736.6203220114</v>
      </c>
      <c r="C161" s="57">
        <f t="shared" si="3"/>
        <v>-1.4583390671759844E-2</v>
      </c>
      <c r="D161" s="51" t="e">
        <f>IF('89d'!D161&gt;0,'89d'!D161/$K$42,#N/A)</f>
        <v>#N/A</v>
      </c>
      <c r="E161" s="51" t="e">
        <f>IF('89d'!E161&gt;0,'89d'!E161/$K$42,#N/A)</f>
        <v>#N/A</v>
      </c>
      <c r="F161" s="51">
        <f>IF('89d'!F161&gt;0,'89d'!F161/$K$42,#N/A)</f>
        <v>0.99001633294396141</v>
      </c>
      <c r="G161" s="51" t="e">
        <f>IF('89d'!G161&gt;0,'89d'!G161/$K$42,#N/A)</f>
        <v>#N/A</v>
      </c>
      <c r="H161" s="55"/>
    </row>
    <row r="162" spans="2:9">
      <c r="B162" s="50">
        <v>2460736.6217109058</v>
      </c>
      <c r="C162" s="57">
        <f t="shared" si="3"/>
        <v>-1.3194496277719736E-2</v>
      </c>
      <c r="D162" s="51" t="e">
        <f>IF('89d'!D162&gt;0,'89d'!D162/$K$42,#N/A)</f>
        <v>#N/A</v>
      </c>
      <c r="E162" s="51" t="e">
        <f>IF('89d'!E162&gt;0,'89d'!E162/$K$42,#N/A)</f>
        <v>#N/A</v>
      </c>
      <c r="F162" s="51">
        <f>IF('89d'!F162&gt;0,'89d'!F162/$K$42,#N/A)</f>
        <v>0.99265561264045821</v>
      </c>
      <c r="G162" s="51" t="e">
        <f>IF('89d'!G162&gt;0,'89d'!G162/$K$42,#N/A)</f>
        <v>#N/A</v>
      </c>
      <c r="H162" s="55"/>
    </row>
    <row r="163" spans="2:9">
      <c r="B163" s="50">
        <v>2460736.6230998002</v>
      </c>
      <c r="C163" s="57">
        <f t="shared" si="3"/>
        <v>-1.1805601883679628E-2</v>
      </c>
      <c r="D163" s="51" t="e">
        <f>IF('89d'!D163&gt;0,'89d'!D163/$K$42,#N/A)</f>
        <v>#N/A</v>
      </c>
      <c r="E163" s="51" t="e">
        <f>IF('89d'!E163&gt;0,'89d'!E163/$K$42,#N/A)</f>
        <v>#N/A</v>
      </c>
      <c r="F163" s="51">
        <f>IF('89d'!F163&gt;0,'89d'!F163/$K$42,#N/A)</f>
        <v>0.99763699515180337</v>
      </c>
      <c r="G163" s="51" t="e">
        <f>IF('89d'!G163&gt;0,'89d'!G163/$K$42,#N/A)</f>
        <v>#N/A</v>
      </c>
      <c r="H163" s="55"/>
    </row>
    <row r="164" spans="2:9">
      <c r="B164" s="50">
        <v>2460736.6244886946</v>
      </c>
      <c r="C164" s="57">
        <f t="shared" si="3"/>
        <v>-1.0416707489639521E-2</v>
      </c>
      <c r="D164" s="51" t="e">
        <f>IF('89d'!D164&gt;0,'89d'!D164/$K$42,#N/A)</f>
        <v>#N/A</v>
      </c>
      <c r="E164" s="51" t="e">
        <f>IF('89d'!E164&gt;0,'89d'!E164/$K$42,#N/A)</f>
        <v>#N/A</v>
      </c>
      <c r="F164" s="51">
        <f>IF('89d'!F164&gt;0,'89d'!F164/$K$42,#N/A)</f>
        <v>0.99806131056369329</v>
      </c>
      <c r="G164" s="51" t="e">
        <f>IF('89d'!G164&gt;0,'89d'!G164/$K$42,#N/A)</f>
        <v>#N/A</v>
      </c>
      <c r="H164" s="55"/>
    </row>
    <row r="165" spans="2:9">
      <c r="B165" s="50">
        <v>2460736.625877589</v>
      </c>
      <c r="C165" s="57">
        <f t="shared" si="3"/>
        <v>-9.0278130955994129E-3</v>
      </c>
      <c r="D165" s="51" t="e">
        <f>IF('89d'!D165&gt;0,'89d'!D165/$K$42,#N/A)</f>
        <v>#N/A</v>
      </c>
      <c r="E165" s="51" t="e">
        <f>IF('89d'!E165&gt;0,'89d'!E165/$K$42,#N/A)</f>
        <v>#N/A</v>
      </c>
      <c r="F165" s="51">
        <f>IF('89d'!F165&gt;0,'89d'!F165/$K$42,#N/A)</f>
        <v>0.99039495746198447</v>
      </c>
      <c r="G165" s="51" t="e">
        <f>IF('89d'!G165&gt;0,'89d'!G165/$K$42,#N/A)</f>
        <v>#N/A</v>
      </c>
      <c r="H165" s="55"/>
    </row>
    <row r="166" spans="2:9">
      <c r="B166" s="50">
        <v>2460736.6272664834</v>
      </c>
      <c r="C166" s="57">
        <f t="shared" si="3"/>
        <v>-7.6389187015593052E-3</v>
      </c>
      <c r="D166" s="51" t="e">
        <f>IF('89d'!D166&gt;0,'89d'!D166/$K$42,#N/A)</f>
        <v>#N/A</v>
      </c>
      <c r="E166" s="51" t="e">
        <f>IF('89d'!E166&gt;0,'89d'!E166/$K$42,#N/A)</f>
        <v>#N/A</v>
      </c>
      <c r="F166" s="51">
        <f>IF('89d'!F166&gt;0,'89d'!F166/$K$42,#N/A)</f>
        <v>0.99212776910592637</v>
      </c>
      <c r="G166" s="51" t="e">
        <f>IF('89d'!G166&gt;0,'89d'!G166/$K$42,#N/A)</f>
        <v>#N/A</v>
      </c>
      <c r="H166" s="55"/>
    </row>
    <row r="167" spans="2:9">
      <c r="B167" s="50">
        <v>2460736.6286553778</v>
      </c>
      <c r="C167" s="57">
        <f t="shared" si="3"/>
        <v>-6.2500243075191975E-3</v>
      </c>
      <c r="D167" s="51" t="e">
        <f>IF('89d'!D167&gt;0,'89d'!D167/$K$42,#N/A)</f>
        <v>#N/A</v>
      </c>
      <c r="E167" s="51" t="e">
        <f>IF('89d'!E167&gt;0,'89d'!E167/$K$42,#N/A)</f>
        <v>#N/A</v>
      </c>
      <c r="F167" s="51">
        <f>IF('89d'!F167&gt;0,'89d'!F167/$K$42,#N/A)</f>
        <v>0.99136276709015159</v>
      </c>
      <c r="G167" s="51" t="e">
        <f>IF('89d'!G167&gt;0,'89d'!G167/$K$42,#N/A)</f>
        <v>#N/A</v>
      </c>
      <c r="H167" s="55"/>
    </row>
    <row r="168" spans="2:9">
      <c r="B168" s="50">
        <v>2460736.6300442717</v>
      </c>
      <c r="C168" s="57">
        <f t="shared" si="3"/>
        <v>-4.861130379140377E-3</v>
      </c>
      <c r="D168" s="51" t="e">
        <f>IF('89d'!D168&gt;0,'89d'!D168/$K$42,#N/A)</f>
        <v>#N/A</v>
      </c>
      <c r="E168" s="51" t="e">
        <f>IF('89d'!E168&gt;0,'89d'!E168/$K$42,#N/A)</f>
        <v>#N/A</v>
      </c>
      <c r="F168" s="51">
        <f>IF('89d'!F168&gt;0,'89d'!F168/$K$42,#N/A)</f>
        <v>0.99271308806351244</v>
      </c>
      <c r="G168" s="51" t="e">
        <f>IF('89d'!G168&gt;0,'89d'!G168/$K$42,#N/A)</f>
        <v>#N/A</v>
      </c>
      <c r="H168" s="55"/>
    </row>
    <row r="169" spans="2:9">
      <c r="B169" s="50">
        <v>2460736.6314331661</v>
      </c>
      <c r="C169" s="57">
        <f t="shared" si="3"/>
        <v>-3.4722359851002693E-3</v>
      </c>
      <c r="D169" s="51" t="e">
        <f>IF('89d'!D169&gt;0,'89d'!D169/$K$42,#N/A)</f>
        <v>#N/A</v>
      </c>
      <c r="E169" s="51" t="e">
        <f>IF('89d'!E169&gt;0,'89d'!E169/$K$42,#N/A)</f>
        <v>#N/A</v>
      </c>
      <c r="F169" s="51">
        <f>IF('89d'!F169&gt;0,'89d'!F169/$K$42,#N/A)</f>
        <v>0.98902953368411262</v>
      </c>
      <c r="G169" s="51" t="e">
        <f>IF('89d'!G169&gt;0,'89d'!G169/$K$42,#N/A)</f>
        <v>#N/A</v>
      </c>
      <c r="H169" s="55"/>
    </row>
    <row r="170" spans="2:9">
      <c r="B170" s="50">
        <v>2460736.6328220605</v>
      </c>
      <c r="C170" s="57">
        <f t="shared" si="3"/>
        <v>-2.0833415910601616E-3</v>
      </c>
      <c r="D170" s="51" t="e">
        <f>IF('89d'!D170&gt;0,'89d'!D170/$K$42,#N/A)</f>
        <v>#N/A</v>
      </c>
      <c r="E170" s="51" t="e">
        <f>IF('89d'!E170&gt;0,'89d'!E170/$K$42,#N/A)</f>
        <v>#N/A</v>
      </c>
      <c r="F170" s="51">
        <f>IF('89d'!F170&gt;0,'89d'!F170/$K$42,#N/A)</f>
        <v>0.99448198724376402</v>
      </c>
      <c r="G170" s="51" t="e">
        <f>IF('89d'!G170&gt;0,'89d'!G170/$K$42,#N/A)</f>
        <v>#N/A</v>
      </c>
      <c r="H170" s="55"/>
    </row>
    <row r="171" spans="2:9">
      <c r="B171" s="50">
        <v>2460736.6342109549</v>
      </c>
      <c r="C171" s="57">
        <f t="shared" si="3"/>
        <v>-6.9444719702005386E-4</v>
      </c>
      <c r="D171" s="51" t="e">
        <f>IF('89d'!D171&gt;0,'89d'!D171/$K$42,#N/A)</f>
        <v>#N/A</v>
      </c>
      <c r="E171" s="51" t="e">
        <f>IF('89d'!E171&gt;0,'89d'!E171/$K$42,#N/A)</f>
        <v>#N/A</v>
      </c>
      <c r="F171" s="51">
        <f>IF('89d'!F171&gt;0,'89d'!F171/$K$42,#N/A)</f>
        <v>0.98537777685890615</v>
      </c>
      <c r="G171" s="51" t="e">
        <f>IF('89d'!G171&gt;0,'89d'!G171/$K$42,#N/A)</f>
        <v>#N/A</v>
      </c>
      <c r="H171" s="55"/>
      <c r="I171" s="63"/>
    </row>
    <row r="172" spans="2:9">
      <c r="B172" s="50">
        <v>2460736.6355998493</v>
      </c>
      <c r="C172" s="57">
        <f t="shared" si="3"/>
        <v>6.9444719702005386E-4</v>
      </c>
      <c r="D172" s="51" t="e">
        <f>IF('89d'!D172&gt;0,'89d'!D172/$K$42,#N/A)</f>
        <v>#N/A</v>
      </c>
      <c r="E172" s="51" t="e">
        <f>IF('89d'!E172&gt;0,'89d'!E172/$K$42,#N/A)</f>
        <v>#N/A</v>
      </c>
      <c r="F172" s="51">
        <f>IF('89d'!F172&gt;0,'89d'!F172/$K$42,#N/A)</f>
        <v>0.99686696920516449</v>
      </c>
      <c r="G172" s="51" t="e">
        <f>IF('89d'!G172&gt;0,'89d'!G172/$K$42,#N/A)</f>
        <v>#N/A</v>
      </c>
      <c r="H172" s="55"/>
      <c r="I172" s="63">
        <f>(B171+B172)/2</f>
        <v>2460736.6349054021</v>
      </c>
    </row>
    <row r="173" spans="2:9">
      <c r="B173" s="50">
        <v>2460736.6369887437</v>
      </c>
      <c r="C173" s="57">
        <f t="shared" si="3"/>
        <v>2.0833415910601616E-3</v>
      </c>
      <c r="D173" s="51" t="e">
        <f>IF('89d'!D173&gt;0,'89d'!D173/$K$42,#N/A)</f>
        <v>#N/A</v>
      </c>
      <c r="E173" s="51" t="e">
        <f>IF('89d'!E173&gt;0,'89d'!E173/$K$42,#N/A)</f>
        <v>#N/A</v>
      </c>
      <c r="F173" s="51">
        <f>IF('89d'!F173&gt;0,'89d'!F173/$K$42,#N/A)</f>
        <v>0.99686372329098483</v>
      </c>
      <c r="G173" s="51" t="e">
        <f>IF('89d'!G173&gt;0,'89d'!G173/$K$42,#N/A)</f>
        <v>#N/A</v>
      </c>
      <c r="H173" s="55"/>
      <c r="I173" s="63"/>
    </row>
    <row r="174" spans="2:9">
      <c r="B174" s="50">
        <v>2460736.6383776381</v>
      </c>
      <c r="C174" s="57">
        <f t="shared" si="3"/>
        <v>3.4722359851002693E-3</v>
      </c>
      <c r="D174" s="51" t="e">
        <f>IF('89d'!D174&gt;0,'89d'!D174/$K$42,#N/A)</f>
        <v>#N/A</v>
      </c>
      <c r="E174" s="51" t="e">
        <f>IF('89d'!E174&gt;0,'89d'!E174/$K$42,#N/A)</f>
        <v>#N/A</v>
      </c>
      <c r="F174" s="51">
        <f>IF('89d'!F174&gt;0,'89d'!F174/$K$42,#N/A)</f>
        <v>0.99593774874143293</v>
      </c>
      <c r="G174" s="51" t="e">
        <f>IF('89d'!G174&gt;0,'89d'!G174/$K$42,#N/A)</f>
        <v>#N/A</v>
      </c>
      <c r="H174" s="55"/>
      <c r="I174" s="63"/>
    </row>
    <row r="175" spans="2:9">
      <c r="B175" s="50">
        <v>2460736.6397665325</v>
      </c>
      <c r="C175" s="57">
        <f t="shared" si="3"/>
        <v>4.861130379140377E-3</v>
      </c>
      <c r="D175" s="51" t="e">
        <f>IF('89d'!D175&gt;0,'89d'!D175/$K$42,#N/A)</f>
        <v>#N/A</v>
      </c>
      <c r="E175" s="51" t="e">
        <f>IF('89d'!E175&gt;0,'89d'!E175/$K$42,#N/A)</f>
        <v>#N/A</v>
      </c>
      <c r="F175" s="51">
        <f>IF('89d'!F175&gt;0,'89d'!F175/$K$42,#N/A)</f>
        <v>0.99975965762841523</v>
      </c>
      <c r="G175" s="51" t="e">
        <f>IF('89d'!G175&gt;0,'89d'!G175/$K$42,#N/A)</f>
        <v>#N/A</v>
      </c>
      <c r="H175" s="55"/>
      <c r="I175" s="63"/>
    </row>
    <row r="176" spans="2:9">
      <c r="B176" s="50">
        <v>2460736.6411554269</v>
      </c>
      <c r="C176" s="57">
        <f t="shared" si="3"/>
        <v>6.2500247731804848E-3</v>
      </c>
      <c r="D176" s="51" t="e">
        <f>IF('89d'!D176&gt;0,'89d'!D176/$K$42,#N/A)</f>
        <v>#N/A</v>
      </c>
      <c r="E176" s="51" t="e">
        <f>IF('89d'!E176&gt;0,'89d'!E176/$K$42,#N/A)</f>
        <v>#N/A</v>
      </c>
      <c r="F176" s="51">
        <f>IF('89d'!F176&gt;0,'89d'!F176/$K$42,#N/A)</f>
        <v>0.99125143430124973</v>
      </c>
      <c r="G176" s="51" t="e">
        <f>IF('89d'!G176&gt;0,'89d'!G176/$K$42,#N/A)</f>
        <v>#N/A</v>
      </c>
      <c r="H176" s="55"/>
      <c r="I176" s="63"/>
    </row>
    <row r="177" spans="2:8">
      <c r="B177" s="50">
        <v>2460736.6425443213</v>
      </c>
      <c r="C177" s="57">
        <f t="shared" si="3"/>
        <v>7.6389191672205925E-3</v>
      </c>
      <c r="D177" s="51" t="e">
        <f>IF('89d'!D177&gt;0,'89d'!D177/$K$42,#N/A)</f>
        <v>#N/A</v>
      </c>
      <c r="E177" s="51" t="e">
        <f>IF('89d'!E177&gt;0,'89d'!E177/$K$42,#N/A)</f>
        <v>#N/A</v>
      </c>
      <c r="F177" s="51">
        <f>IF('89d'!F177&gt;0,'89d'!F177/$K$42,#N/A)</f>
        <v>0.99118858347891703</v>
      </c>
      <c r="G177" s="51" t="e">
        <f>IF('89d'!G177&gt;0,'89d'!G177/$K$42,#N/A)</f>
        <v>#N/A</v>
      </c>
      <c r="H177" s="55"/>
    </row>
    <row r="178" spans="2:8">
      <c r="B178" s="50">
        <v>2460736.6439332156</v>
      </c>
      <c r="C178" s="57">
        <f t="shared" si="3"/>
        <v>9.0278135612607002E-3</v>
      </c>
      <c r="D178" s="51" t="e">
        <f>IF('89d'!D178&gt;0,'89d'!D178/$K$42,#N/A)</f>
        <v>#N/A</v>
      </c>
      <c r="E178" s="51" t="e">
        <f>IF('89d'!E178&gt;0,'89d'!E178/$K$42,#N/A)</f>
        <v>#N/A</v>
      </c>
      <c r="F178" s="51">
        <f>IF('89d'!F178&gt;0,'89d'!F178/$K$42,#N/A)</f>
        <v>0.98554172653689909</v>
      </c>
      <c r="G178" s="51" t="e">
        <f>IF('89d'!G178&gt;0,'89d'!G178/$K$42,#N/A)</f>
        <v>#N/A</v>
      </c>
      <c r="H178" s="55"/>
    </row>
    <row r="179" spans="2:8">
      <c r="B179" s="50">
        <v>2460736.64532211</v>
      </c>
      <c r="C179" s="57">
        <f t="shared" si="3"/>
        <v>1.0416707955300808E-2</v>
      </c>
      <c r="D179" s="51" t="e">
        <f>IF('89d'!D179&gt;0,'89d'!D179/$K$42,#N/A)</f>
        <v>#N/A</v>
      </c>
      <c r="E179" s="51" t="e">
        <f>IF('89d'!E179&gt;0,'89d'!E179/$K$42,#N/A)</f>
        <v>#N/A</v>
      </c>
      <c r="F179" s="51">
        <f>IF('89d'!F179&gt;0,'89d'!F179/$K$42,#N/A)</f>
        <v>1.0002165355551651</v>
      </c>
      <c r="G179" s="51" t="e">
        <f>IF('89d'!G179&gt;0,'89d'!G179/$K$42,#N/A)</f>
        <v>#N/A</v>
      </c>
      <c r="H179" s="55"/>
    </row>
    <row r="180" spans="2:8">
      <c r="B180" s="50">
        <v>2460736.6467110044</v>
      </c>
      <c r="C180" s="57">
        <f t="shared" si="3"/>
        <v>1.1805602349340916E-2</v>
      </c>
      <c r="D180" s="51" t="e">
        <f>IF('89d'!D180&gt;0,'89d'!D180/$K$42,#N/A)</f>
        <v>#N/A</v>
      </c>
      <c r="E180" s="51" t="e">
        <f>IF('89d'!E180&gt;0,'89d'!E180/$K$42,#N/A)</f>
        <v>#N/A</v>
      </c>
      <c r="F180" s="51">
        <f>IF('89d'!F180&gt;0,'89d'!F180/$K$42,#N/A)</f>
        <v>0.98462253326028293</v>
      </c>
      <c r="G180" s="51" t="e">
        <f>IF('89d'!G180&gt;0,'89d'!G180/$K$42,#N/A)</f>
        <v>#N/A</v>
      </c>
      <c r="H180" s="55"/>
    </row>
    <row r="181" spans="2:8">
      <c r="B181" s="50">
        <v>2460736.6480998988</v>
      </c>
      <c r="C181" s="57">
        <f t="shared" si="3"/>
        <v>1.3194496743381023E-2</v>
      </c>
      <c r="D181" s="51" t="e">
        <f>IF('89d'!D181&gt;0,'89d'!D181/$K$42,#N/A)</f>
        <v>#N/A</v>
      </c>
      <c r="E181" s="51" t="e">
        <f>IF('89d'!E181&gt;0,'89d'!E181/$K$42,#N/A)</f>
        <v>#N/A</v>
      </c>
      <c r="F181" s="51">
        <f>IF('89d'!F181&gt;0,'89d'!F181/$K$42,#N/A)</f>
        <v>0.99176147699432482</v>
      </c>
      <c r="G181" s="51" t="e">
        <f>IF('89d'!G181&gt;0,'89d'!G181/$K$42,#N/A)</f>
        <v>#N/A</v>
      </c>
      <c r="H181" s="55"/>
    </row>
    <row r="182" spans="2:8">
      <c r="B182" s="50">
        <v>2460736.6494887932</v>
      </c>
      <c r="C182" s="57">
        <f t="shared" si="3"/>
        <v>1.4583391137421131E-2</v>
      </c>
      <c r="D182" s="51" t="e">
        <f>IF('89d'!D182&gt;0,'89d'!D182/$K$42,#N/A)</f>
        <v>#N/A</v>
      </c>
      <c r="E182" s="51" t="e">
        <f>IF('89d'!E182&gt;0,'89d'!E182/$K$42,#N/A)</f>
        <v>#N/A</v>
      </c>
      <c r="F182" s="51">
        <f>IF('89d'!F182&gt;0,'89d'!F182/$K$42,#N/A)</f>
        <v>0.99556426186464331</v>
      </c>
      <c r="G182" s="51" t="e">
        <f>IF('89d'!G182&gt;0,'89d'!G182/$K$42,#N/A)</f>
        <v>#N/A</v>
      </c>
      <c r="H182" s="55"/>
    </row>
    <row r="183" spans="2:8">
      <c r="B183" s="50">
        <v>2460736.6508776876</v>
      </c>
      <c r="C183" s="57">
        <f t="shared" si="3"/>
        <v>1.5972285531461239E-2</v>
      </c>
      <c r="D183" s="51" t="e">
        <f>IF('89d'!D183&gt;0,'89d'!D183/$K$42,#N/A)</f>
        <v>#N/A</v>
      </c>
      <c r="E183" s="51" t="e">
        <f>IF('89d'!E183&gt;0,'89d'!E183/$K$42,#N/A)</f>
        <v>#N/A</v>
      </c>
      <c r="F183" s="51">
        <f>IF('89d'!F183&gt;0,'89d'!F183/$K$42,#N/A)</f>
        <v>0.99016718525486624</v>
      </c>
      <c r="G183" s="51" t="e">
        <f>IF('89d'!G183&gt;0,'89d'!G183/$K$42,#N/A)</f>
        <v>#N/A</v>
      </c>
      <c r="H183" s="55"/>
    </row>
    <row r="184" spans="2:8">
      <c r="B184" s="50">
        <v>2460736.652266582</v>
      </c>
      <c r="C184" s="57">
        <f t="shared" si="3"/>
        <v>1.7361179925501347E-2</v>
      </c>
      <c r="D184" s="51" t="e">
        <f>IF('89d'!D184&gt;0,'89d'!D184/$K$42,#N/A)</f>
        <v>#N/A</v>
      </c>
      <c r="E184" s="51" t="e">
        <f>IF('89d'!E184&gt;0,'89d'!E184/$K$42,#N/A)</f>
        <v>#N/A</v>
      </c>
      <c r="F184" s="51">
        <f>IF('89d'!F184&gt;0,'89d'!F184/$K$42,#N/A)</f>
        <v>0.99432974973381438</v>
      </c>
      <c r="G184" s="51" t="e">
        <f>IF('89d'!G184&gt;0,'89d'!G184/$K$42,#N/A)</f>
        <v>#N/A</v>
      </c>
      <c r="H184" s="55"/>
    </row>
    <row r="185" spans="2:8">
      <c r="B185" s="50">
        <v>2460736.6536554759</v>
      </c>
      <c r="C185" s="57">
        <f t="shared" si="3"/>
        <v>1.8750073853880167E-2</v>
      </c>
      <c r="D185" s="51" t="e">
        <f>IF('89d'!D185&gt;0,'89d'!D185/$K$42,#N/A)</f>
        <v>#N/A</v>
      </c>
      <c r="E185" s="51" t="e">
        <f>IF('89d'!E185&gt;0,'89d'!E185/$K$42,#N/A)</f>
        <v>#N/A</v>
      </c>
      <c r="F185" s="51">
        <f>IF('89d'!F185&gt;0,'89d'!F185/$K$42,#N/A)</f>
        <v>0.98632839554668839</v>
      </c>
      <c r="G185" s="51" t="e">
        <f>IF('89d'!G185&gt;0,'89d'!G185/$K$42,#N/A)</f>
        <v>#N/A</v>
      </c>
      <c r="H185" s="55"/>
    </row>
    <row r="186" spans="2:8">
      <c r="B186" s="50">
        <v>2460736.6550443703</v>
      </c>
      <c r="C186" s="57">
        <f t="shared" si="3"/>
        <v>2.0138968247920275E-2</v>
      </c>
      <c r="D186" s="51" t="e">
        <f>IF('89d'!D186&gt;0,'89d'!D186/$K$42,#N/A)</f>
        <v>#N/A</v>
      </c>
      <c r="E186" s="51" t="e">
        <f>IF('89d'!E186&gt;0,'89d'!E186/$K$42,#N/A)</f>
        <v>#N/A</v>
      </c>
      <c r="F186" s="51">
        <f>IF('89d'!F186&gt;0,'89d'!F186/$K$42,#N/A)</f>
        <v>0.99696265131232109</v>
      </c>
      <c r="G186" s="51" t="e">
        <f>IF('89d'!G186&gt;0,'89d'!G186/$K$42,#N/A)</f>
        <v>#N/A</v>
      </c>
      <c r="H186" s="55"/>
    </row>
    <row r="187" spans="2:8">
      <c r="B187" s="50">
        <v>2460736.6564332647</v>
      </c>
      <c r="C187" s="57">
        <f t="shared" si="3"/>
        <v>2.1527862641960382E-2</v>
      </c>
      <c r="D187" s="51" t="e">
        <f>IF('89d'!D187&gt;0,'89d'!D187/$K$42,#N/A)</f>
        <v>#N/A</v>
      </c>
      <c r="E187" s="51" t="e">
        <f>IF('89d'!E187&gt;0,'89d'!E187/$K$42,#N/A)</f>
        <v>#N/A</v>
      </c>
      <c r="F187" s="51">
        <f>IF('89d'!F187&gt;0,'89d'!F187/$K$42,#N/A)</f>
        <v>0.98770594498485575</v>
      </c>
      <c r="G187" s="51" t="e">
        <f>IF('89d'!G187&gt;0,'89d'!G187/$K$42,#N/A)</f>
        <v>#N/A</v>
      </c>
      <c r="H187" s="55"/>
    </row>
    <row r="188" spans="2:8">
      <c r="B188" s="50">
        <v>2460736.6578221591</v>
      </c>
      <c r="C188" s="57">
        <f t="shared" si="3"/>
        <v>2.291675703600049E-2</v>
      </c>
      <c r="D188" s="51" t="e">
        <f>IF('89d'!D188&gt;0,'89d'!D188/$K$42,#N/A)</f>
        <v>#N/A</v>
      </c>
      <c r="E188" s="51" t="e">
        <f>IF('89d'!E188&gt;0,'89d'!E188/$K$42,#N/A)</f>
        <v>#N/A</v>
      </c>
      <c r="F188" s="51">
        <f>IF('89d'!F188&gt;0,'89d'!F188/$K$42,#N/A)</f>
        <v>0.99794876830995383</v>
      </c>
      <c r="G188" s="51" t="e">
        <f>IF('89d'!G188&gt;0,'89d'!G188/$K$42,#N/A)</f>
        <v>#N/A</v>
      </c>
      <c r="H188" s="55"/>
    </row>
    <row r="189" spans="2:8">
      <c r="B189" s="50">
        <v>2460736.6592110535</v>
      </c>
      <c r="C189" s="57">
        <f t="shared" si="3"/>
        <v>2.4305651430040598E-2</v>
      </c>
      <c r="D189" s="51" t="e">
        <f>IF('89d'!D189&gt;0,'89d'!D189/$K$42,#N/A)</f>
        <v>#N/A</v>
      </c>
      <c r="E189" s="51" t="e">
        <f>IF('89d'!E189&gt;0,'89d'!E189/$K$42,#N/A)</f>
        <v>#N/A</v>
      </c>
      <c r="F189" s="51">
        <f>IF('89d'!F189&gt;0,'89d'!F189/$K$42,#N/A)</f>
        <v>0.98366209413151118</v>
      </c>
      <c r="G189" s="51" t="e">
        <f>IF('89d'!G189&gt;0,'89d'!G189/$K$42,#N/A)</f>
        <v>#N/A</v>
      </c>
      <c r="H189" s="55"/>
    </row>
    <row r="190" spans="2:8">
      <c r="B190" s="50">
        <v>2460736.6605999479</v>
      </c>
      <c r="C190" s="57">
        <f t="shared" si="3"/>
        <v>2.5694545824080706E-2</v>
      </c>
      <c r="D190" s="51" t="e">
        <f>IF('89d'!D190&gt;0,'89d'!D190/$K$42,#N/A)</f>
        <v>#N/A</v>
      </c>
      <c r="E190" s="51" t="e">
        <f>IF('89d'!E190&gt;0,'89d'!E190/$K$42,#N/A)</f>
        <v>#N/A</v>
      </c>
      <c r="F190" s="51">
        <f>IF('89d'!F190&gt;0,'89d'!F190/$K$42,#N/A)</f>
        <v>0.98889669929809687</v>
      </c>
      <c r="G190" s="51" t="e">
        <f>IF('89d'!G190&gt;0,'89d'!G190/$K$42,#N/A)</f>
        <v>#N/A</v>
      </c>
      <c r="H190" s="55"/>
    </row>
    <row r="191" spans="2:8">
      <c r="B191" s="50">
        <v>2460736.6619888423</v>
      </c>
      <c r="C191" s="57">
        <f t="shared" si="3"/>
        <v>2.7083440218120813E-2</v>
      </c>
      <c r="D191" s="51" t="e">
        <f>IF('89d'!D191&gt;0,'89d'!D191/$K$42,#N/A)</f>
        <v>#N/A</v>
      </c>
      <c r="E191" s="51" t="e">
        <f>IF('89d'!E191&gt;0,'89d'!E191/$K$42,#N/A)</f>
        <v>#N/A</v>
      </c>
      <c r="F191" s="51">
        <f>IF('89d'!F191&gt;0,'89d'!F191/$K$42,#N/A)</f>
        <v>0.98864908980017985</v>
      </c>
      <c r="G191" s="51" t="e">
        <f>IF('89d'!G191&gt;0,'89d'!G191/$K$42,#N/A)</f>
        <v>#N/A</v>
      </c>
      <c r="H191" s="55"/>
    </row>
    <row r="192" spans="2:8">
      <c r="B192" s="50">
        <v>2460736.6633777367</v>
      </c>
      <c r="C192" s="57">
        <f t="shared" si="3"/>
        <v>2.8472334612160921E-2</v>
      </c>
      <c r="D192" s="51" t="e">
        <f>IF('89d'!D192&gt;0,'89d'!D192/$K$42,#N/A)</f>
        <v>#N/A</v>
      </c>
      <c r="E192" s="51" t="e">
        <f>IF('89d'!E192&gt;0,'89d'!E192/$K$42,#N/A)</f>
        <v>#N/A</v>
      </c>
      <c r="F192" s="51">
        <f>IF('89d'!F192&gt;0,'89d'!F192/$K$42,#N/A)</f>
        <v>0.98575628766655976</v>
      </c>
      <c r="G192" s="51" t="e">
        <f>IF('89d'!G192&gt;0,'89d'!G192/$K$42,#N/A)</f>
        <v>#N/A</v>
      </c>
      <c r="H192" s="55"/>
    </row>
    <row r="193" spans="1:8">
      <c r="B193" s="50">
        <v>2460736.6647666311</v>
      </c>
      <c r="C193" s="57">
        <f t="shared" si="3"/>
        <v>2.9861229006201029E-2</v>
      </c>
      <c r="D193" s="51" t="e">
        <f>IF('89d'!D193&gt;0,'89d'!D193/$K$42,#N/A)</f>
        <v>#N/A</v>
      </c>
      <c r="E193" s="51" t="e">
        <f>IF('89d'!E193&gt;0,'89d'!E193/$K$42,#N/A)</f>
        <v>#N/A</v>
      </c>
      <c r="F193" s="51">
        <f>IF('89d'!F193&gt;0,'89d'!F193/$K$42,#N/A)</f>
        <v>0.99752715093500932</v>
      </c>
      <c r="G193" s="51" t="e">
        <f>IF('89d'!G193&gt;0,'89d'!G193/$K$42,#N/A)</f>
        <v>#N/A</v>
      </c>
      <c r="H193" s="55"/>
    </row>
    <row r="194" spans="1:8">
      <c r="B194" s="50">
        <v>2460736.6661555255</v>
      </c>
      <c r="C194" s="57">
        <f t="shared" si="3"/>
        <v>3.1250123400241137E-2</v>
      </c>
      <c r="D194" s="51" t="e">
        <f>IF('89d'!D194&gt;0,'89d'!D194/$K$42,#N/A)</f>
        <v>#N/A</v>
      </c>
      <c r="E194" s="51" t="e">
        <f>IF('89d'!E194&gt;0,'89d'!E194/$K$42,#N/A)</f>
        <v>#N/A</v>
      </c>
      <c r="F194" s="51">
        <f>IF('89d'!F194&gt;0,'89d'!F194/$K$42,#N/A)</f>
        <v>0.99633032862296744</v>
      </c>
      <c r="G194" s="51" t="e">
        <f>IF('89d'!G194&gt;0,'89d'!G194/$K$42,#N/A)</f>
        <v>#N/A</v>
      </c>
      <c r="H194" s="55"/>
    </row>
    <row r="195" spans="1:8">
      <c r="B195" s="50">
        <v>2460736.6675444194</v>
      </c>
      <c r="C195" s="57">
        <f t="shared" ref="C195:C258" si="4">B195-$K$30</f>
        <v>3.2639017328619957E-2</v>
      </c>
      <c r="D195" s="51" t="e">
        <f>IF('89d'!D195&gt;0,'89d'!D195/$K$42,#N/A)</f>
        <v>#N/A</v>
      </c>
      <c r="E195" s="51" t="e">
        <f>IF('89d'!E195&gt;0,'89d'!E195/$K$42,#N/A)</f>
        <v>#N/A</v>
      </c>
      <c r="F195" s="51">
        <f>IF('89d'!F195&gt;0,'89d'!F195/$K$42,#N/A)</f>
        <v>0.98754431086347516</v>
      </c>
      <c r="G195" s="51" t="e">
        <f>IF('89d'!G195&gt;0,'89d'!G195/$K$42,#N/A)</f>
        <v>#N/A</v>
      </c>
      <c r="H195" s="55"/>
    </row>
    <row r="196" spans="1:8">
      <c r="B196" s="50">
        <v>2460736.6689333138</v>
      </c>
      <c r="C196" s="57">
        <f t="shared" si="4"/>
        <v>3.4027911722660065E-2</v>
      </c>
      <c r="D196" s="51" t="e">
        <f>IF('89d'!D196&gt;0,'89d'!D196/$K$42,#N/A)</f>
        <v>#N/A</v>
      </c>
      <c r="E196" s="51" t="e">
        <f>IF('89d'!E196&gt;0,'89d'!E196/$K$42,#N/A)</f>
        <v>#N/A</v>
      </c>
      <c r="F196" s="51">
        <f>IF('89d'!F196&gt;0,'89d'!F196/$K$42,#N/A)</f>
        <v>0.99503023662094137</v>
      </c>
      <c r="G196" s="51" t="e">
        <f>IF('89d'!G196&gt;0,'89d'!G196/$K$42,#N/A)</f>
        <v>#N/A</v>
      </c>
      <c r="H196" s="55"/>
    </row>
    <row r="197" spans="1:8">
      <c r="B197" s="50">
        <v>2460736.6703222082</v>
      </c>
      <c r="C197" s="57">
        <f t="shared" si="4"/>
        <v>3.5416806116700172E-2</v>
      </c>
      <c r="D197" s="51" t="e">
        <f>IF('89d'!D197&gt;0,'89d'!D197/$K$42,#N/A)</f>
        <v>#N/A</v>
      </c>
      <c r="E197" s="51" t="e">
        <f>IF('89d'!E197&gt;0,'89d'!E197/$K$42,#N/A)</f>
        <v>#N/A</v>
      </c>
      <c r="F197" s="51">
        <f>IF('89d'!F197&gt;0,'89d'!F197/$K$42,#N/A)</f>
        <v>0.99685528804904022</v>
      </c>
      <c r="G197" s="51" t="e">
        <f>IF('89d'!G197&gt;0,'89d'!G197/$K$42,#N/A)</f>
        <v>#N/A</v>
      </c>
      <c r="H197" s="55"/>
    </row>
    <row r="198" spans="1:8">
      <c r="B198" s="50">
        <v>2460736.6717111026</v>
      </c>
      <c r="C198" s="57">
        <f t="shared" si="4"/>
        <v>3.680570051074028E-2</v>
      </c>
      <c r="D198" s="51" t="e">
        <f>IF('89d'!D198&gt;0,'89d'!D198/$K$42,#N/A)</f>
        <v>#N/A</v>
      </c>
      <c r="E198" s="51" t="e">
        <f>IF('89d'!E198&gt;0,'89d'!E198/$K$42,#N/A)</f>
        <v>#N/A</v>
      </c>
      <c r="F198" s="51">
        <f>IF('89d'!F198&gt;0,'89d'!F198/$K$42,#N/A)</f>
        <v>0.99261719921022984</v>
      </c>
      <c r="G198" s="51" t="e">
        <f>IF('89d'!G198&gt;0,'89d'!G198/$K$42,#N/A)</f>
        <v>#N/A</v>
      </c>
      <c r="H198" s="55"/>
    </row>
    <row r="199" spans="1:8">
      <c r="B199" s="50">
        <v>2460736.673099997</v>
      </c>
      <c r="C199" s="57">
        <f t="shared" si="4"/>
        <v>3.8194594904780388E-2</v>
      </c>
      <c r="D199" s="51" t="e">
        <f>IF('89d'!D199&gt;0,'89d'!D199/$K$42,#N/A)</f>
        <v>#N/A</v>
      </c>
      <c r="E199" s="51" t="e">
        <f>IF('89d'!E199&gt;0,'89d'!E199/$K$42,#N/A)</f>
        <v>#N/A</v>
      </c>
      <c r="F199" s="51">
        <f>IF('89d'!F199&gt;0,'89d'!F199/$K$42,#N/A)</f>
        <v>0.98928791465519905</v>
      </c>
      <c r="G199" s="51" t="e">
        <f>IF('89d'!G199&gt;0,'89d'!G199/$K$42,#N/A)</f>
        <v>#N/A</v>
      </c>
      <c r="H199" s="55"/>
    </row>
    <row r="200" spans="1:8">
      <c r="B200" s="50">
        <v>2460736.6744888914</v>
      </c>
      <c r="C200" s="57">
        <f t="shared" si="4"/>
        <v>3.9583489298820496E-2</v>
      </c>
      <c r="D200" s="51" t="e">
        <f>IF('89d'!D200&gt;0,'89d'!D200/$K$42,#N/A)</f>
        <v>#N/A</v>
      </c>
      <c r="E200" s="51" t="e">
        <f>IF('89d'!E200&gt;0,'89d'!E200/$K$42,#N/A)</f>
        <v>#N/A</v>
      </c>
      <c r="F200" s="51">
        <f>IF('89d'!F200&gt;0,'89d'!F200/$K$42,#N/A)</f>
        <v>0.98683513030174597</v>
      </c>
      <c r="G200" s="51" t="e">
        <f>IF('89d'!G200&gt;0,'89d'!G200/$K$42,#N/A)</f>
        <v>#N/A</v>
      </c>
      <c r="H200" s="55"/>
    </row>
    <row r="201" spans="1:8">
      <c r="B201" s="50">
        <v>2460736.6758777858</v>
      </c>
      <c r="C201" s="57">
        <f t="shared" si="4"/>
        <v>4.0972383692860603E-2</v>
      </c>
      <c r="D201" s="51" t="e">
        <f>IF('89d'!D201&gt;0,'89d'!D201/$K$42,#N/A)</f>
        <v>#N/A</v>
      </c>
      <c r="E201" s="51" t="e">
        <f>IF('89d'!E201&gt;0,'89d'!E201/$K$42,#N/A)</f>
        <v>#N/A</v>
      </c>
      <c r="F201" s="51">
        <f>IF('89d'!F201&gt;0,'89d'!F201/$K$42,#N/A)</f>
        <v>0.99390160951859163</v>
      </c>
      <c r="G201" s="51" t="e">
        <f>IF('89d'!G201&gt;0,'89d'!G201/$K$42,#N/A)</f>
        <v>#N/A</v>
      </c>
      <c r="H201" s="55"/>
    </row>
    <row r="202" spans="1:8">
      <c r="A202" s="49" t="s">
        <v>39</v>
      </c>
      <c r="B202" s="50">
        <v>2460736.6772666797</v>
      </c>
      <c r="C202" s="57">
        <f t="shared" si="4"/>
        <v>4.2361277621239424E-2</v>
      </c>
      <c r="D202" s="51" t="e">
        <f>IF('89d'!D202&gt;0,'89d'!D202/$K$42,#N/A)</f>
        <v>#N/A</v>
      </c>
      <c r="E202" s="51" t="e">
        <f>IF('89d'!E202&gt;0,'89d'!E202/$K$42,#N/A)</f>
        <v>#N/A</v>
      </c>
      <c r="F202" s="51">
        <f>IF('89d'!F202&gt;0,'89d'!F202/$K$42,#N/A)</f>
        <v>0.99070107611358638</v>
      </c>
      <c r="G202" s="51" t="e">
        <f>IF('89d'!G202&gt;0,'89d'!G202/$K$42,#N/A)</f>
        <v>#N/A</v>
      </c>
      <c r="H202" s="55"/>
    </row>
    <row r="203" spans="1:8">
      <c r="B203" s="50">
        <v>2460736.6786555741</v>
      </c>
      <c r="C203" s="57">
        <f t="shared" si="4"/>
        <v>4.3750172015279531E-2</v>
      </c>
      <c r="D203" s="51" t="e">
        <f>IF('89d'!D203&gt;0,'89d'!D203/$K$42,#N/A)</f>
        <v>#N/A</v>
      </c>
      <c r="E203" s="51">
        <f>IF('89d'!E203&gt;0,'89d'!E203/$K$42,#N/A)</f>
        <v>0.99521148061238207</v>
      </c>
      <c r="F203" s="51" t="e">
        <f>IF('89d'!F203&gt;0,'89d'!F203/$K$42,#N/A)</f>
        <v>#N/A</v>
      </c>
      <c r="G203" s="51" t="e">
        <f>IF('89d'!G203&gt;0,'89d'!G203/$K$42,#N/A)</f>
        <v>#N/A</v>
      </c>
      <c r="H203" s="55"/>
    </row>
    <row r="204" spans="1:8">
      <c r="B204" s="50">
        <v>2460736.6800444685</v>
      </c>
      <c r="C204" s="57">
        <f t="shared" si="4"/>
        <v>4.5139066409319639E-2</v>
      </c>
      <c r="D204" s="51" t="e">
        <f>IF('89d'!D204&gt;0,'89d'!D204/$K$42,#N/A)</f>
        <v>#N/A</v>
      </c>
      <c r="E204" s="51">
        <f>IF('89d'!E204&gt;0,'89d'!E204/$K$42,#N/A)</f>
        <v>0.99398110340407497</v>
      </c>
      <c r="F204" s="51" t="e">
        <f>IF('89d'!F204&gt;0,'89d'!F204/$K$42,#N/A)</f>
        <v>#N/A</v>
      </c>
      <c r="G204" s="51" t="e">
        <f>IF('89d'!G204&gt;0,'89d'!G204/$K$42,#N/A)</f>
        <v>#N/A</v>
      </c>
      <c r="H204" s="55"/>
    </row>
    <row r="205" spans="1:8">
      <c r="B205" s="50">
        <v>2460736.6814333629</v>
      </c>
      <c r="C205" s="57">
        <f t="shared" si="4"/>
        <v>4.6527960803359747E-2</v>
      </c>
      <c r="D205" s="51" t="e">
        <f>IF('89d'!D205&gt;0,'89d'!D205/$K$42,#N/A)</f>
        <v>#N/A</v>
      </c>
      <c r="E205" s="51">
        <f>IF('89d'!E205&gt;0,'89d'!E205/$K$42,#N/A)</f>
        <v>1.0024653441806135</v>
      </c>
      <c r="F205" s="51" t="e">
        <f>IF('89d'!F205&gt;0,'89d'!F205/$K$42,#N/A)</f>
        <v>#N/A</v>
      </c>
      <c r="G205" s="51" t="e">
        <f>IF('89d'!G205&gt;0,'89d'!G205/$K$42,#N/A)</f>
        <v>#N/A</v>
      </c>
      <c r="H205" s="55"/>
    </row>
    <row r="206" spans="1:8">
      <c r="B206" s="50">
        <v>2460736.6828222573</v>
      </c>
      <c r="C206" s="57">
        <f t="shared" si="4"/>
        <v>4.7916855197399855E-2</v>
      </c>
      <c r="D206" s="51" t="e">
        <f>IF('89d'!D206&gt;0,'89d'!D206/$K$42,#N/A)</f>
        <v>#N/A</v>
      </c>
      <c r="E206" s="51">
        <f>IF('89d'!E206&gt;0,'89d'!E206/$K$42,#N/A)</f>
        <v>0.992813349597362</v>
      </c>
      <c r="F206" s="51" t="e">
        <f>IF('89d'!F206&gt;0,'89d'!F206/$K$42,#N/A)</f>
        <v>#N/A</v>
      </c>
      <c r="G206" s="51" t="e">
        <f>IF('89d'!G206&gt;0,'89d'!G206/$K$42,#N/A)</f>
        <v>#N/A</v>
      </c>
      <c r="H206" s="55"/>
    </row>
    <row r="207" spans="1:8">
      <c r="B207" s="50">
        <v>2460736.6842111517</v>
      </c>
      <c r="C207" s="57">
        <f t="shared" si="4"/>
        <v>4.9305749591439962E-2</v>
      </c>
      <c r="D207" s="51" t="e">
        <f>IF('89d'!D207&gt;0,'89d'!D207/$K$42,#N/A)</f>
        <v>#N/A</v>
      </c>
      <c r="E207" s="51">
        <f>IF('89d'!E207&gt;0,'89d'!E207/$K$42,#N/A)</f>
        <v>0.99266433732697934</v>
      </c>
      <c r="F207" s="51" t="e">
        <f>IF('89d'!F207&gt;0,'89d'!F207/$K$42,#N/A)</f>
        <v>#N/A</v>
      </c>
      <c r="G207" s="51" t="e">
        <f>IF('89d'!G207&gt;0,'89d'!G207/$K$42,#N/A)</f>
        <v>#N/A</v>
      </c>
      <c r="H207" s="55"/>
    </row>
    <row r="208" spans="1:8">
      <c r="B208" s="50">
        <v>2460736.6856000456</v>
      </c>
      <c r="C208" s="57">
        <f t="shared" si="4"/>
        <v>5.0694643519818783E-2</v>
      </c>
      <c r="D208" s="51" t="e">
        <f>IF('89d'!D208&gt;0,'89d'!D208/$K$42,#N/A)</f>
        <v>#N/A</v>
      </c>
      <c r="E208" s="51">
        <f>IF('89d'!E208&gt;0,'89d'!E208/$K$42,#N/A)</f>
        <v>0.99959736191943105</v>
      </c>
      <c r="F208" s="51" t="e">
        <f>IF('89d'!F208&gt;0,'89d'!F208/$K$42,#N/A)</f>
        <v>#N/A</v>
      </c>
      <c r="G208" s="51" t="e">
        <f>IF('89d'!G208&gt;0,'89d'!G208/$K$42,#N/A)</f>
        <v>#N/A</v>
      </c>
      <c r="H208" s="55"/>
    </row>
    <row r="209" spans="1:8">
      <c r="B209" s="50">
        <v>2460736.68698894</v>
      </c>
      <c r="C209" s="57">
        <f t="shared" si="4"/>
        <v>5.2083537913858891E-2</v>
      </c>
      <c r="D209" s="51" t="e">
        <f>IF('89d'!D209&gt;0,'89d'!D209/$K$42,#N/A)</f>
        <v>#N/A</v>
      </c>
      <c r="E209" s="51">
        <f>IF('89d'!E209&gt;0,'89d'!E209/$K$42,#N/A)</f>
        <v>0.99717174400694675</v>
      </c>
      <c r="F209" s="51" t="e">
        <f>IF('89d'!F209&gt;0,'89d'!F209/$K$42,#N/A)</f>
        <v>#N/A</v>
      </c>
      <c r="G209" s="51" t="e">
        <f>IF('89d'!G209&gt;0,'89d'!G209/$K$42,#N/A)</f>
        <v>#N/A</v>
      </c>
      <c r="H209" s="55"/>
    </row>
    <row r="210" spans="1:8">
      <c r="B210" s="50">
        <v>2460736.6883778344</v>
      </c>
      <c r="C210" s="57">
        <f t="shared" si="4"/>
        <v>5.3472432307898998E-2</v>
      </c>
      <c r="D210" s="51" t="e">
        <f>IF('89d'!D210&gt;0,'89d'!D210/$K$42,#N/A)</f>
        <v>#N/A</v>
      </c>
      <c r="E210" s="51">
        <f>IF('89d'!E210&gt;0,'89d'!E210/$K$42,#N/A)</f>
        <v>0.998997798153757</v>
      </c>
      <c r="F210" s="51" t="e">
        <f>IF('89d'!F210&gt;0,'89d'!F210/$K$42,#N/A)</f>
        <v>#N/A</v>
      </c>
      <c r="G210" s="51" t="e">
        <f>IF('89d'!G210&gt;0,'89d'!G210/$K$42,#N/A)</f>
        <v>#N/A</v>
      </c>
      <c r="H210" s="55"/>
    </row>
    <row r="211" spans="1:8">
      <c r="A211" s="49" t="s">
        <v>71</v>
      </c>
      <c r="B211" s="50">
        <v>2460736.6897667288</v>
      </c>
      <c r="C211" s="57">
        <f t="shared" si="4"/>
        <v>5.4861326701939106E-2</v>
      </c>
      <c r="D211" s="51" t="e">
        <f>IF('89d'!D211&gt;0,'89d'!D211/$K$42,#N/A)</f>
        <v>#N/A</v>
      </c>
      <c r="E211" s="51">
        <f>IF('89d'!E211&gt;0,'89d'!E211/$K$42,#N/A)</f>
        <v>0.99513350631092545</v>
      </c>
      <c r="F211" s="51" t="e">
        <f>IF('89d'!F211&gt;0,'89d'!F211/$K$42,#N/A)</f>
        <v>#N/A</v>
      </c>
      <c r="G211" s="51" t="e">
        <f>IF('89d'!G211&gt;0,'89d'!G211/$K$42,#N/A)</f>
        <v>#N/A</v>
      </c>
      <c r="H211" s="55"/>
    </row>
    <row r="212" spans="1:8">
      <c r="B212" s="50">
        <v>2460736.6911556232</v>
      </c>
      <c r="C212" s="57">
        <f t="shared" si="4"/>
        <v>5.6250221095979214E-2</v>
      </c>
      <c r="D212" s="51">
        <f>IF('89d'!D212&gt;0,'89d'!D212/$K$42,#N/A)</f>
        <v>1.0015155111281102</v>
      </c>
      <c r="E212" s="51" t="e">
        <f>IF('89d'!E212&gt;0,'89d'!E212/$K$42,#N/A)</f>
        <v>#N/A</v>
      </c>
      <c r="F212" s="51" t="e">
        <f>IF('89d'!F212&gt;0,'89d'!F212/$K$42,#N/A)</f>
        <v>#N/A</v>
      </c>
      <c r="G212" s="51" t="e">
        <f>IF('89d'!G212&gt;0,'89d'!G212/$K$42,#N/A)</f>
        <v>#N/A</v>
      </c>
      <c r="H212" s="55"/>
    </row>
    <row r="213" spans="1:8">
      <c r="B213" s="50">
        <v>2460736.6925445176</v>
      </c>
      <c r="C213" s="57">
        <f t="shared" si="4"/>
        <v>5.7639115490019321E-2</v>
      </c>
      <c r="D213" s="51">
        <f>IF('89d'!D213&gt;0,'89d'!D213/$K$42,#N/A)</f>
        <v>1.0022283407589649</v>
      </c>
      <c r="E213" s="51" t="e">
        <f>IF('89d'!E213&gt;0,'89d'!E213/$K$42,#N/A)</f>
        <v>#N/A</v>
      </c>
      <c r="F213" s="51" t="e">
        <f>IF('89d'!F213&gt;0,'89d'!F213/$K$42,#N/A)</f>
        <v>#N/A</v>
      </c>
      <c r="G213" s="51" t="e">
        <f>IF('89d'!G213&gt;0,'89d'!G213/$K$42,#N/A)</f>
        <v>#N/A</v>
      </c>
      <c r="H213" s="55"/>
    </row>
    <row r="214" spans="1:8">
      <c r="B214" s="50">
        <v>2460736.6939334115</v>
      </c>
      <c r="C214" s="57">
        <f t="shared" si="4"/>
        <v>5.9028009418398142E-2</v>
      </c>
      <c r="D214" s="51">
        <f>IF('89d'!D214&gt;0,'89d'!D214/$K$42,#N/A)</f>
        <v>0.99906416366023343</v>
      </c>
      <c r="E214" s="51" t="e">
        <f>IF('89d'!E214&gt;0,'89d'!E214/$K$42,#N/A)</f>
        <v>#N/A</v>
      </c>
      <c r="F214" s="51" t="e">
        <f>IF('89d'!F214&gt;0,'89d'!F214/$K$42,#N/A)</f>
        <v>#N/A</v>
      </c>
      <c r="G214" s="51" t="e">
        <f>IF('89d'!G214&gt;0,'89d'!G214/$K$42,#N/A)</f>
        <v>#N/A</v>
      </c>
      <c r="H214" s="55"/>
    </row>
    <row r="215" spans="1:8">
      <c r="B215" s="50">
        <v>2460736.6953223059</v>
      </c>
      <c r="C215" s="57">
        <f t="shared" si="4"/>
        <v>6.041690381243825E-2</v>
      </c>
      <c r="D215" s="51">
        <f>IF('89d'!D215&gt;0,'89d'!D215/$K$42,#N/A)</f>
        <v>0.98985790338753532</v>
      </c>
      <c r="E215" s="51" t="e">
        <f>IF('89d'!E215&gt;0,'89d'!E215/$K$42,#N/A)</f>
        <v>#N/A</v>
      </c>
      <c r="F215" s="51" t="e">
        <f>IF('89d'!F215&gt;0,'89d'!F215/$K$42,#N/A)</f>
        <v>#N/A</v>
      </c>
      <c r="G215" s="51" t="e">
        <f>IF('89d'!G215&gt;0,'89d'!G215/$K$42,#N/A)</f>
        <v>#N/A</v>
      </c>
      <c r="H215" s="55"/>
    </row>
    <row r="216" spans="1:8">
      <c r="B216" s="50">
        <v>2460736.6967112003</v>
      </c>
      <c r="C216" s="57">
        <f t="shared" si="4"/>
        <v>6.1805798206478357E-2</v>
      </c>
      <c r="D216" s="51">
        <f>IF('89d'!D216&gt;0,'89d'!D216/$K$42,#N/A)</f>
        <v>0.99337892429990593</v>
      </c>
      <c r="E216" s="51" t="e">
        <f>IF('89d'!E216&gt;0,'89d'!E216/$K$42,#N/A)</f>
        <v>#N/A</v>
      </c>
      <c r="F216" s="51" t="e">
        <f>IF('89d'!F216&gt;0,'89d'!F216/$K$42,#N/A)</f>
        <v>#N/A</v>
      </c>
      <c r="G216" s="51" t="e">
        <f>IF('89d'!G216&gt;0,'89d'!G216/$K$42,#N/A)</f>
        <v>#N/A</v>
      </c>
      <c r="H216" s="55"/>
    </row>
    <row r="217" spans="1:8">
      <c r="B217" s="50">
        <v>2460736.6981000947</v>
      </c>
      <c r="C217" s="57">
        <f t="shared" si="4"/>
        <v>6.3194692600518465E-2</v>
      </c>
      <c r="D217" s="51">
        <f>IF('89d'!D217&gt;0,'89d'!D217/$K$42,#N/A)</f>
        <v>0.99692651208947969</v>
      </c>
      <c r="E217" s="51" t="e">
        <f>IF('89d'!E217&gt;0,'89d'!E217/$K$42,#N/A)</f>
        <v>#N/A</v>
      </c>
      <c r="F217" s="51" t="e">
        <f>IF('89d'!F217&gt;0,'89d'!F217/$K$42,#N/A)</f>
        <v>#N/A</v>
      </c>
      <c r="G217" s="51" t="e">
        <f>IF('89d'!G217&gt;0,'89d'!G217/$K$42,#N/A)</f>
        <v>#N/A</v>
      </c>
      <c r="H217" s="55"/>
    </row>
    <row r="218" spans="1:8">
      <c r="B218" s="50">
        <v>2460736.6994889891</v>
      </c>
      <c r="C218" s="57">
        <f t="shared" si="4"/>
        <v>6.4583586994558573E-2</v>
      </c>
      <c r="D218" s="51">
        <f>IF('89d'!D218&gt;0,'89d'!D218/$K$42,#N/A)</f>
        <v>0.99336593030588094</v>
      </c>
      <c r="E218" s="51" t="e">
        <f>IF('89d'!E218&gt;0,'89d'!E218/$K$42,#N/A)</f>
        <v>#N/A</v>
      </c>
      <c r="F218" s="51" t="e">
        <f>IF('89d'!F218&gt;0,'89d'!F218/$K$42,#N/A)</f>
        <v>#N/A</v>
      </c>
      <c r="G218" s="51" t="e">
        <f>IF('89d'!G218&gt;0,'89d'!G218/$K$42,#N/A)</f>
        <v>#N/A</v>
      </c>
      <c r="H218" s="55"/>
    </row>
    <row r="219" spans="1:8">
      <c r="B219" s="50">
        <v>2460736.700877883</v>
      </c>
      <c r="C219" s="57">
        <f t="shared" si="4"/>
        <v>6.5972480922937393E-2</v>
      </c>
      <c r="D219" s="51">
        <f>IF('89d'!D219&gt;0,'89d'!D219/$K$42,#N/A)</f>
        <v>1.0022093924765085</v>
      </c>
      <c r="E219" s="51" t="e">
        <f>IF('89d'!E219&gt;0,'89d'!E219/$K$42,#N/A)</f>
        <v>#N/A</v>
      </c>
      <c r="F219" s="51" t="e">
        <f>IF('89d'!F219&gt;0,'89d'!F219/$K$42,#N/A)</f>
        <v>#N/A</v>
      </c>
      <c r="G219" s="51" t="e">
        <f>IF('89d'!G219&gt;0,'89d'!G219/$K$42,#N/A)</f>
        <v>#N/A</v>
      </c>
      <c r="H219" s="55"/>
    </row>
    <row r="220" spans="1:8">
      <c r="B220" s="50">
        <v>2460736.7022667774</v>
      </c>
      <c r="C220" s="57">
        <f t="shared" si="4"/>
        <v>6.7361375316977501E-2</v>
      </c>
      <c r="D220" s="51">
        <f>IF('89d'!D220&gt;0,'89d'!D220/$K$42,#N/A)</f>
        <v>0.99976528112304486</v>
      </c>
      <c r="E220" s="51" t="e">
        <f>IF('89d'!E220&gt;0,'89d'!E220/$K$42,#N/A)</f>
        <v>#N/A</v>
      </c>
      <c r="F220" s="51" t="e">
        <f>IF('89d'!F220&gt;0,'89d'!F220/$K$42,#N/A)</f>
        <v>#N/A</v>
      </c>
      <c r="G220" s="51" t="e">
        <f>IF('89d'!G220&gt;0,'89d'!G220/$K$42,#N/A)</f>
        <v>#N/A</v>
      </c>
      <c r="H220" s="55"/>
    </row>
    <row r="221" spans="1:8">
      <c r="B221" s="50">
        <v>2460736.7036556718</v>
      </c>
      <c r="C221" s="57">
        <f t="shared" si="4"/>
        <v>6.8750269711017609E-2</v>
      </c>
      <c r="D221" s="51">
        <f>IF('89d'!D221&gt;0,'89d'!D221/$K$42,#N/A)</f>
        <v>1.0054281505525291</v>
      </c>
      <c r="E221" s="51" t="e">
        <f>IF('89d'!E221&gt;0,'89d'!E221/$K$42,#N/A)</f>
        <v>#N/A</v>
      </c>
      <c r="F221" s="51" t="e">
        <f>IF('89d'!F221&gt;0,'89d'!F221/$K$42,#N/A)</f>
        <v>#N/A</v>
      </c>
      <c r="G221" s="51" t="e">
        <f>IF('89d'!G221&gt;0,'89d'!G221/$K$42,#N/A)</f>
        <v>#N/A</v>
      </c>
      <c r="H221" s="55"/>
    </row>
    <row r="222" spans="1:8">
      <c r="B222" s="50">
        <v>2460736.7050445662</v>
      </c>
      <c r="C222" s="57">
        <f t="shared" si="4"/>
        <v>7.0139164105057716E-2</v>
      </c>
      <c r="D222" s="51">
        <f>IF('89d'!D222&gt;0,'89d'!D222/$K$42,#N/A)</f>
        <v>0.99159463287056648</v>
      </c>
      <c r="E222" s="51" t="e">
        <f>IF('89d'!E222&gt;0,'89d'!E222/$K$42,#N/A)</f>
        <v>#N/A</v>
      </c>
      <c r="F222" s="51" t="e">
        <f>IF('89d'!F222&gt;0,'89d'!F222/$K$42,#N/A)</f>
        <v>#N/A</v>
      </c>
      <c r="G222" s="51" t="e">
        <f>IF('89d'!G222&gt;0,'89d'!G222/$K$42,#N/A)</f>
        <v>#N/A</v>
      </c>
      <c r="H222" s="55"/>
    </row>
    <row r="223" spans="1:8">
      <c r="B223" s="50">
        <v>2460736.7064334606</v>
      </c>
      <c r="C223" s="57">
        <f t="shared" si="4"/>
        <v>7.1528058499097824E-2</v>
      </c>
      <c r="D223" s="51">
        <f>IF('89d'!D223&gt;0,'89d'!D223/$K$42,#N/A)</f>
        <v>1.0081989311225281</v>
      </c>
      <c r="E223" s="51" t="e">
        <f>IF('89d'!E223&gt;0,'89d'!E223/$K$42,#N/A)</f>
        <v>#N/A</v>
      </c>
      <c r="F223" s="51" t="e">
        <f>IF('89d'!F223&gt;0,'89d'!F223/$K$42,#N/A)</f>
        <v>#N/A</v>
      </c>
      <c r="G223" s="51" t="e">
        <f>IF('89d'!G223&gt;0,'89d'!G223/$K$42,#N/A)</f>
        <v>#N/A</v>
      </c>
      <c r="H223" s="55"/>
    </row>
    <row r="224" spans="1:8">
      <c r="B224" s="50">
        <v>2460736.7078223545</v>
      </c>
      <c r="C224" s="57">
        <f t="shared" si="4"/>
        <v>7.2916952427476645E-2</v>
      </c>
      <c r="D224" s="51">
        <f>IF('89d'!D224&gt;0,'89d'!D224/$K$42,#N/A)</f>
        <v>0.99820926842883284</v>
      </c>
      <c r="E224" s="51" t="e">
        <f>IF('89d'!E224&gt;0,'89d'!E224/$K$42,#N/A)</f>
        <v>#N/A</v>
      </c>
      <c r="F224" s="51" t="e">
        <f>IF('89d'!F224&gt;0,'89d'!F224/$K$42,#N/A)</f>
        <v>#N/A</v>
      </c>
      <c r="G224" s="51" t="e">
        <f>IF('89d'!G224&gt;0,'89d'!G224/$K$42,#N/A)</f>
        <v>#N/A</v>
      </c>
      <c r="H224" s="55"/>
    </row>
    <row r="225" spans="2:8">
      <c r="B225" s="50">
        <v>2460736.7092112489</v>
      </c>
      <c r="C225" s="57">
        <f t="shared" si="4"/>
        <v>7.4305846821516752E-2</v>
      </c>
      <c r="D225" s="51">
        <f>IF('89d'!D225&gt;0,'89d'!D225/$K$42,#N/A)</f>
        <v>0.99475464403485736</v>
      </c>
      <c r="E225" s="51" t="e">
        <f>IF('89d'!E225&gt;0,'89d'!E225/$K$42,#N/A)</f>
        <v>#N/A</v>
      </c>
      <c r="F225" s="51" t="e">
        <f>IF('89d'!F225&gt;0,'89d'!F225/$K$42,#N/A)</f>
        <v>#N/A</v>
      </c>
      <c r="G225" s="51" t="e">
        <f>IF('89d'!G225&gt;0,'89d'!G225/$K$42,#N/A)</f>
        <v>#N/A</v>
      </c>
      <c r="H225" s="55"/>
    </row>
    <row r="226" spans="2:8">
      <c r="B226" s="50">
        <v>2460736.7106001433</v>
      </c>
      <c r="C226" s="57">
        <f t="shared" si="4"/>
        <v>7.569474121555686E-2</v>
      </c>
      <c r="D226" s="51">
        <f>IF('89d'!D226&gt;0,'89d'!D226/$K$42,#N/A)</f>
        <v>1.0013695897123127</v>
      </c>
      <c r="E226" s="51" t="e">
        <f>IF('89d'!E226&gt;0,'89d'!E226/$K$42,#N/A)</f>
        <v>#N/A</v>
      </c>
      <c r="F226" s="51" t="e">
        <f>IF('89d'!F226&gt;0,'89d'!F226/$K$42,#N/A)</f>
        <v>#N/A</v>
      </c>
      <c r="G226" s="51" t="e">
        <f>IF('89d'!G226&gt;0,'89d'!G226/$K$42,#N/A)</f>
        <v>#N/A</v>
      </c>
      <c r="H226" s="55"/>
    </row>
    <row r="227" spans="2:8">
      <c r="B227" s="50">
        <v>2460736.7119890377</v>
      </c>
      <c r="C227" s="57">
        <f t="shared" si="4"/>
        <v>7.7083635609596968E-2</v>
      </c>
      <c r="D227" s="51">
        <f>IF('89d'!D227&gt;0,'89d'!D227/$K$42,#N/A)</f>
        <v>1.001748079845354</v>
      </c>
      <c r="E227" s="51" t="e">
        <f>IF('89d'!E227&gt;0,'89d'!E227/$K$42,#N/A)</f>
        <v>#N/A</v>
      </c>
      <c r="F227" s="51" t="e">
        <f>IF('89d'!F227&gt;0,'89d'!F227/$K$42,#N/A)</f>
        <v>#N/A</v>
      </c>
      <c r="G227" s="51" t="e">
        <f>IF('89d'!G227&gt;0,'89d'!G227/$K$42,#N/A)</f>
        <v>#N/A</v>
      </c>
      <c r="H227" s="55"/>
    </row>
    <row r="228" spans="2:8">
      <c r="B228" s="50">
        <v>2460736.7133779321</v>
      </c>
      <c r="C228" s="57">
        <f t="shared" si="4"/>
        <v>7.8472530003637075E-2</v>
      </c>
      <c r="D228" s="51">
        <f>IF('89d'!D228&gt;0,'89d'!D228/$K$42,#N/A)</f>
        <v>1.000923369548363</v>
      </c>
      <c r="E228" s="51" t="e">
        <f>IF('89d'!E228&gt;0,'89d'!E228/$K$42,#N/A)</f>
        <v>#N/A</v>
      </c>
      <c r="F228" s="51" t="e">
        <f>IF('89d'!F228&gt;0,'89d'!F228/$K$42,#N/A)</f>
        <v>#N/A</v>
      </c>
      <c r="G228" s="51" t="e">
        <f>IF('89d'!G228&gt;0,'89d'!G228/$K$42,#N/A)</f>
        <v>#N/A</v>
      </c>
      <c r="H228" s="55"/>
    </row>
    <row r="229" spans="2:8">
      <c r="B229" s="50">
        <v>2460736.714766826</v>
      </c>
      <c r="C229" s="57">
        <f t="shared" si="4"/>
        <v>7.9861423932015896E-2</v>
      </c>
      <c r="D229" s="51">
        <f>IF('89d'!D229&gt;0,'89d'!D229/$K$42,#N/A)</f>
        <v>0.99337161582434852</v>
      </c>
      <c r="E229" s="51" t="e">
        <f>IF('89d'!E229&gt;0,'89d'!E229/$K$42,#N/A)</f>
        <v>#N/A</v>
      </c>
      <c r="F229" s="51" t="e">
        <f>IF('89d'!F229&gt;0,'89d'!F229/$K$42,#N/A)</f>
        <v>#N/A</v>
      </c>
      <c r="G229" s="51" t="e">
        <f>IF('89d'!G229&gt;0,'89d'!G229/$K$42,#N/A)</f>
        <v>#N/A</v>
      </c>
      <c r="H229" s="55"/>
    </row>
    <row r="230" spans="2:8">
      <c r="B230" s="50">
        <v>2460736.7161557204</v>
      </c>
      <c r="C230" s="57">
        <f t="shared" si="4"/>
        <v>8.1250318326056004E-2</v>
      </c>
      <c r="D230" s="51">
        <f>IF('89d'!D230&gt;0,'89d'!D230/$K$42,#N/A)</f>
        <v>1.0084732832318555</v>
      </c>
      <c r="E230" s="51" t="e">
        <f>IF('89d'!E230&gt;0,'89d'!E230/$K$42,#N/A)</f>
        <v>#N/A</v>
      </c>
      <c r="F230" s="51" t="e">
        <f>IF('89d'!F230&gt;0,'89d'!F230/$K$42,#N/A)</f>
        <v>#N/A</v>
      </c>
      <c r="G230" s="51" t="e">
        <f>IF('89d'!G230&gt;0,'89d'!G230/$K$42,#N/A)</f>
        <v>#N/A</v>
      </c>
      <c r="H230" s="55"/>
    </row>
    <row r="231" spans="2:8">
      <c r="B231" s="50">
        <v>2460736.7175446148</v>
      </c>
      <c r="C231" s="57">
        <f t="shared" si="4"/>
        <v>8.2639212720096111E-2</v>
      </c>
      <c r="D231" s="51">
        <f>IF('89d'!D231&gt;0,'89d'!D231/$K$42,#N/A)</f>
        <v>1.0026075441661413</v>
      </c>
      <c r="E231" s="51" t="e">
        <f>IF('89d'!E231&gt;0,'89d'!E231/$K$42,#N/A)</f>
        <v>#N/A</v>
      </c>
      <c r="F231" s="51" t="e">
        <f>IF('89d'!F231&gt;0,'89d'!F231/$K$42,#N/A)</f>
        <v>#N/A</v>
      </c>
      <c r="G231" s="51" t="e">
        <f>IF('89d'!G231&gt;0,'89d'!G231/$K$42,#N/A)</f>
        <v>#N/A</v>
      </c>
      <c r="H231" s="55"/>
    </row>
    <row r="232" spans="2:8">
      <c r="B232" s="50">
        <v>2460736.7189335087</v>
      </c>
      <c r="C232" s="57">
        <f t="shared" si="4"/>
        <v>8.4028106648474932E-2</v>
      </c>
      <c r="D232" s="51">
        <f>IF('89d'!D232&gt;0,'89d'!D232/$K$42,#N/A)</f>
        <v>1.0009410360048379</v>
      </c>
      <c r="E232" s="51" t="e">
        <f>IF('89d'!E232&gt;0,'89d'!E232/$K$42,#N/A)</f>
        <v>#N/A</v>
      </c>
      <c r="F232" s="51" t="e">
        <f>IF('89d'!F232&gt;0,'89d'!F232/$K$42,#N/A)</f>
        <v>#N/A</v>
      </c>
      <c r="G232" s="51" t="e">
        <f>IF('89d'!G232&gt;0,'89d'!G232/$K$42,#N/A)</f>
        <v>#N/A</v>
      </c>
      <c r="H232" s="55"/>
    </row>
    <row r="233" spans="2:8">
      <c r="B233" s="50">
        <v>2460736.7203224031</v>
      </c>
      <c r="C233" s="57">
        <f t="shared" si="4"/>
        <v>8.5417001042515039E-2</v>
      </c>
      <c r="D233" s="51">
        <f>IF('89d'!D233&gt;0,'89d'!D233/$K$42,#N/A)</f>
        <v>0.99877564944126862</v>
      </c>
      <c r="E233" s="51" t="e">
        <f>IF('89d'!E233&gt;0,'89d'!E233/$K$42,#N/A)</f>
        <v>#N/A</v>
      </c>
      <c r="F233" s="51" t="e">
        <f>IF('89d'!F233&gt;0,'89d'!F233/$K$42,#N/A)</f>
        <v>#N/A</v>
      </c>
      <c r="G233" s="51" t="e">
        <f>IF('89d'!G233&gt;0,'89d'!G233/$K$42,#N/A)</f>
        <v>#N/A</v>
      </c>
      <c r="H233" s="54"/>
    </row>
    <row r="234" spans="2:8">
      <c r="B234" s="50">
        <v>2460736.7217112975</v>
      </c>
      <c r="C234" s="57">
        <f t="shared" si="4"/>
        <v>8.6805895436555147E-2</v>
      </c>
      <c r="D234" s="51">
        <f>IF('89d'!D234&gt;0,'89d'!D234/$K$42,#N/A)</f>
        <v>0.98998742983553345</v>
      </c>
      <c r="E234" s="51" t="e">
        <f>IF('89d'!E234&gt;0,'89d'!E234/$K$42,#N/A)</f>
        <v>#N/A</v>
      </c>
      <c r="F234" s="51" t="e">
        <f>IF('89d'!F234&gt;0,'89d'!F234/$K$42,#N/A)</f>
        <v>#N/A</v>
      </c>
      <c r="G234" s="51" t="e">
        <f>IF('89d'!G234&gt;0,'89d'!G234/$K$42,#N/A)</f>
        <v>#N/A</v>
      </c>
      <c r="H234" s="54"/>
    </row>
    <row r="235" spans="2:8">
      <c r="B235" s="50">
        <v>2460736.7231001919</v>
      </c>
      <c r="C235" s="57">
        <f t="shared" si="4"/>
        <v>8.8194789830595255E-2</v>
      </c>
      <c r="D235" s="51">
        <f>IF('89d'!D235&gt;0,'89d'!D235/$K$42,#N/A)</f>
        <v>1.0005741339921643</v>
      </c>
      <c r="E235" s="51" t="e">
        <f>IF('89d'!E235&gt;0,'89d'!E235/$K$42,#N/A)</f>
        <v>#N/A</v>
      </c>
      <c r="F235" s="51" t="e">
        <f>IF('89d'!F235&gt;0,'89d'!F235/$K$42,#N/A)</f>
        <v>#N/A</v>
      </c>
      <c r="G235" s="51" t="e">
        <f>IF('89d'!G235&gt;0,'89d'!G235/$K$42,#N/A)</f>
        <v>#N/A</v>
      </c>
      <c r="H235" s="54"/>
    </row>
    <row r="236" spans="2:8">
      <c r="B236" s="50">
        <v>2460736.7244890863</v>
      </c>
      <c r="C236" s="57">
        <f t="shared" si="4"/>
        <v>8.9583684224635363E-2</v>
      </c>
      <c r="D236" s="51">
        <f>IF('89d'!D236&gt;0,'89d'!D236/$K$42,#N/A)</f>
        <v>0.99773096126611327</v>
      </c>
      <c r="E236" s="51" t="e">
        <f>IF('89d'!E236&gt;0,'89d'!E236/$K$42,#N/A)</f>
        <v>#N/A</v>
      </c>
      <c r="F236" s="51" t="e">
        <f>IF('89d'!F236&gt;0,'89d'!F236/$K$42,#N/A)</f>
        <v>#N/A</v>
      </c>
      <c r="G236" s="51" t="e">
        <f>IF('89d'!G236&gt;0,'89d'!G236/$K$42,#N/A)</f>
        <v>#N/A</v>
      </c>
      <c r="H236" s="54"/>
    </row>
    <row r="237" spans="2:8">
      <c r="B237" s="50">
        <v>2460736.7258779802</v>
      </c>
      <c r="C237" s="57">
        <f t="shared" si="4"/>
        <v>9.0972578153014183E-2</v>
      </c>
      <c r="D237" s="51">
        <f>IF('89d'!D237&gt;0,'89d'!D237/$K$42,#N/A)</f>
        <v>1.0022602520235278</v>
      </c>
      <c r="E237" s="51" t="e">
        <f>IF('89d'!E237&gt;0,'89d'!E237/$K$42,#N/A)</f>
        <v>#N/A</v>
      </c>
      <c r="F237" s="51" t="e">
        <f>IF('89d'!F237&gt;0,'89d'!F237/$K$42,#N/A)</f>
        <v>#N/A</v>
      </c>
      <c r="G237" s="51" t="e">
        <f>IF('89d'!G237&gt;0,'89d'!G237/$K$42,#N/A)</f>
        <v>#N/A</v>
      </c>
      <c r="H237" s="54"/>
    </row>
    <row r="238" spans="2:8">
      <c r="B238" s="50">
        <v>2460736.7272668746</v>
      </c>
      <c r="C238" s="57">
        <f t="shared" si="4"/>
        <v>9.2361472547054291E-2</v>
      </c>
      <c r="D238" s="51">
        <f>IF('89d'!D238&gt;0,'89d'!D238/$K$42,#N/A)</f>
        <v>1.0043376991223627</v>
      </c>
      <c r="E238" s="51" t="e">
        <f>IF('89d'!E238&gt;0,'89d'!E238/$K$42,#N/A)</f>
        <v>#N/A</v>
      </c>
      <c r="F238" s="51" t="e">
        <f>IF('89d'!F238&gt;0,'89d'!F238/$K$42,#N/A)</f>
        <v>#N/A</v>
      </c>
      <c r="G238" s="51" t="e">
        <f>IF('89d'!G238&gt;0,'89d'!G238/$K$42,#N/A)</f>
        <v>#N/A</v>
      </c>
      <c r="H238" s="54"/>
    </row>
    <row r="239" spans="2:8">
      <c r="B239" s="50">
        <v>2460736.728655769</v>
      </c>
      <c r="C239" s="57">
        <f t="shared" si="4"/>
        <v>9.3750366941094398E-2</v>
      </c>
      <c r="D239" s="51">
        <f>IF('89d'!D239&gt;0,'89d'!D239/$K$42,#N/A)</f>
        <v>1.0051642081106504</v>
      </c>
      <c r="E239" s="51" t="e">
        <f>IF('89d'!E239&gt;0,'89d'!E239/$K$42,#N/A)</f>
        <v>#N/A</v>
      </c>
      <c r="F239" s="51" t="e">
        <f>IF('89d'!F239&gt;0,'89d'!F239/$K$42,#N/A)</f>
        <v>#N/A</v>
      </c>
      <c r="G239" s="51" t="e">
        <f>IF('89d'!G239&gt;0,'89d'!G239/$K$42,#N/A)</f>
        <v>#N/A</v>
      </c>
      <c r="H239" s="54"/>
    </row>
    <row r="240" spans="2:8">
      <c r="B240" s="50">
        <v>2460736.7300446634</v>
      </c>
      <c r="C240" s="57">
        <f t="shared" si="4"/>
        <v>9.5139261335134506E-2</v>
      </c>
      <c r="D240" s="51">
        <f>IF('89d'!D240&gt;0,'89d'!D240/$K$42,#N/A)</f>
        <v>0.99646443449765854</v>
      </c>
      <c r="E240" s="51" t="e">
        <f>IF('89d'!E240&gt;0,'89d'!E240/$K$42,#N/A)</f>
        <v>#N/A</v>
      </c>
      <c r="F240" s="51" t="e">
        <f>IF('89d'!F240&gt;0,'89d'!F240/$K$42,#N/A)</f>
        <v>#N/A</v>
      </c>
      <c r="G240" s="51" t="e">
        <f>IF('89d'!G240&gt;0,'89d'!G240/$K$42,#N/A)</f>
        <v>#N/A</v>
      </c>
      <c r="H240" s="54"/>
    </row>
    <row r="241" spans="2:8">
      <c r="B241" s="50">
        <v>2460736.7314335573</v>
      </c>
      <c r="C241" s="57">
        <f t="shared" si="4"/>
        <v>9.6528155263513327E-2</v>
      </c>
      <c r="D241" s="51">
        <f>IF('89d'!D241&gt;0,'89d'!D241/$K$42,#N/A)</f>
        <v>0.99325008011412386</v>
      </c>
      <c r="E241" s="51" t="e">
        <f>IF('89d'!E241&gt;0,'89d'!E241/$K$42,#N/A)</f>
        <v>#N/A</v>
      </c>
      <c r="F241" s="51" t="e">
        <f>IF('89d'!F241&gt;0,'89d'!F241/$K$42,#N/A)</f>
        <v>#N/A</v>
      </c>
      <c r="G241" s="51" t="e">
        <f>IF('89d'!G241&gt;0,'89d'!G241/$K$42,#N/A)</f>
        <v>#N/A</v>
      </c>
      <c r="H241" s="54"/>
    </row>
    <row r="242" spans="2:8">
      <c r="B242" s="50">
        <v>2460736.7328224517</v>
      </c>
      <c r="C242" s="57">
        <f t="shared" si="4"/>
        <v>9.7917049657553434E-2</v>
      </c>
      <c r="D242" s="51">
        <f>IF('89d'!D242&gt;0,'89d'!D242/$K$42,#N/A)</f>
        <v>0.99911099165779382</v>
      </c>
      <c r="E242" s="51" t="e">
        <f>IF('89d'!E242&gt;0,'89d'!E242/$K$42,#N/A)</f>
        <v>#N/A</v>
      </c>
      <c r="F242" s="51" t="e">
        <f>IF('89d'!F242&gt;0,'89d'!F242/$K$42,#N/A)</f>
        <v>#N/A</v>
      </c>
      <c r="G242" s="51" t="e">
        <f>IF('89d'!G242&gt;0,'89d'!G242/$K$42,#N/A)</f>
        <v>#N/A</v>
      </c>
      <c r="H242" s="54"/>
    </row>
    <row r="243" spans="2:8">
      <c r="B243" s="50">
        <v>2460736.7342113461</v>
      </c>
      <c r="C243" s="57">
        <f t="shared" si="4"/>
        <v>9.9305944051593542E-2</v>
      </c>
      <c r="D243" s="51">
        <f>IF('89d'!D243&gt;0,'89d'!D243/$K$42,#N/A)</f>
        <v>1.0048288658941253</v>
      </c>
      <c r="E243" s="51" t="e">
        <f>IF('89d'!E243&gt;0,'89d'!E243/$K$42,#N/A)</f>
        <v>#N/A</v>
      </c>
      <c r="F243" s="51" t="e">
        <f>IF('89d'!F243&gt;0,'89d'!F243/$K$42,#N/A)</f>
        <v>#N/A</v>
      </c>
      <c r="G243" s="51" t="e">
        <f>IF('89d'!G243&gt;0,'89d'!G243/$K$42,#N/A)</f>
        <v>#N/A</v>
      </c>
      <c r="H243" s="54"/>
    </row>
    <row r="244" spans="2:8">
      <c r="B244" s="50">
        <v>2460736.7356002405</v>
      </c>
      <c r="C244" s="57">
        <f t="shared" si="4"/>
        <v>0.10069483844563365</v>
      </c>
      <c r="D244" s="51">
        <f>IF('89d'!D244&gt;0,'89d'!D244/$K$42,#N/A)</f>
        <v>1.0000010647425495</v>
      </c>
      <c r="E244" s="51" t="e">
        <f>IF('89d'!E244&gt;0,'89d'!E244/$K$42,#N/A)</f>
        <v>#N/A</v>
      </c>
      <c r="F244" s="51" t="e">
        <f>IF('89d'!F244&gt;0,'89d'!F244/$K$42,#N/A)</f>
        <v>#N/A</v>
      </c>
      <c r="G244" s="51" t="e">
        <f>IF('89d'!G244&gt;0,'89d'!G244/$K$42,#N/A)</f>
        <v>#N/A</v>
      </c>
      <c r="H244" s="54"/>
    </row>
    <row r="245" spans="2:8">
      <c r="B245" s="50">
        <v>2460736.7369891345</v>
      </c>
      <c r="C245" s="57">
        <f t="shared" si="4"/>
        <v>0.10208373237401247</v>
      </c>
      <c r="D245" s="51">
        <f>IF('89d'!D245&gt;0,'89d'!D245/$K$42,#N/A)</f>
        <v>1.0043758851318523</v>
      </c>
      <c r="E245" s="51" t="e">
        <f>IF('89d'!E245&gt;0,'89d'!E245/$K$42,#N/A)</f>
        <v>#N/A</v>
      </c>
      <c r="F245" s="51" t="e">
        <f>IF('89d'!F245&gt;0,'89d'!F245/$K$42,#N/A)</f>
        <v>#N/A</v>
      </c>
      <c r="G245" s="51" t="e">
        <f>IF('89d'!G245&gt;0,'89d'!G245/$K$42,#N/A)</f>
        <v>#N/A</v>
      </c>
      <c r="H245" s="54"/>
    </row>
    <row r="246" spans="2:8">
      <c r="B246" s="50">
        <v>2460736.7383780289</v>
      </c>
      <c r="C246" s="57">
        <f t="shared" si="4"/>
        <v>0.10347262676805258</v>
      </c>
      <c r="D246" s="51">
        <f>IF('89d'!D246&gt;0,'89d'!D246/$K$42,#N/A)</f>
        <v>1.0041057713181099</v>
      </c>
      <c r="E246" s="51" t="e">
        <f>IF('89d'!E246&gt;0,'89d'!E246/$K$42,#N/A)</f>
        <v>#N/A</v>
      </c>
      <c r="F246" s="51" t="e">
        <f>IF('89d'!F246&gt;0,'89d'!F246/$K$42,#N/A)</f>
        <v>#N/A</v>
      </c>
      <c r="G246" s="51" t="e">
        <f>IF('89d'!G246&gt;0,'89d'!G246/$K$42,#N/A)</f>
        <v>#N/A</v>
      </c>
      <c r="H246" s="54"/>
    </row>
    <row r="247" spans="2:8">
      <c r="B247" s="50">
        <v>2460736.7397669232</v>
      </c>
      <c r="C247" s="57">
        <f t="shared" si="4"/>
        <v>0.10486152116209269</v>
      </c>
      <c r="D247" s="51">
        <f>IF('89d'!D247&gt;0,'89d'!D247/$K$42,#N/A)</f>
        <v>1.0045943641006025</v>
      </c>
      <c r="E247" s="51" t="e">
        <f>IF('89d'!E247&gt;0,'89d'!E247/$K$42,#N/A)</f>
        <v>#N/A</v>
      </c>
      <c r="F247" s="51" t="e">
        <f>IF('89d'!F247&gt;0,'89d'!F247/$K$42,#N/A)</f>
        <v>#N/A</v>
      </c>
      <c r="G247" s="51" t="e">
        <f>IF('89d'!G247&gt;0,'89d'!G247/$K$42,#N/A)</f>
        <v>#N/A</v>
      </c>
      <c r="H247" s="54"/>
    </row>
    <row r="248" spans="2:8">
      <c r="B248" s="50">
        <v>2460736.7411558172</v>
      </c>
      <c r="C248" s="57">
        <f t="shared" si="4"/>
        <v>0.10625041509047151</v>
      </c>
      <c r="D248" s="51">
        <f>IF('89d'!D248&gt;0,'89d'!D248/$K$42,#N/A)</f>
        <v>0.99609580615483218</v>
      </c>
      <c r="E248" s="51" t="e">
        <f>IF('89d'!E248&gt;0,'89d'!E248/$K$42,#N/A)</f>
        <v>#N/A</v>
      </c>
      <c r="F248" s="51" t="e">
        <f>IF('89d'!F248&gt;0,'89d'!F248/$K$42,#N/A)</f>
        <v>#N/A</v>
      </c>
      <c r="G248" s="51" t="e">
        <f>IF('89d'!G248&gt;0,'89d'!G248/$K$42,#N/A)</f>
        <v>#N/A</v>
      </c>
      <c r="H248" s="54"/>
    </row>
    <row r="249" spans="2:8">
      <c r="B249" s="50">
        <v>2460736.7425447116</v>
      </c>
      <c r="C249" s="57">
        <f t="shared" si="4"/>
        <v>0.10763930948451161</v>
      </c>
      <c r="D249" s="51">
        <f>IF('89d'!D249&gt;0,'89d'!D249/$K$42,#N/A)</f>
        <v>1.0038629790049309</v>
      </c>
      <c r="E249" s="51" t="e">
        <f>IF('89d'!E249&gt;0,'89d'!E249/$K$42,#N/A)</f>
        <v>#N/A</v>
      </c>
      <c r="F249" s="51" t="e">
        <f>IF('89d'!F249&gt;0,'89d'!F249/$K$42,#N/A)</f>
        <v>#N/A</v>
      </c>
      <c r="G249" s="51" t="e">
        <f>IF('89d'!G249&gt;0,'89d'!G249/$K$42,#N/A)</f>
        <v>#N/A</v>
      </c>
      <c r="H249" s="54"/>
    </row>
    <row r="250" spans="2:8">
      <c r="B250" s="50">
        <v>2460736.743933606</v>
      </c>
      <c r="C250" s="57">
        <f t="shared" si="4"/>
        <v>0.10902820387855172</v>
      </c>
      <c r="D250" s="51">
        <f>IF('89d'!D250&gt;0,'89d'!D250/$K$42,#N/A)</f>
        <v>1.0068721792075421</v>
      </c>
      <c r="E250" s="51" t="e">
        <f>IF('89d'!E250&gt;0,'89d'!E250/$K$42,#N/A)</f>
        <v>#N/A</v>
      </c>
      <c r="F250" s="51" t="e">
        <f>IF('89d'!F250&gt;0,'89d'!F250/$K$42,#N/A)</f>
        <v>#N/A</v>
      </c>
      <c r="G250" s="51" t="e">
        <f>IF('89d'!G250&gt;0,'89d'!G250/$K$42,#N/A)</f>
        <v>#N/A</v>
      </c>
      <c r="H250" s="54"/>
    </row>
    <row r="251" spans="2:8">
      <c r="B251" s="50">
        <v>2460736.7453224999</v>
      </c>
      <c r="C251" s="57">
        <f t="shared" si="4"/>
        <v>0.11041709780693054</v>
      </c>
      <c r="D251" s="51">
        <f>IF('89d'!D251&gt;0,'89d'!D251/$K$42,#N/A)</f>
        <v>1.0001814507375668</v>
      </c>
      <c r="E251" s="51" t="e">
        <f>IF('89d'!E251&gt;0,'89d'!E251/$K$42,#N/A)</f>
        <v>#N/A</v>
      </c>
      <c r="F251" s="51" t="e">
        <f>IF('89d'!F251&gt;0,'89d'!F251/$K$42,#N/A)</f>
        <v>#N/A</v>
      </c>
      <c r="G251" s="51" t="e">
        <f>IF('89d'!G251&gt;0,'89d'!G251/$K$42,#N/A)</f>
        <v>#N/A</v>
      </c>
      <c r="H251" s="54"/>
    </row>
    <row r="252" spans="2:8">
      <c r="B252" s="50">
        <v>2460736.7467113943</v>
      </c>
      <c r="C252" s="57">
        <f t="shared" si="4"/>
        <v>0.11180599220097065</v>
      </c>
      <c r="D252" s="51">
        <f>IF('89d'!D252&gt;0,'89d'!D252/$K$42,#N/A)</f>
        <v>1.0024650754106494</v>
      </c>
      <c r="E252" s="51" t="e">
        <f>IF('89d'!E252&gt;0,'89d'!E252/$K$42,#N/A)</f>
        <v>#N/A</v>
      </c>
      <c r="F252" s="51" t="e">
        <f>IF('89d'!F252&gt;0,'89d'!F252/$K$42,#N/A)</f>
        <v>#N/A</v>
      </c>
      <c r="G252" s="51" t="e">
        <f>IF('89d'!G252&gt;0,'89d'!G252/$K$42,#N/A)</f>
        <v>#N/A</v>
      </c>
      <c r="H252" s="54"/>
    </row>
    <row r="253" spans="2:8">
      <c r="B253" s="50">
        <v>2460736.7481002887</v>
      </c>
      <c r="C253" s="57">
        <f t="shared" si="4"/>
        <v>0.11319488659501076</v>
      </c>
      <c r="D253" s="51">
        <f>IF('89d'!D253&gt;0,'89d'!D253/$K$42,#N/A)</f>
        <v>1.0003823459482928</v>
      </c>
      <c r="E253" s="51" t="e">
        <f>IF('89d'!E253&gt;0,'89d'!E253/$K$42,#N/A)</f>
        <v>#N/A</v>
      </c>
      <c r="F253" s="51" t="e">
        <f>IF('89d'!F253&gt;0,'89d'!F253/$K$42,#N/A)</f>
        <v>#N/A</v>
      </c>
      <c r="G253" s="51" t="e">
        <f>IF('89d'!G253&gt;0,'89d'!G253/$K$42,#N/A)</f>
        <v>#N/A</v>
      </c>
      <c r="H253" s="54"/>
    </row>
    <row r="254" spans="2:8">
      <c r="B254" s="50">
        <v>2460736.7494891826</v>
      </c>
      <c r="C254" s="57">
        <f t="shared" si="4"/>
        <v>0.11458378052338958</v>
      </c>
      <c r="D254" s="51">
        <f>IF('89d'!D254&gt;0,'89d'!D254/$K$42,#N/A)</f>
        <v>1.0001085830654248</v>
      </c>
      <c r="E254" s="51" t="e">
        <f>IF('89d'!E254&gt;0,'89d'!E254/$K$42,#N/A)</f>
        <v>#N/A</v>
      </c>
      <c r="F254" s="51" t="e">
        <f>IF('89d'!F254&gt;0,'89d'!F254/$K$42,#N/A)</f>
        <v>#N/A</v>
      </c>
      <c r="G254" s="51" t="e">
        <f>IF('89d'!G254&gt;0,'89d'!G254/$K$42,#N/A)</f>
        <v>#N/A</v>
      </c>
      <c r="H254" s="54"/>
    </row>
    <row r="255" spans="2:8">
      <c r="B255" s="50">
        <v>2460736.750878077</v>
      </c>
      <c r="C255" s="57">
        <f t="shared" si="4"/>
        <v>0.11597267491742969</v>
      </c>
      <c r="D255" s="51">
        <f>IF('89d'!D255&gt;0,'89d'!D255/$K$42,#N/A)</f>
        <v>0.99492838314192089</v>
      </c>
      <c r="E255" s="51" t="e">
        <f>IF('89d'!E255&gt;0,'89d'!E255/$K$42,#N/A)</f>
        <v>#N/A</v>
      </c>
      <c r="F255" s="51" t="e">
        <f>IF('89d'!F255&gt;0,'89d'!F255/$K$42,#N/A)</f>
        <v>#N/A</v>
      </c>
      <c r="G255" s="51" t="e">
        <f>IF('89d'!G255&gt;0,'89d'!G255/$K$42,#N/A)</f>
        <v>#N/A</v>
      </c>
      <c r="H255" s="54"/>
    </row>
    <row r="256" spans="2:8">
      <c r="B256" s="50">
        <v>2460736.7522669714</v>
      </c>
      <c r="C256" s="57">
        <f t="shared" si="4"/>
        <v>0.11736156931146979</v>
      </c>
      <c r="D256" s="51">
        <f>IF('89d'!D256&gt;0,'89d'!D256/$K$42,#N/A)</f>
        <v>0.99952451492190164</v>
      </c>
      <c r="E256" s="51" t="e">
        <f>IF('89d'!E256&gt;0,'89d'!E256/$K$42,#N/A)</f>
        <v>#N/A</v>
      </c>
      <c r="F256" s="51" t="e">
        <f>IF('89d'!F256&gt;0,'89d'!F256/$K$42,#N/A)</f>
        <v>#N/A</v>
      </c>
      <c r="G256" s="51" t="e">
        <f>IF('89d'!G256&gt;0,'89d'!G256/$K$42,#N/A)</f>
        <v>#N/A</v>
      </c>
      <c r="H256" s="54"/>
    </row>
    <row r="257" spans="2:8">
      <c r="B257" s="50">
        <v>2460736.7536558658</v>
      </c>
      <c r="C257" s="57">
        <f t="shared" si="4"/>
        <v>0.1187504637055099</v>
      </c>
      <c r="D257" s="51">
        <f>IF('89d'!D257&gt;0,'89d'!D257/$K$42,#N/A)</f>
        <v>1.0005546998563115</v>
      </c>
      <c r="E257" s="51" t="e">
        <f>IF('89d'!E257&gt;0,'89d'!E257/$K$42,#N/A)</f>
        <v>#N/A</v>
      </c>
      <c r="F257" s="51" t="e">
        <f>IF('89d'!F257&gt;0,'89d'!F257/$K$42,#N/A)</f>
        <v>#N/A</v>
      </c>
      <c r="G257" s="51" t="e">
        <f>IF('89d'!G257&gt;0,'89d'!G257/$K$42,#N/A)</f>
        <v>#N/A</v>
      </c>
      <c r="H257" s="54"/>
    </row>
    <row r="258" spans="2:8">
      <c r="B258" s="50">
        <v>2460736.7550447597</v>
      </c>
      <c r="C258" s="57">
        <f t="shared" si="4"/>
        <v>0.12013935763388872</v>
      </c>
      <c r="D258" s="51">
        <f>IF('89d'!D258&gt;0,'89d'!D258/$K$42,#N/A)</f>
        <v>1.0005533560064919</v>
      </c>
      <c r="E258" s="51" t="e">
        <f>IF('89d'!E258&gt;0,'89d'!E258/$K$42,#N/A)</f>
        <v>#N/A</v>
      </c>
      <c r="F258" s="51" t="e">
        <f>IF('89d'!F258&gt;0,'89d'!F258/$K$42,#N/A)</f>
        <v>#N/A</v>
      </c>
      <c r="G258" s="51" t="e">
        <f>IF('89d'!G258&gt;0,'89d'!G258/$K$42,#N/A)</f>
        <v>#N/A</v>
      </c>
      <c r="H258" s="54"/>
    </row>
    <row r="259" spans="2:8">
      <c r="B259" s="50">
        <v>2460736.7564336541</v>
      </c>
      <c r="C259" s="57">
        <f t="shared" ref="C259:C322" si="5">B259-$K$30</f>
        <v>0.12152825202792883</v>
      </c>
      <c r="D259" s="51">
        <f>IF('89d'!D259&gt;0,'89d'!D259/$K$42,#N/A)</f>
        <v>1.0023372649554978</v>
      </c>
      <c r="E259" s="51" t="e">
        <f>IF('89d'!E259&gt;0,'89d'!E259/$K$42,#N/A)</f>
        <v>#N/A</v>
      </c>
      <c r="F259" s="51" t="e">
        <f>IF('89d'!F259&gt;0,'89d'!F259/$K$42,#N/A)</f>
        <v>#N/A</v>
      </c>
      <c r="G259" s="51" t="e">
        <f>IF('89d'!G259&gt;0,'89d'!G259/$K$42,#N/A)</f>
        <v>#N/A</v>
      </c>
      <c r="H259" s="54"/>
    </row>
    <row r="260" spans="2:8">
      <c r="B260" s="50">
        <v>2460736.757822548</v>
      </c>
      <c r="C260" s="57">
        <f t="shared" si="5"/>
        <v>0.12291714595630765</v>
      </c>
      <c r="D260" s="51">
        <f>IF('89d'!D260&gt;0,'89d'!D260/$K$42,#N/A)</f>
        <v>0.98972641285133922</v>
      </c>
      <c r="E260" s="51" t="e">
        <f>IF('89d'!E260&gt;0,'89d'!E260/$K$42,#N/A)</f>
        <v>#N/A</v>
      </c>
      <c r="F260" s="51" t="e">
        <f>IF('89d'!F260&gt;0,'89d'!F260/$K$42,#N/A)</f>
        <v>#N/A</v>
      </c>
      <c r="G260" s="51" t="e">
        <f>IF('89d'!G260&gt;0,'89d'!G260/$K$42,#N/A)</f>
        <v>#N/A</v>
      </c>
      <c r="H260" s="54"/>
    </row>
    <row r="261" spans="2:8">
      <c r="B261" s="50">
        <v>2460736.7592114424</v>
      </c>
      <c r="C261" s="57">
        <f t="shared" si="5"/>
        <v>0.12430604035034776</v>
      </c>
      <c r="D261" s="51">
        <f>IF('89d'!D261&gt;0,'89d'!D261/$K$42,#N/A)</f>
        <v>0.9952103124967695</v>
      </c>
      <c r="E261" s="51" t="e">
        <f>IF('89d'!E261&gt;0,'89d'!E261/$K$42,#N/A)</f>
        <v>#N/A</v>
      </c>
      <c r="F261" s="51" t="e">
        <f>IF('89d'!F261&gt;0,'89d'!F261/$K$42,#N/A)</f>
        <v>#N/A</v>
      </c>
      <c r="G261" s="51" t="e">
        <f>IF('89d'!G261&gt;0,'89d'!G261/$K$42,#N/A)</f>
        <v>#N/A</v>
      </c>
      <c r="H261" s="54"/>
    </row>
    <row r="262" spans="2:8">
      <c r="B262" s="50">
        <v>2460736.7606003368</v>
      </c>
      <c r="C262" s="57">
        <f t="shared" si="5"/>
        <v>0.12569493474438787</v>
      </c>
      <c r="D262" s="51">
        <f>IF('89d'!D262&gt;0,'89d'!D262/$K$42,#N/A)</f>
        <v>0.99714183817980706</v>
      </c>
      <c r="E262" s="51" t="e">
        <f>IF('89d'!E262&gt;0,'89d'!E262/$K$42,#N/A)</f>
        <v>#N/A</v>
      </c>
      <c r="F262" s="51" t="e">
        <f>IF('89d'!F262&gt;0,'89d'!F262/$K$42,#N/A)</f>
        <v>#N/A</v>
      </c>
      <c r="G262" s="51" t="e">
        <f>IF('89d'!G262&gt;0,'89d'!G262/$K$42,#N/A)</f>
        <v>#N/A</v>
      </c>
      <c r="H262" s="54"/>
    </row>
    <row r="263" spans="2:8">
      <c r="B263" s="50">
        <v>2460736.7619892312</v>
      </c>
      <c r="C263" s="57">
        <f t="shared" si="5"/>
        <v>0.12708382913842797</v>
      </c>
      <c r="D263" s="51">
        <f>IF('89d'!D263&gt;0,'89d'!D263/$K$42,#N/A)</f>
        <v>1.0044842201019257</v>
      </c>
      <c r="E263" s="51" t="e">
        <f>IF('89d'!E263&gt;0,'89d'!E263/$K$42,#N/A)</f>
        <v>#N/A</v>
      </c>
      <c r="F263" s="51" t="e">
        <f>IF('89d'!F263&gt;0,'89d'!F263/$K$42,#N/A)</f>
        <v>#N/A</v>
      </c>
      <c r="G263" s="51" t="e">
        <f>IF('89d'!G263&gt;0,'89d'!G263/$K$42,#N/A)</f>
        <v>#N/A</v>
      </c>
      <c r="H263" s="54"/>
    </row>
    <row r="264" spans="2:8">
      <c r="B264" s="50">
        <v>2460736.7633781251</v>
      </c>
      <c r="C264" s="57">
        <f t="shared" si="5"/>
        <v>0.12847272306680679</v>
      </c>
      <c r="D264" s="51">
        <f>IF('89d'!D264&gt;0,'89d'!D264/$K$42,#N/A)</f>
        <v>1.0021416831202126</v>
      </c>
      <c r="E264" s="51" t="e">
        <f>IF('89d'!E264&gt;0,'89d'!E264/$K$42,#N/A)</f>
        <v>#N/A</v>
      </c>
      <c r="F264" s="51" t="e">
        <f>IF('89d'!F264&gt;0,'89d'!F264/$K$42,#N/A)</f>
        <v>#N/A</v>
      </c>
      <c r="G264" s="51" t="e">
        <f>IF('89d'!G264&gt;0,'89d'!G264/$K$42,#N/A)</f>
        <v>#N/A</v>
      </c>
      <c r="H264" s="54"/>
    </row>
    <row r="265" spans="2:8">
      <c r="B265" s="50">
        <v>2460736.7647670195</v>
      </c>
      <c r="C265" s="57">
        <f t="shared" si="5"/>
        <v>0.1298616174608469</v>
      </c>
      <c r="D265" s="51">
        <f>IF('89d'!D265&gt;0,'89d'!D265/$K$42,#N/A)</f>
        <v>0.9957396859526344</v>
      </c>
      <c r="E265" s="51" t="e">
        <f>IF('89d'!E265&gt;0,'89d'!E265/$K$42,#N/A)</f>
        <v>#N/A</v>
      </c>
      <c r="F265" s="51" t="e">
        <f>IF('89d'!F265&gt;0,'89d'!F265/$K$42,#N/A)</f>
        <v>#N/A</v>
      </c>
      <c r="G265" s="51" t="e">
        <f>IF('89d'!G265&gt;0,'89d'!G265/$K$42,#N/A)</f>
        <v>#N/A</v>
      </c>
      <c r="H265" s="54"/>
    </row>
    <row r="266" spans="2:8">
      <c r="B266" s="50">
        <v>2460736.7661559135</v>
      </c>
      <c r="C266" s="57">
        <f t="shared" si="5"/>
        <v>0.13125051138922572</v>
      </c>
      <c r="D266" s="51">
        <f>IF('89d'!D266&gt;0,'89d'!D266/$K$42,#N/A)</f>
        <v>1.0016218820099858</v>
      </c>
      <c r="E266" s="51" t="e">
        <f>IF('89d'!E266&gt;0,'89d'!E266/$K$42,#N/A)</f>
        <v>#N/A</v>
      </c>
      <c r="F266" s="51" t="e">
        <f>IF('89d'!F266&gt;0,'89d'!F266/$K$42,#N/A)</f>
        <v>#N/A</v>
      </c>
      <c r="G266" s="51" t="e">
        <f>IF('89d'!G266&gt;0,'89d'!G266/$K$42,#N/A)</f>
        <v>#N/A</v>
      </c>
      <c r="H266" s="54"/>
    </row>
    <row r="267" spans="2:8">
      <c r="B267" s="50">
        <v>2460736.7675448079</v>
      </c>
      <c r="C267" s="57">
        <f t="shared" si="5"/>
        <v>0.13263940578326583</v>
      </c>
      <c r="D267" s="51">
        <f>IF('89d'!D267&gt;0,'89d'!D267/$K$42,#N/A)</f>
        <v>0.99970507665112629</v>
      </c>
      <c r="E267" s="51" t="e">
        <f>IF('89d'!E267&gt;0,'89d'!E267/$K$42,#N/A)</f>
        <v>#N/A</v>
      </c>
      <c r="F267" s="51" t="e">
        <f>IF('89d'!F267&gt;0,'89d'!F267/$K$42,#N/A)</f>
        <v>#N/A</v>
      </c>
      <c r="G267" s="51" t="e">
        <f>IF('89d'!G267&gt;0,'89d'!G267/$K$42,#N/A)</f>
        <v>#N/A</v>
      </c>
      <c r="H267" s="54"/>
    </row>
    <row r="268" spans="2:8">
      <c r="B268" s="50">
        <v>2460736.7689337023</v>
      </c>
      <c r="C268" s="57">
        <f t="shared" si="5"/>
        <v>0.13402830017730594</v>
      </c>
      <c r="D268" s="51">
        <f>IF('89d'!D268&gt;0,'89d'!D268/$K$42,#N/A)</f>
        <v>1.003457797947011</v>
      </c>
      <c r="E268" s="51" t="e">
        <f>IF('89d'!E268&gt;0,'89d'!E268/$K$42,#N/A)</f>
        <v>#N/A</v>
      </c>
      <c r="F268" s="51" t="e">
        <f>IF('89d'!F268&gt;0,'89d'!F268/$K$42,#N/A)</f>
        <v>#N/A</v>
      </c>
      <c r="G268" s="51" t="e">
        <f>IF('89d'!G268&gt;0,'89d'!G268/$K$42,#N/A)</f>
        <v>#N/A</v>
      </c>
      <c r="H268" s="54"/>
    </row>
    <row r="269" spans="2:8">
      <c r="B269" s="50">
        <v>2460736.7703225962</v>
      </c>
      <c r="C269" s="57">
        <f t="shared" si="5"/>
        <v>0.13541719410568476</v>
      </c>
      <c r="D269" s="51">
        <f>IF('89d'!D269&gt;0,'89d'!D269/$K$42,#N/A)</f>
        <v>0.99401542326100667</v>
      </c>
      <c r="E269" s="51" t="e">
        <f>IF('89d'!E269&gt;0,'89d'!E269/$K$42,#N/A)</f>
        <v>#N/A</v>
      </c>
      <c r="F269" s="51" t="e">
        <f>IF('89d'!F269&gt;0,'89d'!F269/$K$42,#N/A)</f>
        <v>#N/A</v>
      </c>
      <c r="G269" s="51" t="e">
        <f>IF('89d'!G269&gt;0,'89d'!G269/$K$42,#N/A)</f>
        <v>#N/A</v>
      </c>
      <c r="H269" s="54"/>
    </row>
    <row r="270" spans="2:8">
      <c r="B270" s="50">
        <v>2460736.7717114906</v>
      </c>
      <c r="C270" s="57">
        <f t="shared" si="5"/>
        <v>0.13680608849972486</v>
      </c>
      <c r="D270" s="51">
        <f>IF('89d'!D270&gt;0,'89d'!D270/$K$42,#N/A)</f>
        <v>0.99481455906219951</v>
      </c>
      <c r="E270" s="51" t="e">
        <f>IF('89d'!E270&gt;0,'89d'!E270/$K$42,#N/A)</f>
        <v>#N/A</v>
      </c>
      <c r="F270" s="51" t="e">
        <f>IF('89d'!F270&gt;0,'89d'!F270/$K$42,#N/A)</f>
        <v>#N/A</v>
      </c>
      <c r="G270" s="51" t="e">
        <f>IF('89d'!G270&gt;0,'89d'!G270/$K$42,#N/A)</f>
        <v>#N/A</v>
      </c>
      <c r="H270" s="54"/>
    </row>
    <row r="271" spans="2:8">
      <c r="B271" s="50">
        <v>2460736.773100385</v>
      </c>
      <c r="C271" s="57">
        <f t="shared" si="5"/>
        <v>0.13819498289376497</v>
      </c>
      <c r="D271" s="51">
        <f>IF('89d'!D271&gt;0,'89d'!D271/$K$42,#N/A)</f>
        <v>1.0009986458128741</v>
      </c>
      <c r="E271" s="51" t="e">
        <f>IF('89d'!E271&gt;0,'89d'!E271/$K$42,#N/A)</f>
        <v>#N/A</v>
      </c>
      <c r="F271" s="51" t="e">
        <f>IF('89d'!F271&gt;0,'89d'!F271/$K$42,#N/A)</f>
        <v>#N/A</v>
      </c>
      <c r="G271" s="51" t="e">
        <f>IF('89d'!G271&gt;0,'89d'!G271/$K$42,#N/A)</f>
        <v>#N/A</v>
      </c>
      <c r="H271" s="54"/>
    </row>
    <row r="272" spans="2:8">
      <c r="B272" s="50">
        <v>2460736.7744892789</v>
      </c>
      <c r="C272" s="57">
        <f t="shared" si="5"/>
        <v>0.13958387682214379</v>
      </c>
      <c r="D272" s="51">
        <f>IF('89d'!D272&gt;0,'89d'!D272/$K$42,#N/A)</f>
        <v>0.99988442891551321</v>
      </c>
      <c r="E272" s="51" t="e">
        <f>IF('89d'!E272&gt;0,'89d'!E272/$K$42,#N/A)</f>
        <v>#N/A</v>
      </c>
      <c r="F272" s="51" t="e">
        <f>IF('89d'!F272&gt;0,'89d'!F272/$K$42,#N/A)</f>
        <v>#N/A</v>
      </c>
      <c r="G272" s="51" t="e">
        <f>IF('89d'!G272&gt;0,'89d'!G272/$K$42,#N/A)</f>
        <v>#N/A</v>
      </c>
      <c r="H272" s="54"/>
    </row>
    <row r="273" spans="2:8">
      <c r="B273" s="50">
        <v>2460736.7758781733</v>
      </c>
      <c r="C273" s="57">
        <f t="shared" si="5"/>
        <v>0.1409727712161839</v>
      </c>
      <c r="D273" s="51">
        <f>IF('89d'!D273&gt;0,'89d'!D273/$K$42,#N/A)</f>
        <v>0.99720572273277031</v>
      </c>
      <c r="E273" s="51" t="e">
        <f>IF('89d'!E273&gt;0,'89d'!E273/$K$42,#N/A)</f>
        <v>#N/A</v>
      </c>
      <c r="F273" s="51" t="e">
        <f>IF('89d'!F273&gt;0,'89d'!F273/$K$42,#N/A)</f>
        <v>#N/A</v>
      </c>
      <c r="G273" s="51" t="e">
        <f>IF('89d'!G273&gt;0,'89d'!G273/$K$42,#N/A)</f>
        <v>#N/A</v>
      </c>
      <c r="H273" s="54"/>
    </row>
    <row r="274" spans="2:8">
      <c r="B274" s="50">
        <v>2460736.7772670677</v>
      </c>
      <c r="C274" s="57">
        <f t="shared" si="5"/>
        <v>0.14236166561022401</v>
      </c>
      <c r="D274" s="51">
        <f>IF('89d'!D274&gt;0,'89d'!D274/$K$42,#N/A)</f>
        <v>0.9972758510187415</v>
      </c>
      <c r="E274" s="51" t="e">
        <f>IF('89d'!E274&gt;0,'89d'!E274/$K$42,#N/A)</f>
        <v>#N/A</v>
      </c>
      <c r="F274" s="51" t="e">
        <f>IF('89d'!F274&gt;0,'89d'!F274/$K$42,#N/A)</f>
        <v>#N/A</v>
      </c>
      <c r="G274" s="51" t="e">
        <f>IF('89d'!G274&gt;0,'89d'!G274/$K$42,#N/A)</f>
        <v>#N/A</v>
      </c>
      <c r="H274" s="54"/>
    </row>
    <row r="275" spans="2:8">
      <c r="B275" s="50">
        <v>2460736.7786559616</v>
      </c>
      <c r="C275" s="57">
        <f t="shared" si="5"/>
        <v>0.14375055953860283</v>
      </c>
      <c r="D275" s="51">
        <f>IF('89d'!D275&gt;0,'89d'!D275/$K$42,#N/A)</f>
        <v>0.99963747066789344</v>
      </c>
      <c r="E275" s="51" t="e">
        <f>IF('89d'!E275&gt;0,'89d'!E275/$K$42,#N/A)</f>
        <v>#N/A</v>
      </c>
      <c r="F275" s="51" t="e">
        <f>IF('89d'!F275&gt;0,'89d'!F275/$K$42,#N/A)</f>
        <v>#N/A</v>
      </c>
      <c r="G275" s="51" t="e">
        <f>IF('89d'!G275&gt;0,'89d'!G275/$K$42,#N/A)</f>
        <v>#N/A</v>
      </c>
      <c r="H275" s="54"/>
    </row>
    <row r="276" spans="2:8">
      <c r="B276" s="50">
        <v>2460736.780044856</v>
      </c>
      <c r="C276" s="57">
        <f t="shared" si="5"/>
        <v>0.14513945393264294</v>
      </c>
      <c r="D276" s="51">
        <f>IF('89d'!D276&gt;0,'89d'!D276/$K$42,#N/A)</f>
        <v>0.99922899200926218</v>
      </c>
      <c r="E276" s="51" t="e">
        <f>IF('89d'!E276&gt;0,'89d'!E276/$K$42,#N/A)</f>
        <v>#N/A</v>
      </c>
      <c r="F276" s="51" t="e">
        <f>IF('89d'!F276&gt;0,'89d'!F276/$K$42,#N/A)</f>
        <v>#N/A</v>
      </c>
      <c r="G276" s="51" t="e">
        <f>IF('89d'!G276&gt;0,'89d'!G276/$K$42,#N/A)</f>
        <v>#N/A</v>
      </c>
      <c r="H276" s="54"/>
    </row>
    <row r="277" spans="2:8">
      <c r="B277" s="50">
        <v>2460736.7814337499</v>
      </c>
      <c r="C277" s="57">
        <f t="shared" si="5"/>
        <v>0.14652834786102176</v>
      </c>
      <c r="D277" s="51">
        <f>IF('89d'!D277&gt;0,'89d'!D277/$K$42,#N/A)</f>
        <v>0.99789263673671913</v>
      </c>
      <c r="E277" s="51" t="e">
        <f>IF('89d'!E277&gt;0,'89d'!E277/$K$42,#N/A)</f>
        <v>#N/A</v>
      </c>
      <c r="F277" s="51" t="e">
        <f>IF('89d'!F277&gt;0,'89d'!F277/$K$42,#N/A)</f>
        <v>#N/A</v>
      </c>
      <c r="G277" s="51" t="e">
        <f>IF('89d'!G277&gt;0,'89d'!G277/$K$42,#N/A)</f>
        <v>#N/A</v>
      </c>
      <c r="H277" s="54"/>
    </row>
    <row r="278" spans="2:8">
      <c r="B278" s="50">
        <v>2460736.7828226443</v>
      </c>
      <c r="C278" s="57">
        <f t="shared" si="5"/>
        <v>0.14791724225506186</v>
      </c>
      <c r="D278" s="51">
        <f>IF('89d'!D278&gt;0,'89d'!D278/$K$42,#N/A)</f>
        <v>1.0040505701024427</v>
      </c>
      <c r="E278" s="51" t="e">
        <f>IF('89d'!E278&gt;0,'89d'!E278/$K$42,#N/A)</f>
        <v>#N/A</v>
      </c>
      <c r="F278" s="51" t="e">
        <f>IF('89d'!F278&gt;0,'89d'!F278/$K$42,#N/A)</f>
        <v>#N/A</v>
      </c>
      <c r="G278" s="51" t="e">
        <f>IF('89d'!G278&gt;0,'89d'!G278/$K$42,#N/A)</f>
        <v>#N/A</v>
      </c>
      <c r="H278" s="54"/>
    </row>
    <row r="279" spans="2:8">
      <c r="B279" s="50">
        <v>2460736.7842115387</v>
      </c>
      <c r="C279" s="57">
        <f t="shared" si="5"/>
        <v>0.14930613664910197</v>
      </c>
      <c r="D279" s="51">
        <f>IF('89d'!D279&gt;0,'89d'!D279/$K$42,#N/A)</f>
        <v>1.0060852621024015</v>
      </c>
      <c r="E279" s="51" t="e">
        <f>IF('89d'!E279&gt;0,'89d'!E279/$K$42,#N/A)</f>
        <v>#N/A</v>
      </c>
      <c r="F279" s="51" t="e">
        <f>IF('89d'!F279&gt;0,'89d'!F279/$K$42,#N/A)</f>
        <v>#N/A</v>
      </c>
      <c r="G279" s="51" t="e">
        <f>IF('89d'!G279&gt;0,'89d'!G279/$K$42,#N/A)</f>
        <v>#N/A</v>
      </c>
      <c r="H279" s="54"/>
    </row>
    <row r="280" spans="2:8">
      <c r="B280" s="50">
        <v>2460736.7856004327</v>
      </c>
      <c r="C280" s="57">
        <f t="shared" si="5"/>
        <v>0.15069503057748079</v>
      </c>
      <c r="D280" s="51">
        <f>IF('89d'!D280&gt;0,'89d'!D280/$K$42,#N/A)</f>
        <v>0.99454073415549382</v>
      </c>
      <c r="E280" s="51" t="e">
        <f>IF('89d'!E280&gt;0,'89d'!E280/$K$42,#N/A)</f>
        <v>#N/A</v>
      </c>
      <c r="F280" s="51" t="e">
        <f>IF('89d'!F280&gt;0,'89d'!F280/$K$42,#N/A)</f>
        <v>#N/A</v>
      </c>
      <c r="G280" s="51" t="e">
        <f>IF('89d'!G280&gt;0,'89d'!G280/$K$42,#N/A)</f>
        <v>#N/A</v>
      </c>
      <c r="H280" s="54"/>
    </row>
    <row r="281" spans="2:8">
      <c r="B281" s="50">
        <v>2460736.7869893271</v>
      </c>
      <c r="C281" s="57">
        <f t="shared" si="5"/>
        <v>0.1520839249715209</v>
      </c>
      <c r="D281" s="51">
        <f>IF('89d'!D281&gt;0,'89d'!D281/$K$42,#N/A)</f>
        <v>1.0026998976606676</v>
      </c>
      <c r="E281" s="51" t="e">
        <f>IF('89d'!E281&gt;0,'89d'!E281/$K$42,#N/A)</f>
        <v>#N/A</v>
      </c>
      <c r="F281" s="51" t="e">
        <f>IF('89d'!F281&gt;0,'89d'!F281/$K$42,#N/A)</f>
        <v>#N/A</v>
      </c>
      <c r="G281" s="51" t="e">
        <f>IF('89d'!G281&gt;0,'89d'!G281/$K$42,#N/A)</f>
        <v>#N/A</v>
      </c>
      <c r="H281" s="54"/>
    </row>
    <row r="282" spans="2:8">
      <c r="B282" s="50">
        <v>2460736.788378221</v>
      </c>
      <c r="C282" s="57">
        <f t="shared" si="5"/>
        <v>0.15347281889989972</v>
      </c>
      <c r="D282" s="51">
        <f>IF('89d'!D282&gt;0,'89d'!D282/$K$42,#N/A)</f>
        <v>0.998427437278394</v>
      </c>
      <c r="E282" s="51" t="e">
        <f>IF('89d'!E282&gt;0,'89d'!E282/$K$42,#N/A)</f>
        <v>#N/A</v>
      </c>
      <c r="F282" s="51" t="e">
        <f>IF('89d'!F282&gt;0,'89d'!F282/$K$42,#N/A)</f>
        <v>#N/A</v>
      </c>
      <c r="G282" s="51" t="e">
        <f>IF('89d'!G282&gt;0,'89d'!G282/$K$42,#N/A)</f>
        <v>#N/A</v>
      </c>
      <c r="H282" s="54"/>
    </row>
    <row r="283" spans="2:8">
      <c r="B283" s="50">
        <v>2460736.7897671154</v>
      </c>
      <c r="C283" s="57">
        <f t="shared" si="5"/>
        <v>0.15486171329393983</v>
      </c>
      <c r="D283" s="51">
        <f>IF('89d'!D283&gt;0,'89d'!D283/$K$42,#N/A)</f>
        <v>1.0017189286415746</v>
      </c>
      <c r="E283" s="51" t="e">
        <f>IF('89d'!E283&gt;0,'89d'!E283/$K$42,#N/A)</f>
        <v>#N/A</v>
      </c>
      <c r="F283" s="51" t="e">
        <f>IF('89d'!F283&gt;0,'89d'!F283/$K$42,#N/A)</f>
        <v>#N/A</v>
      </c>
      <c r="G283" s="51" t="e">
        <f>IF('89d'!G283&gt;0,'89d'!G283/$K$42,#N/A)</f>
        <v>#N/A</v>
      </c>
      <c r="H283" s="54"/>
    </row>
    <row r="284" spans="2:8">
      <c r="B284" s="50">
        <v>2460736.7911560098</v>
      </c>
      <c r="C284" s="57">
        <f t="shared" si="5"/>
        <v>0.15625060768797994</v>
      </c>
      <c r="D284" s="51">
        <f>IF('89d'!D284&gt;0,'89d'!D284/$K$42,#N/A)</f>
        <v>0.99550947414122826</v>
      </c>
      <c r="E284" s="51" t="e">
        <f>IF('89d'!E284&gt;0,'89d'!E284/$K$42,#N/A)</f>
        <v>#N/A</v>
      </c>
      <c r="F284" s="51" t="e">
        <f>IF('89d'!F284&gt;0,'89d'!F284/$K$42,#N/A)</f>
        <v>#N/A</v>
      </c>
      <c r="G284" s="51" t="e">
        <f>IF('89d'!G284&gt;0,'89d'!G284/$K$42,#N/A)</f>
        <v>#N/A</v>
      </c>
      <c r="H284" s="54"/>
    </row>
    <row r="285" spans="2:8">
      <c r="B285" s="50">
        <v>2460736.7925449037</v>
      </c>
      <c r="C285" s="57">
        <f t="shared" si="5"/>
        <v>0.15763950161635876</v>
      </c>
      <c r="D285" s="51">
        <f>IF('89d'!D285&gt;0,'89d'!D285/$K$42,#N/A)</f>
        <v>0.99209760484612919</v>
      </c>
      <c r="E285" s="51" t="e">
        <f>IF('89d'!E285&gt;0,'89d'!E285/$K$42,#N/A)</f>
        <v>#N/A</v>
      </c>
      <c r="F285" s="51" t="e">
        <f>IF('89d'!F285&gt;0,'89d'!F285/$K$42,#N/A)</f>
        <v>#N/A</v>
      </c>
      <c r="G285" s="51" t="e">
        <f>IF('89d'!G285&gt;0,'89d'!G285/$K$42,#N/A)</f>
        <v>#N/A</v>
      </c>
      <c r="H285" s="54"/>
    </row>
    <row r="286" spans="2:8">
      <c r="B286" s="50">
        <v>2460736.7939337981</v>
      </c>
      <c r="C286" s="57">
        <f t="shared" si="5"/>
        <v>0.15902839601039886</v>
      </c>
      <c r="D286" s="51">
        <f>IF('89d'!D286&gt;0,'89d'!D286/$K$42,#N/A)</f>
        <v>1.0030780363252945</v>
      </c>
      <c r="E286" s="51" t="e">
        <f>IF('89d'!E286&gt;0,'89d'!E286/$K$42,#N/A)</f>
        <v>#N/A</v>
      </c>
      <c r="F286" s="51" t="e">
        <f>IF('89d'!F286&gt;0,'89d'!F286/$K$42,#N/A)</f>
        <v>#N/A</v>
      </c>
      <c r="G286" s="51" t="e">
        <f>IF('89d'!G286&gt;0,'89d'!G286/$K$42,#N/A)</f>
        <v>#N/A</v>
      </c>
      <c r="H286" s="54"/>
    </row>
    <row r="287" spans="2:8">
      <c r="B287" s="50">
        <v>2460736.795322692</v>
      </c>
      <c r="C287" s="57">
        <f t="shared" si="5"/>
        <v>0.16041728993877769</v>
      </c>
      <c r="D287" s="51">
        <f>IF('89d'!D287&gt;0,'89d'!D287/$K$42,#N/A)</f>
        <v>0.99593898921818957</v>
      </c>
      <c r="E287" s="51" t="e">
        <f>IF('89d'!E287&gt;0,'89d'!E287/$K$42,#N/A)</f>
        <v>#N/A</v>
      </c>
      <c r="F287" s="51" t="e">
        <f>IF('89d'!F287&gt;0,'89d'!F287/$K$42,#N/A)</f>
        <v>#N/A</v>
      </c>
      <c r="G287" s="51" t="e">
        <f>IF('89d'!G287&gt;0,'89d'!G287/$K$42,#N/A)</f>
        <v>#N/A</v>
      </c>
      <c r="H287" s="54"/>
    </row>
    <row r="288" spans="2:8">
      <c r="B288" s="50">
        <v>2460736.7967115864</v>
      </c>
      <c r="C288" s="57">
        <f t="shared" si="5"/>
        <v>0.16180618433281779</v>
      </c>
      <c r="D288" s="51">
        <f>IF('89d'!D288&gt;0,'89d'!D288/$K$42,#N/A)</f>
        <v>0.99640034319856929</v>
      </c>
      <c r="E288" s="51" t="e">
        <f>IF('89d'!E288&gt;0,'89d'!E288/$K$42,#N/A)</f>
        <v>#N/A</v>
      </c>
      <c r="F288" s="51" t="e">
        <f>IF('89d'!F288&gt;0,'89d'!F288/$K$42,#N/A)</f>
        <v>#N/A</v>
      </c>
      <c r="G288" s="51" t="e">
        <f>IF('89d'!G288&gt;0,'89d'!G288/$K$42,#N/A)</f>
        <v>#N/A</v>
      </c>
      <c r="H288" s="54"/>
    </row>
    <row r="289" spans="2:8">
      <c r="B289" s="50">
        <v>2460736.7981004803</v>
      </c>
      <c r="C289" s="57">
        <f t="shared" si="5"/>
        <v>0.16319507826119661</v>
      </c>
      <c r="D289" s="51">
        <f>IF('89d'!D289&gt;0,'89d'!D289/$K$42,#N/A)</f>
        <v>0.99979087629345542</v>
      </c>
      <c r="E289" s="51" t="e">
        <f>IF('89d'!E289&gt;0,'89d'!E289/$K$42,#N/A)</f>
        <v>#N/A</v>
      </c>
      <c r="F289" s="51" t="e">
        <f>IF('89d'!F289&gt;0,'89d'!F289/$K$42,#N/A)</f>
        <v>#N/A</v>
      </c>
      <c r="G289" s="51" t="e">
        <f>IF('89d'!G289&gt;0,'89d'!G289/$K$42,#N/A)</f>
        <v>#N/A</v>
      </c>
      <c r="H289" s="54"/>
    </row>
    <row r="290" spans="2:8">
      <c r="B290" s="50">
        <v>2460736.7994893747</v>
      </c>
      <c r="C290" s="57">
        <f t="shared" si="5"/>
        <v>0.16458397265523672</v>
      </c>
      <c r="D290" s="51">
        <f>IF('89d'!D290&gt;0,'89d'!D290/$K$42,#N/A)</f>
        <v>0.99519015474947536</v>
      </c>
      <c r="E290" s="51" t="e">
        <f>IF('89d'!E290&gt;0,'89d'!E290/$K$42,#N/A)</f>
        <v>#N/A</v>
      </c>
      <c r="F290" s="51" t="e">
        <f>IF('89d'!F290&gt;0,'89d'!F290/$K$42,#N/A)</f>
        <v>#N/A</v>
      </c>
      <c r="G290" s="51" t="e">
        <f>IF('89d'!G290&gt;0,'89d'!G290/$K$42,#N/A)</f>
        <v>#N/A</v>
      </c>
      <c r="H290" s="54"/>
    </row>
    <row r="291" spans="2:8">
      <c r="B291" s="50">
        <v>2460736.8008782691</v>
      </c>
      <c r="C291" s="57">
        <f t="shared" si="5"/>
        <v>0.16597286704927683</v>
      </c>
      <c r="D291" s="51">
        <f>IF('89d'!D291&gt;0,'89d'!D291/$K$42,#N/A)</f>
        <v>0.99460950825433903</v>
      </c>
      <c r="E291" s="51" t="e">
        <f>IF('89d'!E291&gt;0,'89d'!E291/$K$42,#N/A)</f>
        <v>#N/A</v>
      </c>
      <c r="F291" s="51" t="e">
        <f>IF('89d'!F291&gt;0,'89d'!F291/$K$42,#N/A)</f>
        <v>#N/A</v>
      </c>
      <c r="G291" s="51" t="e">
        <f>IF('89d'!G291&gt;0,'89d'!G291/$K$42,#N/A)</f>
        <v>#N/A</v>
      </c>
      <c r="H291" s="54"/>
    </row>
    <row r="292" spans="2:8">
      <c r="B292" s="50">
        <v>2460736.8022671631</v>
      </c>
      <c r="C292" s="57">
        <f t="shared" si="5"/>
        <v>0.16736176097765565</v>
      </c>
      <c r="D292" s="51">
        <f>IF('89d'!D292&gt;0,'89d'!D292/$K$42,#N/A)</f>
        <v>1.0031927390760516</v>
      </c>
      <c r="E292" s="51" t="e">
        <f>IF('89d'!E292&gt;0,'89d'!E292/$K$42,#N/A)</f>
        <v>#N/A</v>
      </c>
      <c r="F292" s="51" t="e">
        <f>IF('89d'!F292&gt;0,'89d'!F292/$K$42,#N/A)</f>
        <v>#N/A</v>
      </c>
      <c r="G292" s="51" t="e">
        <f>IF('89d'!G292&gt;0,'89d'!G292/$K$42,#N/A)</f>
        <v>#N/A</v>
      </c>
      <c r="H292" s="54"/>
    </row>
    <row r="293" spans="2:8">
      <c r="B293" s="50">
        <v>2460736.8036560575</v>
      </c>
      <c r="C293" s="57">
        <f t="shared" si="5"/>
        <v>0.16875065537169576</v>
      </c>
      <c r="D293" s="51">
        <f>IF('89d'!D293&gt;0,'89d'!D293/$K$42,#N/A)</f>
        <v>1.0005023517371843</v>
      </c>
      <c r="E293" s="51" t="e">
        <f>IF('89d'!E293&gt;0,'89d'!E293/$K$42,#N/A)</f>
        <v>#N/A</v>
      </c>
      <c r="F293" s="51" t="e">
        <f>IF('89d'!F293&gt;0,'89d'!F293/$K$42,#N/A)</f>
        <v>#N/A</v>
      </c>
      <c r="G293" s="51" t="e">
        <f>IF('89d'!G293&gt;0,'89d'!G293/$K$42,#N/A)</f>
        <v>#N/A</v>
      </c>
      <c r="H293" s="54"/>
    </row>
    <row r="294" spans="2:8">
      <c r="B294" s="50">
        <v>2460736.8050449514</v>
      </c>
      <c r="C294" s="57">
        <f t="shared" si="5"/>
        <v>0.17013954930007458</v>
      </c>
      <c r="D294" s="51">
        <f>IF('89d'!D294&gt;0,'89d'!D294/$K$42,#N/A)</f>
        <v>0.99517293279717167</v>
      </c>
      <c r="E294" s="51" t="e">
        <f>IF('89d'!E294&gt;0,'89d'!E294/$K$42,#N/A)</f>
        <v>#N/A</v>
      </c>
      <c r="F294" s="51" t="e">
        <f>IF('89d'!F294&gt;0,'89d'!F294/$K$42,#N/A)</f>
        <v>#N/A</v>
      </c>
      <c r="G294" s="51" t="e">
        <f>IF('89d'!G294&gt;0,'89d'!G294/$K$42,#N/A)</f>
        <v>#N/A</v>
      </c>
      <c r="H294" s="54"/>
    </row>
    <row r="295" spans="2:8">
      <c r="B295" s="50">
        <v>2460736.8064338458</v>
      </c>
      <c r="C295" s="57">
        <f t="shared" si="5"/>
        <v>0.17152844369411469</v>
      </c>
      <c r="D295" s="51">
        <f>IF('89d'!D295&gt;0,'89d'!D295/$K$42,#N/A)</f>
        <v>1.0058562494185266</v>
      </c>
      <c r="E295" s="51" t="e">
        <f>IF('89d'!E295&gt;0,'89d'!E295/$K$42,#N/A)</f>
        <v>#N/A</v>
      </c>
      <c r="F295" s="51" t="e">
        <f>IF('89d'!F295&gt;0,'89d'!F295/$K$42,#N/A)</f>
        <v>#N/A</v>
      </c>
      <c r="G295" s="51" t="e">
        <f>IF('89d'!G295&gt;0,'89d'!G295/$K$42,#N/A)</f>
        <v>#N/A</v>
      </c>
      <c r="H295" s="54"/>
    </row>
    <row r="296" spans="2:8">
      <c r="B296" s="50">
        <v>2460736.8078227402</v>
      </c>
      <c r="C296" s="57">
        <f t="shared" si="5"/>
        <v>0.17291733808815479</v>
      </c>
      <c r="D296" s="51">
        <f>IF('89d'!D296&gt;0,'89d'!D296/$K$42,#N/A)</f>
        <v>1.0060858823407797</v>
      </c>
      <c r="E296" s="51" t="e">
        <f>IF('89d'!E296&gt;0,'89d'!E296/$K$42,#N/A)</f>
        <v>#N/A</v>
      </c>
      <c r="F296" s="51" t="e">
        <f>IF('89d'!F296&gt;0,'89d'!F296/$K$42,#N/A)</f>
        <v>#N/A</v>
      </c>
      <c r="G296" s="51" t="e">
        <f>IF('89d'!G296&gt;0,'89d'!G296/$K$42,#N/A)</f>
        <v>#N/A</v>
      </c>
      <c r="H296" s="54"/>
    </row>
    <row r="297" spans="2:8">
      <c r="B297" s="50">
        <v>2460736.8092116341</v>
      </c>
      <c r="C297" s="57">
        <f t="shared" si="5"/>
        <v>0.17430623201653361</v>
      </c>
      <c r="D297" s="51">
        <f>IF('89d'!D297&gt;0,'89d'!D297/$K$42,#N/A)</f>
        <v>0.99892305942917403</v>
      </c>
      <c r="E297" s="51" t="e">
        <f>IF('89d'!E297&gt;0,'89d'!E297/$K$42,#N/A)</f>
        <v>#N/A</v>
      </c>
      <c r="F297" s="51" t="e">
        <f>IF('89d'!F297&gt;0,'89d'!F297/$K$42,#N/A)</f>
        <v>#N/A</v>
      </c>
      <c r="G297" s="51" t="e">
        <f>IF('89d'!G297&gt;0,'89d'!G297/$K$42,#N/A)</f>
        <v>#N/A</v>
      </c>
      <c r="H297" s="54"/>
    </row>
    <row r="298" spans="2:8">
      <c r="B298" s="50">
        <v>2460736.8106005285</v>
      </c>
      <c r="C298" s="57">
        <f t="shared" si="5"/>
        <v>0.17569512641057372</v>
      </c>
      <c r="D298" s="51">
        <f>IF('89d'!D298&gt;0,'89d'!D298/$K$42,#N/A)</f>
        <v>1.0014108355644686</v>
      </c>
      <c r="E298" s="51" t="e">
        <f>IF('89d'!E298&gt;0,'89d'!E298/$K$42,#N/A)</f>
        <v>#N/A</v>
      </c>
      <c r="F298" s="51" t="e">
        <f>IF('89d'!F298&gt;0,'89d'!F298/$K$42,#N/A)</f>
        <v>#N/A</v>
      </c>
      <c r="G298" s="51" t="e">
        <f>IF('89d'!G298&gt;0,'89d'!G298/$K$42,#N/A)</f>
        <v>#N/A</v>
      </c>
      <c r="H298" s="54"/>
    </row>
    <row r="299" spans="2:8">
      <c r="B299" s="50">
        <v>2460736.8119894224</v>
      </c>
      <c r="C299" s="57">
        <f t="shared" si="5"/>
        <v>0.17708402033895254</v>
      </c>
      <c r="D299" s="51">
        <f>IF('89d'!D299&gt;0,'89d'!D299/$K$42,#N/A)</f>
        <v>0.99665215998015233</v>
      </c>
      <c r="E299" s="51" t="e">
        <f>IF('89d'!E299&gt;0,'89d'!E299/$K$42,#N/A)</f>
        <v>#N/A</v>
      </c>
      <c r="F299" s="51" t="e">
        <f>IF('89d'!F299&gt;0,'89d'!F299/$K$42,#N/A)</f>
        <v>#N/A</v>
      </c>
      <c r="G299" s="51" t="e">
        <f>IF('89d'!G299&gt;0,'89d'!G299/$K$42,#N/A)</f>
        <v>#N/A</v>
      </c>
      <c r="H299" s="54"/>
    </row>
    <row r="300" spans="2:8">
      <c r="B300" s="50">
        <v>2460736.8133783168</v>
      </c>
      <c r="C300" s="57">
        <f t="shared" si="5"/>
        <v>0.17847291473299265</v>
      </c>
      <c r="D300" s="51">
        <f>IF('89d'!D300&gt;0,'89d'!D300/$K$42,#N/A)</f>
        <v>0.99787675863423508</v>
      </c>
      <c r="E300" s="51" t="e">
        <f>IF('89d'!E300&gt;0,'89d'!E300/$K$42,#N/A)</f>
        <v>#N/A</v>
      </c>
      <c r="F300" s="51" t="e">
        <f>IF('89d'!F300&gt;0,'89d'!F300/$K$42,#N/A)</f>
        <v>#N/A</v>
      </c>
      <c r="G300" s="51" t="e">
        <f>IF('89d'!G300&gt;0,'89d'!G300/$K$42,#N/A)</f>
        <v>#N/A</v>
      </c>
      <c r="H300" s="54"/>
    </row>
    <row r="301" spans="2:8">
      <c r="B301" s="50">
        <v>2460736.8147672107</v>
      </c>
      <c r="C301" s="57">
        <f t="shared" si="5"/>
        <v>0.17986180866137147</v>
      </c>
      <c r="D301" s="51">
        <f>IF('89d'!D301&gt;0,'89d'!D301/$K$42,#N/A)</f>
        <v>1.0049050518415912</v>
      </c>
      <c r="E301" s="51" t="e">
        <f>IF('89d'!E301&gt;0,'89d'!E301/$K$42,#N/A)</f>
        <v>#N/A</v>
      </c>
      <c r="F301" s="51" t="e">
        <f>IF('89d'!F301&gt;0,'89d'!F301/$K$42,#N/A)</f>
        <v>#N/A</v>
      </c>
      <c r="G301" s="51" t="e">
        <f>IF('89d'!G301&gt;0,'89d'!G301/$K$42,#N/A)</f>
        <v>#N/A</v>
      </c>
      <c r="H301" s="54"/>
    </row>
    <row r="302" spans="2:8">
      <c r="B302" s="50">
        <v>2460736.8161561051</v>
      </c>
      <c r="C302" s="57">
        <f t="shared" si="5"/>
        <v>0.18125070305541158</v>
      </c>
      <c r="D302" s="51">
        <f>IF('89d'!D302&gt;0,'89d'!D302/$K$42,#N/A)</f>
        <v>0.99939655974446173</v>
      </c>
      <c r="E302" s="51" t="e">
        <f>IF('89d'!E302&gt;0,'89d'!E302/$K$42,#N/A)</f>
        <v>#N/A</v>
      </c>
      <c r="F302" s="51" t="e">
        <f>IF('89d'!F302&gt;0,'89d'!F302/$K$42,#N/A)</f>
        <v>#N/A</v>
      </c>
      <c r="G302" s="51" t="e">
        <f>IF('89d'!G302&gt;0,'89d'!G302/$K$42,#N/A)</f>
        <v>#N/A</v>
      </c>
      <c r="H302" s="54"/>
    </row>
    <row r="303" spans="2:8">
      <c r="B303" s="50">
        <v>2460736.8175449991</v>
      </c>
      <c r="C303" s="57">
        <f t="shared" si="5"/>
        <v>0.1826395969837904</v>
      </c>
      <c r="D303" s="51">
        <f>IF('89d'!D303&gt;0,'89d'!D303/$K$42,#N/A)</f>
        <v>1.0010608143729907</v>
      </c>
      <c r="E303" s="51" t="e">
        <f>IF('89d'!E303&gt;0,'89d'!E303/$K$42,#N/A)</f>
        <v>#N/A</v>
      </c>
      <c r="F303" s="51" t="e">
        <f>IF('89d'!F303&gt;0,'89d'!F303/$K$42,#N/A)</f>
        <v>#N/A</v>
      </c>
      <c r="G303" s="51" t="e">
        <f>IF('89d'!G303&gt;0,'89d'!G303/$K$42,#N/A)</f>
        <v>#N/A</v>
      </c>
      <c r="H303" s="54"/>
    </row>
    <row r="304" spans="2:8">
      <c r="B304" s="50">
        <v>2460736.8189338935</v>
      </c>
      <c r="C304" s="57">
        <f t="shared" si="5"/>
        <v>0.18402849137783051</v>
      </c>
      <c r="D304" s="51">
        <f>IF('89d'!D304&gt;0,'89d'!D304/$K$42,#N/A)</f>
        <v>0.99562468341999433</v>
      </c>
      <c r="E304" s="51" t="e">
        <f>IF('89d'!E304&gt;0,'89d'!E304/$K$42,#N/A)</f>
        <v>#N/A</v>
      </c>
      <c r="F304" s="51" t="e">
        <f>IF('89d'!F304&gt;0,'89d'!F304/$K$42,#N/A)</f>
        <v>#N/A</v>
      </c>
      <c r="G304" s="51" t="e">
        <f>IF('89d'!G304&gt;0,'89d'!G304/$K$42,#N/A)</f>
        <v>#N/A</v>
      </c>
      <c r="H304" s="54"/>
    </row>
    <row r="305" spans="2:8">
      <c r="B305" s="50">
        <v>2460736.8203227874</v>
      </c>
      <c r="C305" s="57">
        <f t="shared" si="5"/>
        <v>0.18541738530620933</v>
      </c>
      <c r="D305" s="51">
        <f>IF('89d'!D305&gt;0,'89d'!D305/$K$42,#N/A)</f>
        <v>1.001732170730951</v>
      </c>
      <c r="E305" s="51" t="e">
        <f>IF('89d'!E305&gt;0,'89d'!E305/$K$42,#N/A)</f>
        <v>#N/A</v>
      </c>
      <c r="F305" s="51" t="e">
        <f>IF('89d'!F305&gt;0,'89d'!F305/$K$42,#N/A)</f>
        <v>#N/A</v>
      </c>
      <c r="G305" s="51" t="e">
        <f>IF('89d'!G305&gt;0,'89d'!G305/$K$42,#N/A)</f>
        <v>#N/A</v>
      </c>
      <c r="H305" s="54"/>
    </row>
    <row r="306" spans="2:8">
      <c r="B306" s="50">
        <v>2460736.8217116818</v>
      </c>
      <c r="C306" s="57">
        <f t="shared" si="5"/>
        <v>0.18680627970024943</v>
      </c>
      <c r="D306" s="51">
        <f>IF('89d'!D306&gt;0,'89d'!D306/$K$42,#N/A)</f>
        <v>1.0054213382676742</v>
      </c>
      <c r="E306" s="51" t="e">
        <f>IF('89d'!E306&gt;0,'89d'!E306/$K$42,#N/A)</f>
        <v>#N/A</v>
      </c>
      <c r="F306" s="51" t="e">
        <f>IF('89d'!F306&gt;0,'89d'!F306/$K$42,#N/A)</f>
        <v>#N/A</v>
      </c>
      <c r="G306" s="51" t="e">
        <f>IF('89d'!G306&gt;0,'89d'!G306/$K$42,#N/A)</f>
        <v>#N/A</v>
      </c>
      <c r="H306" s="54"/>
    </row>
    <row r="307" spans="2:8">
      <c r="B307" s="50">
        <v>2460736.8231005757</v>
      </c>
      <c r="C307" s="57">
        <f t="shared" si="5"/>
        <v>0.18819517362862825</v>
      </c>
      <c r="D307" s="51">
        <f>IF('89d'!D307&gt;0,'89d'!D307/$K$42,#N/A)</f>
        <v>1.0000567518116128</v>
      </c>
      <c r="E307" s="51" t="e">
        <f>IF('89d'!E307&gt;0,'89d'!E307/$K$42,#N/A)</f>
        <v>#N/A</v>
      </c>
      <c r="F307" s="51" t="e">
        <f>IF('89d'!F307&gt;0,'89d'!F307/$K$42,#N/A)</f>
        <v>#N/A</v>
      </c>
      <c r="G307" s="51" t="e">
        <f>IF('89d'!G307&gt;0,'89d'!G307/$K$42,#N/A)</f>
        <v>#N/A</v>
      </c>
      <c r="H307" s="54"/>
    </row>
    <row r="308" spans="2:8">
      <c r="B308" s="50">
        <v>2460736.8244894701</v>
      </c>
      <c r="C308" s="57">
        <f t="shared" si="5"/>
        <v>0.18958406802266836</v>
      </c>
      <c r="D308" s="51">
        <f>IF('89d'!D308&gt;0,'89d'!D308/$K$42,#N/A)</f>
        <v>0.9969831605280296</v>
      </c>
      <c r="E308" s="51" t="e">
        <f>IF('89d'!E308&gt;0,'89d'!E308/$K$42,#N/A)</f>
        <v>#N/A</v>
      </c>
      <c r="F308" s="51" t="e">
        <f>IF('89d'!F308&gt;0,'89d'!F308/$K$42,#N/A)</f>
        <v>#N/A</v>
      </c>
      <c r="G308" s="51" t="e">
        <f>IF('89d'!G308&gt;0,'89d'!G308/$K$42,#N/A)</f>
        <v>#N/A</v>
      </c>
      <c r="H308" s="54"/>
    </row>
    <row r="309" spans="2:8">
      <c r="B309" s="50">
        <v>2460736.825878364</v>
      </c>
      <c r="C309" s="57">
        <f t="shared" si="5"/>
        <v>0.19097296195104718</v>
      </c>
      <c r="D309" s="51">
        <f>IF('89d'!D309&gt;0,'89d'!D309/$K$42,#N/A)</f>
        <v>1.0023804748958516</v>
      </c>
      <c r="E309" s="51" t="e">
        <f>IF('89d'!E309&gt;0,'89d'!E309/$K$42,#N/A)</f>
        <v>#N/A</v>
      </c>
      <c r="F309" s="51" t="e">
        <f>IF('89d'!F309&gt;0,'89d'!F309/$K$42,#N/A)</f>
        <v>#N/A</v>
      </c>
      <c r="G309" s="51" t="e">
        <f>IF('89d'!G309&gt;0,'89d'!G309/$K$42,#N/A)</f>
        <v>#N/A</v>
      </c>
      <c r="H309" s="54"/>
    </row>
    <row r="310" spans="2:8">
      <c r="B310" s="50">
        <v>2460736.8272672584</v>
      </c>
      <c r="C310" s="57">
        <f t="shared" si="5"/>
        <v>0.19236185634508729</v>
      </c>
      <c r="D310" s="51">
        <f>IF('89d'!D310&gt;0,'89d'!D310/$K$42,#N/A)</f>
        <v>1.0098594126342557</v>
      </c>
      <c r="E310" s="51" t="e">
        <f>IF('89d'!E310&gt;0,'89d'!E310/$K$42,#N/A)</f>
        <v>#N/A</v>
      </c>
      <c r="F310" s="51" t="e">
        <f>IF('89d'!F310&gt;0,'89d'!F310/$K$42,#N/A)</f>
        <v>#N/A</v>
      </c>
      <c r="G310" s="51" t="e">
        <f>IF('89d'!G310&gt;0,'89d'!G310/$K$42,#N/A)</f>
        <v>#N/A</v>
      </c>
      <c r="H310" s="54"/>
    </row>
    <row r="311" spans="2:8">
      <c r="B311" s="50">
        <v>2460736.8286561524</v>
      </c>
      <c r="C311" s="57">
        <f t="shared" si="5"/>
        <v>0.19375075027346611</v>
      </c>
      <c r="D311" s="51">
        <f>IF('89d'!D311&gt;0,'89d'!D311/$K$42,#N/A)</f>
        <v>1.0101260117638546</v>
      </c>
      <c r="E311" s="51" t="e">
        <f>IF('89d'!E311&gt;0,'89d'!E311/$K$42,#N/A)</f>
        <v>#N/A</v>
      </c>
      <c r="F311" s="51" t="e">
        <f>IF('89d'!F311&gt;0,'89d'!F311/$K$42,#N/A)</f>
        <v>#N/A</v>
      </c>
      <c r="G311" s="51" t="e">
        <f>IF('89d'!G311&gt;0,'89d'!G311/$K$42,#N/A)</f>
        <v>#N/A</v>
      </c>
      <c r="H311" s="54"/>
    </row>
    <row r="312" spans="2:8">
      <c r="B312" s="50">
        <v>2460736.8300450468</v>
      </c>
      <c r="C312" s="57">
        <f t="shared" si="5"/>
        <v>0.19513964466750622</v>
      </c>
      <c r="D312" s="51">
        <f>IF('89d'!D312&gt;0,'89d'!D312/$K$42,#N/A)</f>
        <v>0.9928417255031684</v>
      </c>
      <c r="E312" s="51" t="e">
        <f>IF('89d'!E312&gt;0,'89d'!E312/$K$42,#N/A)</f>
        <v>#N/A</v>
      </c>
      <c r="F312" s="51" t="e">
        <f>IF('89d'!F312&gt;0,'89d'!F312/$K$42,#N/A)</f>
        <v>#N/A</v>
      </c>
      <c r="G312" s="51" t="e">
        <f>IF('89d'!G312&gt;0,'89d'!G312/$K$42,#N/A)</f>
        <v>#N/A</v>
      </c>
      <c r="H312" s="54"/>
    </row>
    <row r="313" spans="2:8">
      <c r="B313" s="50">
        <v>2460736.8314339407</v>
      </c>
      <c r="C313" s="57">
        <f t="shared" si="5"/>
        <v>0.19652853859588504</v>
      </c>
      <c r="D313" s="51">
        <f>IF('89d'!D313&gt;0,'89d'!D313/$K$42,#N/A)</f>
        <v>0.99722691421069498</v>
      </c>
      <c r="E313" s="51" t="e">
        <f>IF('89d'!E313&gt;0,'89d'!E313/$K$42,#N/A)</f>
        <v>#N/A</v>
      </c>
      <c r="F313" s="51" t="e">
        <f>IF('89d'!F313&gt;0,'89d'!F313/$K$42,#N/A)</f>
        <v>#N/A</v>
      </c>
      <c r="G313" s="51" t="e">
        <f>IF('89d'!G313&gt;0,'89d'!G313/$K$42,#N/A)</f>
        <v>#N/A</v>
      </c>
      <c r="H313" s="54"/>
    </row>
    <row r="314" spans="2:8">
      <c r="B314" s="50">
        <v>2460736.8328228351</v>
      </c>
      <c r="C314" s="57">
        <f t="shared" si="5"/>
        <v>0.19791743298992515</v>
      </c>
      <c r="D314" s="51">
        <f>IF('89d'!D314&gt;0,'89d'!D314/$K$42,#N/A)</f>
        <v>0.99899862513826143</v>
      </c>
      <c r="E314" s="51" t="e">
        <f>IF('89d'!E314&gt;0,'89d'!E314/$K$42,#N/A)</f>
        <v>#N/A</v>
      </c>
      <c r="F314" s="51" t="e">
        <f>IF('89d'!F314&gt;0,'89d'!F314/$K$42,#N/A)</f>
        <v>#N/A</v>
      </c>
      <c r="G314" s="51" t="e">
        <f>IF('89d'!G314&gt;0,'89d'!G314/$K$42,#N/A)</f>
        <v>#N/A</v>
      </c>
      <c r="H314" s="54"/>
    </row>
    <row r="315" spans="2:8">
      <c r="B315" s="50">
        <v>2460736.834211729</v>
      </c>
      <c r="C315" s="57">
        <f t="shared" si="5"/>
        <v>0.19930632691830397</v>
      </c>
      <c r="D315" s="51">
        <f>IF('89d'!D315&gt;0,'89d'!D315/$K$42,#N/A)</f>
        <v>1.0014800955167102</v>
      </c>
      <c r="E315" s="51" t="e">
        <f>IF('89d'!E315&gt;0,'89d'!E315/$K$42,#N/A)</f>
        <v>#N/A</v>
      </c>
      <c r="F315" s="51" t="e">
        <f>IF('89d'!F315&gt;0,'89d'!F315/$K$42,#N/A)</f>
        <v>#N/A</v>
      </c>
      <c r="G315" s="51" t="e">
        <f>IF('89d'!G315&gt;0,'89d'!G315/$K$42,#N/A)</f>
        <v>#N/A</v>
      </c>
      <c r="H315" s="54"/>
    </row>
    <row r="316" spans="2:8">
      <c r="B316" s="50">
        <v>2460736.8356006234</v>
      </c>
      <c r="C316" s="57">
        <f t="shared" si="5"/>
        <v>0.20069522131234407</v>
      </c>
      <c r="D316" s="51">
        <f>IF('89d'!D316&gt;0,'89d'!D316/$K$42,#N/A)</f>
        <v>0.99919141590084459</v>
      </c>
      <c r="E316" s="51" t="e">
        <f>IF('89d'!E316&gt;0,'89d'!E316/$K$42,#N/A)</f>
        <v>#N/A</v>
      </c>
      <c r="F316" s="51" t="e">
        <f>IF('89d'!F316&gt;0,'89d'!F316/$K$42,#N/A)</f>
        <v>#N/A</v>
      </c>
      <c r="G316" s="51" t="e">
        <f>IF('89d'!G316&gt;0,'89d'!G316/$K$42,#N/A)</f>
        <v>#N/A</v>
      </c>
      <c r="H316" s="54"/>
    </row>
    <row r="317" spans="2:8">
      <c r="B317" s="50">
        <v>2460736.8369895173</v>
      </c>
      <c r="C317" s="57">
        <f t="shared" si="5"/>
        <v>0.20208411524072289</v>
      </c>
      <c r="D317" s="51">
        <f>IF('89d'!D317&gt;0,'89d'!D317/$K$42,#N/A)</f>
        <v>1.0064271788457364</v>
      </c>
      <c r="E317" s="51" t="e">
        <f>IF('89d'!E317&gt;0,'89d'!E317/$K$42,#N/A)</f>
        <v>#N/A</v>
      </c>
      <c r="F317" s="51" t="e">
        <f>IF('89d'!F317&gt;0,'89d'!F317/$K$42,#N/A)</f>
        <v>#N/A</v>
      </c>
      <c r="G317" s="51" t="e">
        <f>IF('89d'!G317&gt;0,'89d'!G317/$K$42,#N/A)</f>
        <v>#N/A</v>
      </c>
      <c r="H317" s="54"/>
    </row>
    <row r="318" spans="2:8">
      <c r="B318" s="50">
        <v>2460736.8383784117</v>
      </c>
      <c r="C318" s="57">
        <f t="shared" si="5"/>
        <v>0.203473009634763</v>
      </c>
      <c r="D318" s="51">
        <f>IF('89d'!D318&gt;0,'89d'!D318/$K$42,#N/A)</f>
        <v>0.99281801172250539</v>
      </c>
      <c r="E318" s="51" t="e">
        <f>IF('89d'!E318&gt;0,'89d'!E318/$K$42,#N/A)</f>
        <v>#N/A</v>
      </c>
      <c r="F318" s="51" t="e">
        <f>IF('89d'!F318&gt;0,'89d'!F318/$K$42,#N/A)</f>
        <v>#N/A</v>
      </c>
      <c r="G318" s="51" t="e">
        <f>IF('89d'!G318&gt;0,'89d'!G318/$K$42,#N/A)</f>
        <v>#N/A</v>
      </c>
      <c r="H318" s="54"/>
    </row>
    <row r="319" spans="2:8">
      <c r="B319" s="50">
        <v>2460736.8397673056</v>
      </c>
      <c r="C319" s="57">
        <f t="shared" si="5"/>
        <v>0.20486190356314182</v>
      </c>
      <c r="D319" s="51">
        <f>IF('89d'!D319&gt;0,'89d'!D319/$K$42,#N/A)</f>
        <v>1.0009318047903077</v>
      </c>
      <c r="E319" s="51" t="e">
        <f>IF('89d'!E319&gt;0,'89d'!E319/$K$42,#N/A)</f>
        <v>#N/A</v>
      </c>
      <c r="F319" s="51" t="e">
        <f>IF('89d'!F319&gt;0,'89d'!F319/$K$42,#N/A)</f>
        <v>#N/A</v>
      </c>
      <c r="G319" s="51" t="e">
        <f>IF('89d'!G319&gt;0,'89d'!G319/$K$42,#N/A)</f>
        <v>#N/A</v>
      </c>
      <c r="H319" s="54"/>
    </row>
    <row r="320" spans="2:8">
      <c r="B320" s="50">
        <v>2460736.8411562</v>
      </c>
      <c r="C320" s="57">
        <f t="shared" si="5"/>
        <v>0.20625079795718193</v>
      </c>
      <c r="D320" s="51">
        <f>IF('89d'!D320&gt;0,'89d'!D320/$K$42,#N/A)</f>
        <v>0.99631966052286092</v>
      </c>
      <c r="E320" s="51" t="e">
        <f>IF('89d'!E320&gt;0,'89d'!E320/$K$42,#N/A)</f>
        <v>#N/A</v>
      </c>
      <c r="F320" s="51" t="e">
        <f>IF('89d'!F320&gt;0,'89d'!F320/$K$42,#N/A)</f>
        <v>#N/A</v>
      </c>
      <c r="G320" s="51" t="e">
        <f>IF('89d'!G320&gt;0,'89d'!G320/$K$42,#N/A)</f>
        <v>#N/A</v>
      </c>
      <c r="H320" s="54"/>
    </row>
    <row r="321" spans="2:8">
      <c r="B321" s="50">
        <v>2460736.842545094</v>
      </c>
      <c r="C321" s="57">
        <f t="shared" si="5"/>
        <v>0.20763969188556075</v>
      </c>
      <c r="D321" s="51">
        <f>IF('89d'!D321&gt;0,'89d'!D321/$K$42,#N/A)</f>
        <v>0.99568638680132726</v>
      </c>
      <c r="E321" s="51" t="e">
        <f>IF('89d'!E321&gt;0,'89d'!E321/$K$42,#N/A)</f>
        <v>#N/A</v>
      </c>
      <c r="F321" s="51" t="e">
        <f>IF('89d'!F321&gt;0,'89d'!F321/$K$42,#N/A)</f>
        <v>#N/A</v>
      </c>
      <c r="G321" s="51" t="e">
        <f>IF('89d'!G321&gt;0,'89d'!G321/$K$42,#N/A)</f>
        <v>#N/A</v>
      </c>
      <c r="H321" s="54"/>
    </row>
    <row r="322" spans="2:8">
      <c r="B322" s="50">
        <v>2460736.8439339884</v>
      </c>
      <c r="C322" s="57">
        <f t="shared" si="5"/>
        <v>0.20902858627960086</v>
      </c>
      <c r="D322" s="51">
        <f>IF('89d'!D322&gt;0,'89d'!D322/$K$42,#N/A)</f>
        <v>0.99976901289062103</v>
      </c>
      <c r="E322" s="51" t="e">
        <f>IF('89d'!E322&gt;0,'89d'!E322/$K$42,#N/A)</f>
        <v>#N/A</v>
      </c>
      <c r="F322" s="51" t="e">
        <f>IF('89d'!F322&gt;0,'89d'!F322/$K$42,#N/A)</f>
        <v>#N/A</v>
      </c>
      <c r="G322" s="51" t="e">
        <f>IF('89d'!G322&gt;0,'89d'!G322/$K$42,#N/A)</f>
        <v>#N/A</v>
      </c>
      <c r="H322" s="54"/>
    </row>
    <row r="323" spans="2:8">
      <c r="B323" s="50">
        <v>2460736.8453228823</v>
      </c>
      <c r="C323" s="57">
        <f t="shared" ref="C323:C362" si="6">B323-$K$30</f>
        <v>0.21041748020797968</v>
      </c>
      <c r="D323" s="51">
        <f>IF('89d'!D323&gt;0,'89d'!D323/$K$42,#N/A)</f>
        <v>1.002042403630462</v>
      </c>
      <c r="E323" s="51" t="e">
        <f>IF('89d'!E323&gt;0,'89d'!E323/$K$42,#N/A)</f>
        <v>#N/A</v>
      </c>
      <c r="F323" s="51" t="e">
        <f>IF('89d'!F323&gt;0,'89d'!F323/$K$42,#N/A)</f>
        <v>#N/A</v>
      </c>
      <c r="G323" s="51" t="e">
        <f>IF('89d'!G323&gt;0,'89d'!G323/$K$42,#N/A)</f>
        <v>#N/A</v>
      </c>
      <c r="H323" s="54"/>
    </row>
    <row r="324" spans="2:8">
      <c r="B324" s="50">
        <v>2460736.8467117767</v>
      </c>
      <c r="C324" s="57">
        <f t="shared" si="6"/>
        <v>0.21180637460201979</v>
      </c>
      <c r="D324" s="51">
        <f>IF('89d'!D324&gt;0,'89d'!D324/$K$42,#N/A)</f>
        <v>0.99990774987853659</v>
      </c>
      <c r="E324" s="51" t="e">
        <f>IF('89d'!E324&gt;0,'89d'!E324/$K$42,#N/A)</f>
        <v>#N/A</v>
      </c>
      <c r="F324" s="51" t="e">
        <f>IF('89d'!F324&gt;0,'89d'!F324/$K$42,#N/A)</f>
        <v>#N/A</v>
      </c>
      <c r="G324" s="51" t="e">
        <f>IF('89d'!G324&gt;0,'89d'!G324/$K$42,#N/A)</f>
        <v>#N/A</v>
      </c>
      <c r="H324" s="54"/>
    </row>
    <row r="325" spans="2:8">
      <c r="B325" s="50">
        <v>2460736.8481006706</v>
      </c>
      <c r="C325" s="57">
        <f t="shared" si="6"/>
        <v>0.21319526853039861</v>
      </c>
      <c r="D325" s="51">
        <f>IF('89d'!D325&gt;0,'89d'!D325/$K$42,#N/A)</f>
        <v>0.9880843317448339</v>
      </c>
      <c r="E325" s="51" t="e">
        <f>IF('89d'!E325&gt;0,'89d'!E325/$K$42,#N/A)</f>
        <v>#N/A</v>
      </c>
      <c r="F325" s="51" t="e">
        <f>IF('89d'!F325&gt;0,'89d'!F325/$K$42,#N/A)</f>
        <v>#N/A</v>
      </c>
      <c r="G325" s="51" t="e">
        <f>IF('89d'!G325&gt;0,'89d'!G325/$K$42,#N/A)</f>
        <v>#N/A</v>
      </c>
      <c r="H325" s="54"/>
    </row>
    <row r="326" spans="2:8">
      <c r="B326" s="50">
        <v>2460736.849489565</v>
      </c>
      <c r="C326" s="57">
        <f t="shared" si="6"/>
        <v>0.21458416292443871</v>
      </c>
      <c r="D326" s="51">
        <f>IF('89d'!D326&gt;0,'89d'!D326/$K$42,#N/A)</f>
        <v>0.99629479930119813</v>
      </c>
      <c r="E326" s="51" t="e">
        <f>IF('89d'!E326&gt;0,'89d'!E326/$K$42,#N/A)</f>
        <v>#N/A</v>
      </c>
      <c r="F326" s="51" t="e">
        <f>IF('89d'!F326&gt;0,'89d'!F326/$K$42,#N/A)</f>
        <v>#N/A</v>
      </c>
      <c r="G326" s="51" t="e">
        <f>IF('89d'!G326&gt;0,'89d'!G326/$K$42,#N/A)</f>
        <v>#N/A</v>
      </c>
      <c r="H326" s="54"/>
    </row>
    <row r="327" spans="2:8">
      <c r="B327" s="50">
        <v>2460736.8508784589</v>
      </c>
      <c r="C327" s="57">
        <f t="shared" si="6"/>
        <v>0.21597305685281754</v>
      </c>
      <c r="D327" s="51">
        <f>IF('89d'!D327&gt;0,'89d'!D327/$K$42,#N/A)</f>
        <v>1.0027136462780528</v>
      </c>
      <c r="E327" s="51" t="e">
        <f>IF('89d'!E327&gt;0,'89d'!E327/$K$42,#N/A)</f>
        <v>#N/A</v>
      </c>
      <c r="F327" s="51" t="e">
        <f>IF('89d'!F327&gt;0,'89d'!F327/$K$42,#N/A)</f>
        <v>#N/A</v>
      </c>
      <c r="G327" s="51" t="e">
        <f>IF('89d'!G327&gt;0,'89d'!G327/$K$42,#N/A)</f>
        <v>#N/A</v>
      </c>
      <c r="H327" s="54"/>
    </row>
    <row r="328" spans="2:8">
      <c r="B328" s="50">
        <v>2460736.8522673529</v>
      </c>
      <c r="C328" s="57">
        <f t="shared" si="6"/>
        <v>0.21736195078119636</v>
      </c>
      <c r="D328" s="51">
        <f>IF('89d'!D328&gt;0,'89d'!D328/$K$42,#N/A)</f>
        <v>1.0004584595346144</v>
      </c>
      <c r="E328" s="51" t="e">
        <f>IF('89d'!E328&gt;0,'89d'!E328/$K$42,#N/A)</f>
        <v>#N/A</v>
      </c>
      <c r="F328" s="51" t="e">
        <f>IF('89d'!F328&gt;0,'89d'!F328/$K$42,#N/A)</f>
        <v>#N/A</v>
      </c>
      <c r="G328" s="51" t="e">
        <f>IF('89d'!G328&gt;0,'89d'!G328/$K$42,#N/A)</f>
        <v>#N/A</v>
      </c>
      <c r="H328" s="54"/>
    </row>
    <row r="329" spans="2:8">
      <c r="B329" s="50">
        <v>2460736.8536562473</v>
      </c>
      <c r="C329" s="57">
        <f t="shared" si="6"/>
        <v>0.21875084517523646</v>
      </c>
      <c r="D329" s="51">
        <f>IF('89d'!D329&gt;0,'89d'!D329/$K$42,#N/A)</f>
        <v>0.99501504078067338</v>
      </c>
      <c r="E329" s="51" t="e">
        <f>IF('89d'!E329&gt;0,'89d'!E329/$K$42,#N/A)</f>
        <v>#N/A</v>
      </c>
      <c r="F329" s="51" t="e">
        <f>IF('89d'!F329&gt;0,'89d'!F329/$K$42,#N/A)</f>
        <v>#N/A</v>
      </c>
      <c r="G329" s="51" t="e">
        <f>IF('89d'!G329&gt;0,'89d'!G329/$K$42,#N/A)</f>
        <v>#N/A</v>
      </c>
      <c r="H329" s="54"/>
    </row>
    <row r="330" spans="2:8">
      <c r="B330" s="50">
        <v>2460736.8550451412</v>
      </c>
      <c r="C330" s="57">
        <f t="shared" si="6"/>
        <v>0.22013973910361528</v>
      </c>
      <c r="D330" s="51">
        <f>IF('89d'!D330&gt;0,'89d'!D330/$K$42,#N/A)</f>
        <v>0.99438704942266143</v>
      </c>
      <c r="E330" s="51" t="e">
        <f>IF('89d'!E330&gt;0,'89d'!E330/$K$42,#N/A)</f>
        <v>#N/A</v>
      </c>
      <c r="F330" s="51" t="e">
        <f>IF('89d'!F330&gt;0,'89d'!F330/$K$42,#N/A)</f>
        <v>#N/A</v>
      </c>
      <c r="G330" s="51" t="e">
        <f>IF('89d'!G330&gt;0,'89d'!G330/$K$42,#N/A)</f>
        <v>#N/A</v>
      </c>
      <c r="H330" s="54"/>
    </row>
    <row r="331" spans="2:8">
      <c r="B331" s="50">
        <v>2460736.8564340356</v>
      </c>
      <c r="C331" s="57">
        <f t="shared" si="6"/>
        <v>0.22152863349765539</v>
      </c>
      <c r="D331" s="51">
        <f>IF('89d'!D331&gt;0,'89d'!D331/$K$42,#N/A)</f>
        <v>1.0034916319505462</v>
      </c>
      <c r="E331" s="51" t="e">
        <f>IF('89d'!E331&gt;0,'89d'!E331/$K$42,#N/A)</f>
        <v>#N/A</v>
      </c>
      <c r="F331" s="51" t="e">
        <f>IF('89d'!F331&gt;0,'89d'!F331/$K$42,#N/A)</f>
        <v>#N/A</v>
      </c>
      <c r="G331" s="51" t="e">
        <f>IF('89d'!G331&gt;0,'89d'!G331/$K$42,#N/A)</f>
        <v>#N/A</v>
      </c>
      <c r="H331" s="54"/>
    </row>
    <row r="332" spans="2:8">
      <c r="B332" s="50">
        <v>2460736.8578229295</v>
      </c>
      <c r="C332" s="57">
        <f t="shared" si="6"/>
        <v>0.22291752742603421</v>
      </c>
      <c r="D332" s="51">
        <f>IF('89d'!D332&gt;0,'89d'!D332/$K$42,#N/A)</f>
        <v>1.0033439118434517</v>
      </c>
      <c r="E332" s="51" t="e">
        <f>IF('89d'!E332&gt;0,'89d'!E332/$K$42,#N/A)</f>
        <v>#N/A</v>
      </c>
      <c r="F332" s="51" t="e">
        <f>IF('89d'!F332&gt;0,'89d'!F332/$K$42,#N/A)</f>
        <v>#N/A</v>
      </c>
      <c r="G332" s="51" t="e">
        <f>IF('89d'!G332&gt;0,'89d'!G332/$K$42,#N/A)</f>
        <v>#N/A</v>
      </c>
      <c r="H332" s="54"/>
    </row>
    <row r="333" spans="2:8">
      <c r="B333" s="50">
        <v>2460736.8592118239</v>
      </c>
      <c r="C333" s="57">
        <f t="shared" si="6"/>
        <v>0.22430642182007432</v>
      </c>
      <c r="D333" s="51">
        <f>IF('89d'!D333&gt;0,'89d'!D333/$K$42,#N/A)</f>
        <v>1.004657338970611</v>
      </c>
      <c r="E333" s="51" t="e">
        <f>IF('89d'!E333&gt;0,'89d'!E333/$K$42,#N/A)</f>
        <v>#N/A</v>
      </c>
      <c r="F333" s="51" t="e">
        <f>IF('89d'!F333&gt;0,'89d'!F333/$K$42,#N/A)</f>
        <v>#N/A</v>
      </c>
      <c r="G333" s="51" t="e">
        <f>IF('89d'!G333&gt;0,'89d'!G333/$K$42,#N/A)</f>
        <v>#N/A</v>
      </c>
      <c r="H333" s="54"/>
    </row>
    <row r="334" spans="2:8">
      <c r="B334" s="50">
        <v>2460736.8606007178</v>
      </c>
      <c r="C334" s="57">
        <f t="shared" si="6"/>
        <v>0.22569531574845314</v>
      </c>
      <c r="D334" s="51">
        <f>IF('89d'!D334&gt;0,'89d'!D334/$K$42,#N/A)</f>
        <v>0.99887623143161364</v>
      </c>
      <c r="E334" s="51" t="e">
        <f>IF('89d'!E334&gt;0,'89d'!E334/$K$42,#N/A)</f>
        <v>#N/A</v>
      </c>
      <c r="F334" s="51" t="e">
        <f>IF('89d'!F334&gt;0,'89d'!F334/$K$42,#N/A)</f>
        <v>#N/A</v>
      </c>
      <c r="G334" s="51" t="e">
        <f>IF('89d'!G334&gt;0,'89d'!G334/$K$42,#N/A)</f>
        <v>#N/A</v>
      </c>
      <c r="H334" s="54"/>
    </row>
    <row r="335" spans="2:8">
      <c r="B335" s="50">
        <v>2460736.8619896118</v>
      </c>
      <c r="C335" s="57">
        <f t="shared" si="6"/>
        <v>0.22708420967683196</v>
      </c>
      <c r="D335" s="51">
        <f>IF('89d'!D335&gt;0,'89d'!D335/$K$42,#N/A)</f>
        <v>1.0012328271499011</v>
      </c>
      <c r="E335" s="51" t="e">
        <f>IF('89d'!E335&gt;0,'89d'!E335/$K$42,#N/A)</f>
        <v>#N/A</v>
      </c>
      <c r="F335" s="51" t="e">
        <f>IF('89d'!F335&gt;0,'89d'!F335/$K$42,#N/A)</f>
        <v>#N/A</v>
      </c>
      <c r="G335" s="51" t="e">
        <f>IF('89d'!G335&gt;0,'89d'!G335/$K$42,#N/A)</f>
        <v>#N/A</v>
      </c>
      <c r="H335" s="54"/>
    </row>
    <row r="336" spans="2:8">
      <c r="B336" s="50">
        <v>2460736.8633785062</v>
      </c>
      <c r="C336" s="57">
        <f t="shared" si="6"/>
        <v>0.22847310407087207</v>
      </c>
      <c r="D336" s="51">
        <f>IF('89d'!D336&gt;0,'89d'!D336/$K$42,#N/A)</f>
        <v>0.99959188314708947</v>
      </c>
      <c r="E336" s="51" t="e">
        <f>IF('89d'!E336&gt;0,'89d'!E336/$K$42,#N/A)</f>
        <v>#N/A</v>
      </c>
      <c r="F336" s="51" t="e">
        <f>IF('89d'!F336&gt;0,'89d'!F336/$K$42,#N/A)</f>
        <v>#N/A</v>
      </c>
      <c r="G336" s="51" t="e">
        <f>IF('89d'!G336&gt;0,'89d'!G336/$K$42,#N/A)</f>
        <v>#N/A</v>
      </c>
      <c r="H336" s="54"/>
    </row>
    <row r="337" spans="2:8">
      <c r="B337" s="50">
        <v>2460736.8647674001</v>
      </c>
      <c r="C337" s="57">
        <f t="shared" si="6"/>
        <v>0.22986199799925089</v>
      </c>
      <c r="D337" s="51">
        <f>IF('89d'!D337&gt;0,'89d'!D337/$K$42,#N/A)</f>
        <v>1.0050377828545438</v>
      </c>
      <c r="E337" s="51" t="e">
        <f>IF('89d'!E337&gt;0,'89d'!E337/$K$42,#N/A)</f>
        <v>#N/A</v>
      </c>
      <c r="F337" s="51" t="e">
        <f>IF('89d'!F337&gt;0,'89d'!F337/$K$42,#N/A)</f>
        <v>#N/A</v>
      </c>
      <c r="G337" s="51" t="e">
        <f>IF('89d'!G337&gt;0,'89d'!G337/$K$42,#N/A)</f>
        <v>#N/A</v>
      </c>
      <c r="H337" s="54"/>
    </row>
    <row r="338" spans="2:8">
      <c r="B338" s="50">
        <v>2460736.8661562945</v>
      </c>
      <c r="C338" s="57">
        <f t="shared" si="6"/>
        <v>0.231250892393291</v>
      </c>
      <c r="D338" s="51">
        <f>IF('89d'!D338&gt;0,'89d'!D338/$K$42,#N/A)</f>
        <v>0.99340727953109975</v>
      </c>
      <c r="E338" s="51" t="e">
        <f>IF('89d'!E338&gt;0,'89d'!E338/$K$42,#N/A)</f>
        <v>#N/A</v>
      </c>
      <c r="F338" s="51" t="e">
        <f>IF('89d'!F338&gt;0,'89d'!F338/$K$42,#N/A)</f>
        <v>#N/A</v>
      </c>
      <c r="G338" s="51" t="e">
        <f>IF('89d'!G338&gt;0,'89d'!G338/$K$42,#N/A)</f>
        <v>#N/A</v>
      </c>
      <c r="H338" s="54"/>
    </row>
    <row r="339" spans="2:8">
      <c r="B339" s="50">
        <v>2460736.8675451884</v>
      </c>
      <c r="C339" s="57">
        <f t="shared" si="6"/>
        <v>0.23263978632166982</v>
      </c>
      <c r="D339" s="51">
        <f>IF('89d'!D339&gt;0,'89d'!D339/$K$42,#N/A)</f>
        <v>1.0017817071027633</v>
      </c>
      <c r="E339" s="51" t="e">
        <f>IF('89d'!E339&gt;0,'89d'!E339/$K$42,#N/A)</f>
        <v>#N/A</v>
      </c>
      <c r="F339" s="51" t="e">
        <f>IF('89d'!F339&gt;0,'89d'!F339/$K$42,#N/A)</f>
        <v>#N/A</v>
      </c>
      <c r="G339" s="51" t="e">
        <f>IF('89d'!G339&gt;0,'89d'!G339/$K$42,#N/A)</f>
        <v>#N/A</v>
      </c>
      <c r="H339" s="54"/>
    </row>
    <row r="340" spans="2:8">
      <c r="B340" s="50">
        <v>2460736.8689340823</v>
      </c>
      <c r="C340" s="57">
        <f t="shared" si="6"/>
        <v>0.23402868025004864</v>
      </c>
      <c r="D340" s="51">
        <f>IF('89d'!D340&gt;0,'89d'!D340/$K$42,#N/A)</f>
        <v>1.0044522778254443</v>
      </c>
      <c r="E340" s="51" t="e">
        <f>IF('89d'!E340&gt;0,'89d'!E340/$K$42,#N/A)</f>
        <v>#N/A</v>
      </c>
      <c r="F340" s="51" t="e">
        <f>IF('89d'!F340&gt;0,'89d'!F340/$K$42,#N/A)</f>
        <v>#N/A</v>
      </c>
      <c r="G340" s="51" t="e">
        <f>IF('89d'!G340&gt;0,'89d'!G340/$K$42,#N/A)</f>
        <v>#N/A</v>
      </c>
      <c r="H340" s="54"/>
    </row>
    <row r="341" spans="2:8">
      <c r="B341" s="50">
        <v>2460736.8703229767</v>
      </c>
      <c r="C341" s="57">
        <f t="shared" si="6"/>
        <v>0.23541757464408875</v>
      </c>
      <c r="D341" s="51">
        <f>IF('89d'!D341&gt;0,'89d'!D341/$K$42,#N/A)</f>
        <v>0.99760753382883494</v>
      </c>
      <c r="E341" s="51" t="e">
        <f>IF('89d'!E341&gt;0,'89d'!E341/$K$42,#N/A)</f>
        <v>#N/A</v>
      </c>
      <c r="F341" s="51" t="e">
        <f>IF('89d'!F341&gt;0,'89d'!F341/$K$42,#N/A)</f>
        <v>#N/A</v>
      </c>
      <c r="G341" s="51" t="e">
        <f>IF('89d'!G341&gt;0,'89d'!G341/$K$42,#N/A)</f>
        <v>#N/A</v>
      </c>
      <c r="H341" s="54"/>
    </row>
    <row r="342" spans="2:8">
      <c r="B342" s="50">
        <v>2460736.8717118707</v>
      </c>
      <c r="C342" s="57">
        <f t="shared" si="6"/>
        <v>0.23680646857246757</v>
      </c>
      <c r="D342" s="51">
        <f>IF('89d'!D342&gt;0,'89d'!D342/$K$42,#N/A)</f>
        <v>1.0008311194268997</v>
      </c>
      <c r="E342" s="51" t="e">
        <f>IF('89d'!E342&gt;0,'89d'!E342/$K$42,#N/A)</f>
        <v>#N/A</v>
      </c>
      <c r="F342" s="51" t="e">
        <f>IF('89d'!F342&gt;0,'89d'!F342/$K$42,#N/A)</f>
        <v>#N/A</v>
      </c>
      <c r="G342" s="51" t="e">
        <f>IF('89d'!G342&gt;0,'89d'!G342/$K$42,#N/A)</f>
        <v>#N/A</v>
      </c>
      <c r="H342" s="54"/>
    </row>
    <row r="343" spans="2:8">
      <c r="B343" s="50">
        <v>2460736.873100765</v>
      </c>
      <c r="C343" s="57">
        <f t="shared" si="6"/>
        <v>0.23819536296650767</v>
      </c>
      <c r="D343" s="51">
        <f>IF('89d'!D343&gt;0,'89d'!D343/$K$42,#N/A)</f>
        <v>0.99617974508202656</v>
      </c>
      <c r="E343" s="51" t="e">
        <f>IF('89d'!E343&gt;0,'89d'!E343/$K$42,#N/A)</f>
        <v>#N/A</v>
      </c>
      <c r="F343" s="51" t="e">
        <f>IF('89d'!F343&gt;0,'89d'!F343/$K$42,#N/A)</f>
        <v>#N/A</v>
      </c>
      <c r="G343" s="51" t="e">
        <f>IF('89d'!G343&gt;0,'89d'!G343/$K$42,#N/A)</f>
        <v>#N/A</v>
      </c>
      <c r="H343" s="54"/>
    </row>
    <row r="344" spans="2:8">
      <c r="B344" s="50">
        <v>2460736.874489659</v>
      </c>
      <c r="C344" s="57">
        <f t="shared" si="6"/>
        <v>0.23958425689488649</v>
      </c>
      <c r="D344" s="51">
        <f>IF('89d'!D344&gt;0,'89d'!D344/$K$42,#N/A)</f>
        <v>1.0055717047251826</v>
      </c>
      <c r="E344" s="51" t="e">
        <f>IF('89d'!E344&gt;0,'89d'!E344/$K$42,#N/A)</f>
        <v>#N/A</v>
      </c>
      <c r="F344" s="51" t="e">
        <f>IF('89d'!F344&gt;0,'89d'!F344/$K$42,#N/A)</f>
        <v>#N/A</v>
      </c>
      <c r="G344" s="51" t="e">
        <f>IF('89d'!G344&gt;0,'89d'!G344/$K$42,#N/A)</f>
        <v>#N/A</v>
      </c>
      <c r="H344" s="54"/>
    </row>
    <row r="345" spans="2:8">
      <c r="B345" s="50">
        <v>2460736.8758785534</v>
      </c>
      <c r="C345" s="57">
        <f t="shared" si="6"/>
        <v>0.2409731512889266</v>
      </c>
      <c r="D345" s="51">
        <f>IF('89d'!D345&gt;0,'89d'!D345/$K$42,#N/A)</f>
        <v>1.0066879270599667</v>
      </c>
      <c r="E345" s="51" t="e">
        <f>IF('89d'!E345&gt;0,'89d'!E345/$K$42,#N/A)</f>
        <v>#N/A</v>
      </c>
      <c r="F345" s="51" t="e">
        <f>IF('89d'!F345&gt;0,'89d'!F345/$K$42,#N/A)</f>
        <v>#N/A</v>
      </c>
      <c r="G345" s="51" t="e">
        <f>IF('89d'!G345&gt;0,'89d'!G345/$K$42,#N/A)</f>
        <v>#N/A</v>
      </c>
      <c r="H345" s="54"/>
    </row>
    <row r="346" spans="2:8">
      <c r="B346" s="50">
        <v>2460736.8772674473</v>
      </c>
      <c r="C346" s="57">
        <f t="shared" si="6"/>
        <v>0.24236204521730542</v>
      </c>
      <c r="D346" s="51">
        <f>IF('89d'!D346&gt;0,'89d'!D346/$K$42,#N/A)</f>
        <v>1.008490029668069</v>
      </c>
      <c r="E346" s="51" t="e">
        <f>IF('89d'!E346&gt;0,'89d'!E346/$K$42,#N/A)</f>
        <v>#N/A</v>
      </c>
      <c r="F346" s="51" t="e">
        <f>IF('89d'!F346&gt;0,'89d'!F346/$K$42,#N/A)</f>
        <v>#N/A</v>
      </c>
      <c r="G346" s="51" t="e">
        <f>IF('89d'!G346&gt;0,'89d'!G346/$K$42,#N/A)</f>
        <v>#N/A</v>
      </c>
      <c r="H346" s="54"/>
    </row>
    <row r="347" spans="2:8">
      <c r="B347" s="50">
        <v>2460736.8786563412</v>
      </c>
      <c r="C347" s="57">
        <f t="shared" si="6"/>
        <v>0.24375093914568424</v>
      </c>
      <c r="D347" s="51">
        <f>IF('89d'!D347&gt;0,'89d'!D347/$K$42,#N/A)</f>
        <v>1.0023371615824348</v>
      </c>
      <c r="E347" s="51" t="e">
        <f>IF('89d'!E347&gt;0,'89d'!E347/$K$42,#N/A)</f>
        <v>#N/A</v>
      </c>
      <c r="F347" s="51" t="e">
        <f>IF('89d'!F347&gt;0,'89d'!F347/$K$42,#N/A)</f>
        <v>#N/A</v>
      </c>
      <c r="G347" s="51" t="e">
        <f>IF('89d'!G347&gt;0,'89d'!G347/$K$42,#N/A)</f>
        <v>#N/A</v>
      </c>
      <c r="H347" s="54"/>
    </row>
    <row r="348" spans="2:8">
      <c r="B348" s="50">
        <v>2460736.8800452356</v>
      </c>
      <c r="C348" s="57">
        <f t="shared" si="6"/>
        <v>0.24513983353972435</v>
      </c>
      <c r="D348" s="51">
        <f>IF('89d'!D348&gt;0,'89d'!D348/$K$42,#N/A)</f>
        <v>1.0053397355717046</v>
      </c>
      <c r="E348" s="51" t="e">
        <f>IF('89d'!E348&gt;0,'89d'!E348/$K$42,#N/A)</f>
        <v>#N/A</v>
      </c>
      <c r="F348" s="51" t="e">
        <f>IF('89d'!F348&gt;0,'89d'!F348/$K$42,#N/A)</f>
        <v>#N/A</v>
      </c>
      <c r="G348" s="51" t="e">
        <f>IF('89d'!G348&gt;0,'89d'!G348/$K$42,#N/A)</f>
        <v>#N/A</v>
      </c>
      <c r="H348" s="54"/>
    </row>
    <row r="349" spans="2:8">
      <c r="B349" s="50">
        <v>2460736.8814341296</v>
      </c>
      <c r="C349" s="57">
        <f t="shared" si="6"/>
        <v>0.24652872746810317</v>
      </c>
      <c r="D349" s="51">
        <f>IF('89d'!D349&gt;0,'89d'!D349/$K$42,#N/A)</f>
        <v>0.99872882144370823</v>
      </c>
      <c r="E349" s="51" t="e">
        <f>IF('89d'!E349&gt;0,'89d'!E349/$K$42,#N/A)</f>
        <v>#N/A</v>
      </c>
      <c r="F349" s="51" t="e">
        <f>IF('89d'!F349&gt;0,'89d'!F349/$K$42,#N/A)</f>
        <v>#N/A</v>
      </c>
      <c r="G349" s="51" t="e">
        <f>IF('89d'!G349&gt;0,'89d'!G349/$K$42,#N/A)</f>
        <v>#N/A</v>
      </c>
      <c r="H349" s="54"/>
    </row>
    <row r="350" spans="2:8">
      <c r="B350" s="50">
        <v>2460736.8828230235</v>
      </c>
      <c r="C350" s="57">
        <f t="shared" si="6"/>
        <v>0.24791762139648199</v>
      </c>
      <c r="D350" s="51">
        <f>IF('89d'!D350&gt;0,'89d'!D350/$K$42,#N/A)</f>
        <v>1.0042887416397035</v>
      </c>
      <c r="E350" s="51" t="e">
        <f>IF('89d'!E350&gt;0,'89d'!E350/$K$42,#N/A)</f>
        <v>#N/A</v>
      </c>
      <c r="F350" s="51" t="e">
        <f>IF('89d'!F350&gt;0,'89d'!F350/$K$42,#N/A)</f>
        <v>#N/A</v>
      </c>
      <c r="G350" s="51" t="e">
        <f>IF('89d'!G350&gt;0,'89d'!G350/$K$42,#N/A)</f>
        <v>#N/A</v>
      </c>
      <c r="H350" s="54"/>
    </row>
    <row r="351" spans="2:8">
      <c r="B351" s="50">
        <v>2460736.8842119179</v>
      </c>
      <c r="C351" s="57">
        <f t="shared" si="6"/>
        <v>0.2493065157905221</v>
      </c>
      <c r="D351" s="51">
        <f>IF('89d'!D351&gt;0,'89d'!D351/$K$42,#N/A)</f>
        <v>0.99440813752752311</v>
      </c>
      <c r="E351" s="51" t="e">
        <f>IF('89d'!E351&gt;0,'89d'!E351/$K$42,#N/A)</f>
        <v>#N/A</v>
      </c>
      <c r="F351" s="51" t="e">
        <f>IF('89d'!F351&gt;0,'89d'!F351/$K$42,#N/A)</f>
        <v>#N/A</v>
      </c>
      <c r="G351" s="51" t="e">
        <f>IF('89d'!G351&gt;0,'89d'!G351/$K$42,#N/A)</f>
        <v>#N/A</v>
      </c>
      <c r="H351" s="54"/>
    </row>
    <row r="352" spans="2:8">
      <c r="B352" s="50">
        <v>2460736.8856008118</v>
      </c>
      <c r="C352" s="57">
        <f t="shared" si="6"/>
        <v>0.25069540971890092</v>
      </c>
      <c r="D352" s="51">
        <f>IF('89d'!D352&gt;0,'89d'!D352/$K$42,#N/A)</f>
        <v>0.99690501049236591</v>
      </c>
      <c r="E352" s="51" t="e">
        <f>IF('89d'!E352&gt;0,'89d'!E352/$K$42,#N/A)</f>
        <v>#N/A</v>
      </c>
      <c r="F352" s="51" t="e">
        <f>IF('89d'!F352&gt;0,'89d'!F352/$K$42,#N/A)</f>
        <v>#N/A</v>
      </c>
      <c r="G352" s="51" t="e">
        <f>IF('89d'!G352&gt;0,'89d'!G352/$K$42,#N/A)</f>
        <v>#N/A</v>
      </c>
      <c r="H352" s="54"/>
    </row>
    <row r="353" spans="2:8">
      <c r="B353" s="50">
        <v>2460736.8869897062</v>
      </c>
      <c r="C353" s="57">
        <f t="shared" si="6"/>
        <v>0.25208430411294103</v>
      </c>
      <c r="D353" s="51">
        <f>IF('89d'!D353&gt;0,'89d'!D353/$K$42,#N/A)</f>
        <v>1.0051952200295646</v>
      </c>
      <c r="E353" s="51" t="e">
        <f>IF('89d'!E353&gt;0,'89d'!E353/$K$42,#N/A)</f>
        <v>#N/A</v>
      </c>
      <c r="F353" s="51" t="e">
        <f>IF('89d'!F353&gt;0,'89d'!F353/$K$42,#N/A)</f>
        <v>#N/A</v>
      </c>
      <c r="G353" s="51" t="e">
        <f>IF('89d'!G353&gt;0,'89d'!G353/$K$42,#N/A)</f>
        <v>#N/A</v>
      </c>
      <c r="H353" s="54"/>
    </row>
    <row r="354" spans="2:8">
      <c r="B354" s="50">
        <v>2460736.8883786001</v>
      </c>
      <c r="C354" s="57">
        <f t="shared" si="6"/>
        <v>0.25347319804131985</v>
      </c>
      <c r="D354" s="51">
        <f>IF('89d'!D354&gt;0,'89d'!D354/$K$42,#N/A)</f>
        <v>1.0007088290933148</v>
      </c>
      <c r="E354" s="51" t="e">
        <f>IF('89d'!E354&gt;0,'89d'!E354/$K$42,#N/A)</f>
        <v>#N/A</v>
      </c>
      <c r="F354" s="51" t="e">
        <f>IF('89d'!F354&gt;0,'89d'!F354/$K$42,#N/A)</f>
        <v>#N/A</v>
      </c>
      <c r="G354" s="51" t="e">
        <f>IF('89d'!G354&gt;0,'89d'!G354/$K$42,#N/A)</f>
        <v>#N/A</v>
      </c>
      <c r="H354" s="54"/>
    </row>
    <row r="355" spans="2:8">
      <c r="B355" s="50">
        <v>2460736.8897674941</v>
      </c>
      <c r="C355" s="57">
        <f t="shared" si="6"/>
        <v>0.25486209196969867</v>
      </c>
      <c r="D355" s="51">
        <f>IF('89d'!D355&gt;0,'89d'!D355/$K$42,#N/A)</f>
        <v>0.9936061176178711</v>
      </c>
      <c r="E355" s="51" t="e">
        <f>IF('89d'!E355&gt;0,'89d'!E355/$K$42,#N/A)</f>
        <v>#N/A</v>
      </c>
      <c r="F355" s="51" t="e">
        <f>IF('89d'!F355&gt;0,'89d'!F355/$K$42,#N/A)</f>
        <v>#N/A</v>
      </c>
      <c r="G355" s="51" t="e">
        <f>IF('89d'!G355&gt;0,'89d'!G355/$K$42,#N/A)</f>
        <v>#N/A</v>
      </c>
      <c r="H355" s="54"/>
    </row>
    <row r="356" spans="2:8">
      <c r="B356" s="50">
        <v>2460736.8911563884</v>
      </c>
      <c r="C356" s="57">
        <f t="shared" si="6"/>
        <v>0.25625098636373878</v>
      </c>
      <c r="D356" s="51">
        <f>IF('89d'!D356&gt;0,'89d'!D356/$K$42,#N/A)</f>
        <v>0.9985683864498589</v>
      </c>
      <c r="E356" s="51" t="e">
        <f>IF('89d'!E356&gt;0,'89d'!E356/$K$42,#N/A)</f>
        <v>#N/A</v>
      </c>
      <c r="F356" s="51" t="e">
        <f>IF('89d'!F356&gt;0,'89d'!F356/$K$42,#N/A)</f>
        <v>#N/A</v>
      </c>
      <c r="G356" s="51" t="e">
        <f>IF('89d'!G356&gt;0,'89d'!G356/$K$42,#N/A)</f>
        <v>#N/A</v>
      </c>
      <c r="H356" s="54"/>
    </row>
    <row r="357" spans="2:8">
      <c r="B357" s="50">
        <v>2460736.8925452824</v>
      </c>
      <c r="C357" s="57">
        <f t="shared" si="6"/>
        <v>0.2576398802921176</v>
      </c>
      <c r="D357" s="51">
        <f>IF('89d'!D357&gt;0,'89d'!D357/$K$42,#N/A)</f>
        <v>1.0052684081582022</v>
      </c>
      <c r="E357" s="51" t="e">
        <f>IF('89d'!E357&gt;0,'89d'!E357/$K$42,#N/A)</f>
        <v>#N/A</v>
      </c>
      <c r="F357" s="51" t="e">
        <f>IF('89d'!F357&gt;0,'89d'!F357/$K$42,#N/A)</f>
        <v>#N/A</v>
      </c>
      <c r="G357" s="51" t="e">
        <f>IF('89d'!G357&gt;0,'89d'!G357/$K$42,#N/A)</f>
        <v>#N/A</v>
      </c>
      <c r="H357" s="54"/>
    </row>
    <row r="358" spans="2:8">
      <c r="B358" s="50">
        <v>2460736.8939341768</v>
      </c>
      <c r="C358" s="57">
        <f t="shared" si="6"/>
        <v>0.2590287746861577</v>
      </c>
      <c r="D358" s="51">
        <f>IF('89d'!D358&gt;0,'89d'!D358/$K$42,#N/A)</f>
        <v>1.0041887798877369</v>
      </c>
      <c r="E358" s="51" t="e">
        <f>IF('89d'!E358&gt;0,'89d'!E358/$K$42,#N/A)</f>
        <v>#N/A</v>
      </c>
      <c r="F358" s="51" t="e">
        <f>IF('89d'!F358&gt;0,'89d'!F358/$K$42,#N/A)</f>
        <v>#N/A</v>
      </c>
      <c r="G358" s="51" t="e">
        <f>IF('89d'!G358&gt;0,'89d'!G358/$K$42,#N/A)</f>
        <v>#N/A</v>
      </c>
      <c r="H358" s="54"/>
    </row>
    <row r="359" spans="2:8">
      <c r="B359" s="50">
        <v>2460736.8953230707</v>
      </c>
      <c r="C359" s="57">
        <f t="shared" si="6"/>
        <v>0.26041766861453652</v>
      </c>
      <c r="D359" s="51">
        <f>IF('89d'!D359&gt;0,'89d'!D359/$K$42,#N/A)</f>
        <v>0.99583277339590848</v>
      </c>
      <c r="E359" s="51" t="e">
        <f>IF('89d'!E359&gt;0,'89d'!E359/$K$42,#N/A)</f>
        <v>#N/A</v>
      </c>
      <c r="F359" s="51" t="e">
        <f>IF('89d'!F359&gt;0,'89d'!F359/$K$42,#N/A)</f>
        <v>#N/A</v>
      </c>
      <c r="G359" s="51" t="e">
        <f>IF('89d'!G359&gt;0,'89d'!G359/$K$42,#N/A)</f>
        <v>#N/A</v>
      </c>
      <c r="H359" s="54"/>
    </row>
    <row r="360" spans="2:8">
      <c r="B360" s="50">
        <v>2460736.8967119646</v>
      </c>
      <c r="C360" s="57">
        <f t="shared" si="6"/>
        <v>0.26180656254291534</v>
      </c>
      <c r="D360" s="51">
        <f>IF('89d'!D360&gt;0,'89d'!D360/$K$42,#N/A)</f>
        <v>0.99896420190826685</v>
      </c>
      <c r="E360" s="51" t="e">
        <f>IF('89d'!E360&gt;0,'89d'!E360/$K$42,#N/A)</f>
        <v>#N/A</v>
      </c>
      <c r="F360" s="51" t="e">
        <f>IF('89d'!F360&gt;0,'89d'!F360/$K$42,#N/A)</f>
        <v>#N/A</v>
      </c>
      <c r="G360" s="51" t="e">
        <f>IF('89d'!G360&gt;0,'89d'!G360/$K$42,#N/A)</f>
        <v>#N/A</v>
      </c>
      <c r="H360" s="54"/>
    </row>
    <row r="361" spans="2:8">
      <c r="B361" s="50">
        <v>2460736.8981008586</v>
      </c>
      <c r="C361" s="57">
        <f t="shared" si="6"/>
        <v>0.26319545647129416</v>
      </c>
      <c r="D361" s="51">
        <f>IF('89d'!D361&gt;0,'89d'!D361/$K$42,#N/A)</f>
        <v>0.99872164735313274</v>
      </c>
      <c r="E361" s="51" t="e">
        <f>IF('89d'!E361&gt;0,'89d'!E361/$K$42,#N/A)</f>
        <v>#N/A</v>
      </c>
      <c r="F361" s="51" t="e">
        <f>IF('89d'!F361&gt;0,'89d'!F361/$K$42,#N/A)</f>
        <v>#N/A</v>
      </c>
      <c r="G361" s="51" t="e">
        <f>IF('89d'!G361&gt;0,'89d'!G361/$K$42,#N/A)</f>
        <v>#N/A</v>
      </c>
      <c r="H361" s="54"/>
    </row>
    <row r="362" spans="2:8">
      <c r="B362" s="50">
        <v>2460736.8994897529</v>
      </c>
      <c r="C362" s="57">
        <f t="shared" si="6"/>
        <v>0.26458435086533427</v>
      </c>
      <c r="D362" s="51">
        <f>IF('89d'!D362&gt;0,'89d'!D362/$K$42,#N/A)</f>
        <v>0.99893680804655927</v>
      </c>
      <c r="E362" s="51" t="e">
        <f>IF('89d'!E362&gt;0,'89d'!E362/$K$42,#N/A)</f>
        <v>#N/A</v>
      </c>
      <c r="F362" s="51" t="e">
        <f>IF('89d'!F362&gt;0,'89d'!F362/$K$42,#N/A)</f>
        <v>#N/A</v>
      </c>
      <c r="G362" s="51" t="e">
        <f>IF('89d'!G362&gt;0,'89d'!G362/$K$42,#N/A)</f>
        <v>#N/A</v>
      </c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7438-4845-4F0A-AC4B-4D4C035E66AC}">
  <sheetPr>
    <tabColor rgb="FF0070C0"/>
  </sheetPr>
  <dimension ref="A75:DG78"/>
  <sheetViews>
    <sheetView zoomScaleNormal="100" workbookViewId="0">
      <selection activeCell="N34" sqref="N34"/>
    </sheetView>
  </sheetViews>
  <sheetFormatPr baseColWidth="10" defaultColWidth="2.42578125" defaultRowHeight="7.5" customHeight="1"/>
  <sheetData>
    <row r="75" spans="1:111" ht="7.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</row>
    <row r="76" spans="1:111" ht="7.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</row>
    <row r="77" spans="1:111" ht="7.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</row>
    <row r="78" spans="1:111" ht="7.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E8DD-C66F-4F7D-A72B-006F9FFB813A}">
  <dimension ref="B15:CI38"/>
  <sheetViews>
    <sheetView topLeftCell="E18" workbookViewId="0">
      <selection activeCell="J25" sqref="J25"/>
    </sheetView>
  </sheetViews>
  <sheetFormatPr baseColWidth="10" defaultColWidth="11.5703125" defaultRowHeight="15"/>
  <cols>
    <col min="1" max="142" width="2.140625" customWidth="1"/>
  </cols>
  <sheetData>
    <row r="15" spans="8:87">
      <c r="H15" s="77">
        <v>1</v>
      </c>
      <c r="I15" s="77">
        <v>2</v>
      </c>
      <c r="J15" s="77">
        <v>3</v>
      </c>
      <c r="K15" s="77">
        <v>4</v>
      </c>
      <c r="L15" s="77">
        <v>5</v>
      </c>
      <c r="M15" s="77">
        <v>6</v>
      </c>
      <c r="N15" s="77">
        <v>7</v>
      </c>
      <c r="O15" s="77">
        <v>8</v>
      </c>
      <c r="P15" s="77">
        <v>9</v>
      </c>
      <c r="Q15" s="77">
        <v>0</v>
      </c>
      <c r="AB15" s="77">
        <v>1</v>
      </c>
      <c r="AC15" s="77">
        <v>2</v>
      </c>
      <c r="AD15" s="77">
        <v>3</v>
      </c>
      <c r="AE15" s="77">
        <v>4</v>
      </c>
      <c r="AF15" s="77">
        <v>5</v>
      </c>
      <c r="AG15" s="77">
        <v>6</v>
      </c>
      <c r="AH15" s="77">
        <v>7</v>
      </c>
      <c r="AI15" s="77">
        <v>8</v>
      </c>
      <c r="AJ15" s="77">
        <v>9</v>
      </c>
      <c r="AK15" s="77">
        <v>0</v>
      </c>
      <c r="AV15" s="77">
        <v>1</v>
      </c>
      <c r="AW15" s="77">
        <v>2</v>
      </c>
      <c r="AX15" s="77">
        <v>3</v>
      </c>
      <c r="AY15" s="77">
        <v>4</v>
      </c>
      <c r="AZ15" s="77">
        <v>5</v>
      </c>
      <c r="BA15" s="77">
        <v>6</v>
      </c>
      <c r="BB15" s="77">
        <v>7</v>
      </c>
      <c r="BC15" s="77">
        <v>8</v>
      </c>
      <c r="BD15" s="77">
        <v>9</v>
      </c>
      <c r="BE15" s="77">
        <v>0</v>
      </c>
      <c r="BP15" s="77">
        <v>1</v>
      </c>
      <c r="BQ15" s="77">
        <v>2</v>
      </c>
      <c r="BR15" s="77">
        <v>3</v>
      </c>
      <c r="BS15" s="77">
        <v>4</v>
      </c>
      <c r="BT15" s="77">
        <v>5</v>
      </c>
      <c r="BU15" s="77">
        <v>6</v>
      </c>
      <c r="BV15" s="77">
        <v>7</v>
      </c>
      <c r="BW15" s="77">
        <v>8</v>
      </c>
      <c r="BX15" s="77">
        <v>9</v>
      </c>
      <c r="BY15" s="77">
        <v>0</v>
      </c>
    </row>
    <row r="16" spans="8:87">
      <c r="R16" s="77">
        <v>1</v>
      </c>
      <c r="S16" s="77">
        <v>2</v>
      </c>
      <c r="T16" s="77">
        <v>3</v>
      </c>
      <c r="U16" s="77">
        <v>4</v>
      </c>
      <c r="V16" s="77">
        <v>5</v>
      </c>
      <c r="W16" s="77">
        <v>6</v>
      </c>
      <c r="X16" s="77">
        <v>7</v>
      </c>
      <c r="Y16" s="77">
        <v>8</v>
      </c>
      <c r="Z16" s="77">
        <v>9</v>
      </c>
      <c r="AA16" s="77">
        <v>0</v>
      </c>
      <c r="AL16" s="77">
        <v>1</v>
      </c>
      <c r="AM16" s="77">
        <v>2</v>
      </c>
      <c r="AN16" s="77">
        <v>3</v>
      </c>
      <c r="AO16" s="77">
        <v>4</v>
      </c>
      <c r="AP16" s="77">
        <v>5</v>
      </c>
      <c r="AQ16" s="77">
        <v>6</v>
      </c>
      <c r="AR16" s="77">
        <v>7</v>
      </c>
      <c r="AS16" s="77">
        <v>8</v>
      </c>
      <c r="AT16" s="77">
        <v>9</v>
      </c>
      <c r="AU16" s="77">
        <v>0</v>
      </c>
      <c r="BF16" s="77">
        <v>1</v>
      </c>
      <c r="BG16" s="77">
        <v>2</v>
      </c>
      <c r="BH16" s="77">
        <v>3</v>
      </c>
      <c r="BI16" s="77">
        <v>4</v>
      </c>
      <c r="BJ16" s="77">
        <v>5</v>
      </c>
      <c r="BK16" s="77">
        <v>6</v>
      </c>
      <c r="BL16" s="77">
        <v>7</v>
      </c>
      <c r="BM16" s="77">
        <v>8</v>
      </c>
      <c r="BN16" s="77">
        <v>9</v>
      </c>
      <c r="BO16" s="77">
        <v>0</v>
      </c>
      <c r="BZ16" s="77">
        <v>1</v>
      </c>
      <c r="CA16" s="77">
        <v>2</v>
      </c>
      <c r="CB16" s="77">
        <v>3</v>
      </c>
      <c r="CC16" s="77">
        <v>4</v>
      </c>
      <c r="CD16" s="77">
        <v>5</v>
      </c>
      <c r="CE16" s="77">
        <v>6</v>
      </c>
      <c r="CF16" s="77">
        <v>7</v>
      </c>
      <c r="CG16" s="77">
        <v>8</v>
      </c>
      <c r="CH16" s="77">
        <v>9</v>
      </c>
      <c r="CI16" s="77">
        <v>0</v>
      </c>
    </row>
    <row r="18" spans="2:87" ht="85.5">
      <c r="H18" s="64">
        <v>2458400</v>
      </c>
      <c r="I18" s="64">
        <f>H18+500</f>
        <v>2458900</v>
      </c>
      <c r="J18" s="64">
        <f t="shared" ref="J18:BU18" si="0">I18+500</f>
        <v>2459400</v>
      </c>
      <c r="K18" s="64">
        <f t="shared" si="0"/>
        <v>2459900</v>
      </c>
      <c r="L18" s="64">
        <f t="shared" si="0"/>
        <v>2460400</v>
      </c>
      <c r="M18" s="64">
        <f t="shared" si="0"/>
        <v>2460900</v>
      </c>
      <c r="N18" s="64">
        <f t="shared" si="0"/>
        <v>2461400</v>
      </c>
      <c r="O18" s="64">
        <f t="shared" si="0"/>
        <v>2461900</v>
      </c>
      <c r="P18" s="64">
        <f t="shared" si="0"/>
        <v>2462400</v>
      </c>
      <c r="Q18" s="64">
        <f t="shared" si="0"/>
        <v>2462900</v>
      </c>
      <c r="R18" s="64">
        <f t="shared" si="0"/>
        <v>2463400</v>
      </c>
      <c r="S18" s="64">
        <f t="shared" si="0"/>
        <v>2463900</v>
      </c>
      <c r="T18" s="64">
        <f t="shared" si="0"/>
        <v>2464400</v>
      </c>
      <c r="U18" s="64">
        <f t="shared" si="0"/>
        <v>2464900</v>
      </c>
      <c r="V18" s="64">
        <f t="shared" si="0"/>
        <v>2465400</v>
      </c>
      <c r="W18" s="64">
        <f t="shared" si="0"/>
        <v>2465900</v>
      </c>
      <c r="X18" s="64">
        <f t="shared" si="0"/>
        <v>2466400</v>
      </c>
      <c r="Y18" s="64">
        <f t="shared" si="0"/>
        <v>2466900</v>
      </c>
      <c r="Z18" s="64">
        <f t="shared" si="0"/>
        <v>2467400</v>
      </c>
      <c r="AA18" s="64">
        <f t="shared" si="0"/>
        <v>2467900</v>
      </c>
      <c r="AB18" s="64">
        <f t="shared" si="0"/>
        <v>2468400</v>
      </c>
      <c r="AC18" s="64">
        <f t="shared" si="0"/>
        <v>2468900</v>
      </c>
      <c r="AD18" s="64">
        <f t="shared" si="0"/>
        <v>2469400</v>
      </c>
      <c r="AE18" s="64">
        <f t="shared" si="0"/>
        <v>2469900</v>
      </c>
      <c r="AF18" s="64">
        <f t="shared" si="0"/>
        <v>2470400</v>
      </c>
      <c r="AG18" s="64">
        <f t="shared" si="0"/>
        <v>2470900</v>
      </c>
      <c r="AH18" s="64">
        <f t="shared" si="0"/>
        <v>2471400</v>
      </c>
      <c r="AI18" s="64">
        <f t="shared" si="0"/>
        <v>2471900</v>
      </c>
      <c r="AJ18" s="64">
        <f t="shared" si="0"/>
        <v>2472400</v>
      </c>
      <c r="AK18" s="64">
        <f t="shared" si="0"/>
        <v>2472900</v>
      </c>
      <c r="AL18" s="64">
        <f t="shared" si="0"/>
        <v>2473400</v>
      </c>
      <c r="AM18" s="64">
        <f t="shared" si="0"/>
        <v>2473900</v>
      </c>
      <c r="AN18" s="64">
        <f t="shared" si="0"/>
        <v>2474400</v>
      </c>
      <c r="AO18" s="64">
        <f t="shared" si="0"/>
        <v>2474900</v>
      </c>
      <c r="AP18" s="64">
        <f t="shared" si="0"/>
        <v>2475400</v>
      </c>
      <c r="AQ18" s="64">
        <f t="shared" si="0"/>
        <v>2475900</v>
      </c>
      <c r="AR18" s="64">
        <f t="shared" si="0"/>
        <v>2476400</v>
      </c>
      <c r="AS18" s="64">
        <f t="shared" si="0"/>
        <v>2476900</v>
      </c>
      <c r="AT18" s="64">
        <f t="shared" si="0"/>
        <v>2477400</v>
      </c>
      <c r="AU18" s="64">
        <f t="shared" si="0"/>
        <v>2477900</v>
      </c>
      <c r="AV18" s="64">
        <f t="shared" si="0"/>
        <v>2478400</v>
      </c>
      <c r="AW18" s="64">
        <f t="shared" si="0"/>
        <v>2478900</v>
      </c>
      <c r="AX18" s="64">
        <f t="shared" si="0"/>
        <v>2479400</v>
      </c>
      <c r="AY18" s="64">
        <f t="shared" si="0"/>
        <v>2479900</v>
      </c>
      <c r="AZ18" s="64">
        <f t="shared" si="0"/>
        <v>2480400</v>
      </c>
      <c r="BA18" s="64">
        <f t="shared" si="0"/>
        <v>2480900</v>
      </c>
      <c r="BB18" s="64">
        <f t="shared" si="0"/>
        <v>2481400</v>
      </c>
      <c r="BC18" s="64">
        <f t="shared" si="0"/>
        <v>2481900</v>
      </c>
      <c r="BD18" s="64">
        <f t="shared" si="0"/>
        <v>2482400</v>
      </c>
      <c r="BE18" s="64">
        <f t="shared" si="0"/>
        <v>2482900</v>
      </c>
      <c r="BF18" s="64">
        <f t="shared" si="0"/>
        <v>2483400</v>
      </c>
      <c r="BG18" s="64">
        <f t="shared" si="0"/>
        <v>2483900</v>
      </c>
      <c r="BH18" s="64">
        <f t="shared" si="0"/>
        <v>2484400</v>
      </c>
      <c r="BI18" s="64">
        <f t="shared" si="0"/>
        <v>2484900</v>
      </c>
      <c r="BJ18" s="64">
        <f t="shared" si="0"/>
        <v>2485400</v>
      </c>
      <c r="BK18" s="64">
        <f t="shared" si="0"/>
        <v>2485900</v>
      </c>
      <c r="BL18" s="64">
        <f t="shared" si="0"/>
        <v>2486400</v>
      </c>
      <c r="BM18" s="64">
        <f t="shared" si="0"/>
        <v>2486900</v>
      </c>
      <c r="BN18" s="64">
        <f t="shared" si="0"/>
        <v>2487400</v>
      </c>
      <c r="BO18" s="64">
        <f t="shared" si="0"/>
        <v>2487900</v>
      </c>
      <c r="BP18" s="64">
        <f t="shared" si="0"/>
        <v>2488400</v>
      </c>
      <c r="BQ18" s="64">
        <f t="shared" si="0"/>
        <v>2488900</v>
      </c>
      <c r="BR18" s="64">
        <f t="shared" si="0"/>
        <v>2489400</v>
      </c>
      <c r="BS18" s="64">
        <f t="shared" si="0"/>
        <v>2489900</v>
      </c>
      <c r="BT18" s="64">
        <f t="shared" si="0"/>
        <v>2490400</v>
      </c>
      <c r="BU18" s="64">
        <f t="shared" si="0"/>
        <v>2490900</v>
      </c>
      <c r="BV18" s="64">
        <f t="shared" ref="BV18:CI18" si="1">BU18+500</f>
        <v>2491400</v>
      </c>
      <c r="BW18" s="64">
        <f t="shared" si="1"/>
        <v>2491900</v>
      </c>
      <c r="BX18" s="64">
        <f t="shared" si="1"/>
        <v>2492400</v>
      </c>
      <c r="BY18" s="64">
        <f t="shared" si="1"/>
        <v>2492900</v>
      </c>
      <c r="BZ18" s="64">
        <f t="shared" si="1"/>
        <v>2493400</v>
      </c>
      <c r="CA18" s="64">
        <f t="shared" si="1"/>
        <v>2493900</v>
      </c>
      <c r="CB18" s="64">
        <f t="shared" si="1"/>
        <v>2494400</v>
      </c>
      <c r="CC18" s="64">
        <f t="shared" si="1"/>
        <v>2494900</v>
      </c>
      <c r="CD18" s="64">
        <f t="shared" si="1"/>
        <v>2495400</v>
      </c>
      <c r="CE18" s="64">
        <f t="shared" si="1"/>
        <v>2495900</v>
      </c>
      <c r="CF18" s="64">
        <f t="shared" si="1"/>
        <v>2496400</v>
      </c>
      <c r="CG18" s="64">
        <f t="shared" si="1"/>
        <v>2496900</v>
      </c>
      <c r="CH18" s="64">
        <f t="shared" si="1"/>
        <v>2497400</v>
      </c>
      <c r="CI18" s="64">
        <f t="shared" si="1"/>
        <v>2497900</v>
      </c>
    </row>
    <row r="20" spans="2:87" ht="49.5">
      <c r="H20" s="74">
        <v>43381</v>
      </c>
      <c r="I20" s="74">
        <f>I18-$H18+$H20</f>
        <v>43881</v>
      </c>
      <c r="J20" s="74">
        <f t="shared" ref="J20:BU20" si="2">J18-$H18+$H20</f>
        <v>44381</v>
      </c>
      <c r="K20" s="74">
        <f t="shared" si="2"/>
        <v>44881</v>
      </c>
      <c r="L20" s="74">
        <f t="shared" si="2"/>
        <v>45381</v>
      </c>
      <c r="M20" s="74">
        <f t="shared" si="2"/>
        <v>45881</v>
      </c>
      <c r="N20" s="74">
        <f t="shared" si="2"/>
        <v>46381</v>
      </c>
      <c r="O20" s="75">
        <f t="shared" si="2"/>
        <v>46881</v>
      </c>
      <c r="P20" s="74">
        <f t="shared" si="2"/>
        <v>47381</v>
      </c>
      <c r="Q20" s="74">
        <f t="shared" si="2"/>
        <v>47881</v>
      </c>
      <c r="R20" s="74">
        <f t="shared" si="2"/>
        <v>48381</v>
      </c>
      <c r="S20" s="74">
        <f t="shared" si="2"/>
        <v>48881</v>
      </c>
      <c r="T20" s="76">
        <f t="shared" si="2"/>
        <v>49381</v>
      </c>
      <c r="U20" s="74">
        <f t="shared" si="2"/>
        <v>49881</v>
      </c>
      <c r="V20" s="74">
        <f t="shared" si="2"/>
        <v>50381</v>
      </c>
      <c r="W20" s="74">
        <f t="shared" si="2"/>
        <v>50881</v>
      </c>
      <c r="X20" s="74">
        <f t="shared" si="2"/>
        <v>51381</v>
      </c>
      <c r="Y20" s="74">
        <f t="shared" si="2"/>
        <v>51881</v>
      </c>
      <c r="Z20" s="74">
        <f t="shared" si="2"/>
        <v>52381</v>
      </c>
      <c r="AA20" s="74">
        <f t="shared" si="2"/>
        <v>52881</v>
      </c>
      <c r="AB20" s="74">
        <f t="shared" si="2"/>
        <v>53381</v>
      </c>
      <c r="AC20" s="74">
        <f t="shared" si="2"/>
        <v>53881</v>
      </c>
      <c r="AD20" s="74">
        <f t="shared" si="2"/>
        <v>54381</v>
      </c>
      <c r="AE20" s="74">
        <f t="shared" si="2"/>
        <v>54881</v>
      </c>
      <c r="AF20" s="76">
        <f t="shared" si="2"/>
        <v>55381</v>
      </c>
      <c r="AG20" s="74">
        <f t="shared" si="2"/>
        <v>55881</v>
      </c>
      <c r="AH20" s="74">
        <f t="shared" si="2"/>
        <v>56381</v>
      </c>
      <c r="AI20" s="74">
        <f t="shared" si="2"/>
        <v>56881</v>
      </c>
      <c r="AJ20" s="74">
        <f t="shared" si="2"/>
        <v>57381</v>
      </c>
      <c r="AK20" s="74">
        <f t="shared" si="2"/>
        <v>57881</v>
      </c>
      <c r="AL20" s="74">
        <f t="shared" si="2"/>
        <v>58381</v>
      </c>
      <c r="AM20" s="74">
        <f t="shared" si="2"/>
        <v>58881</v>
      </c>
      <c r="AN20" s="74">
        <f t="shared" si="2"/>
        <v>59381</v>
      </c>
      <c r="AO20" s="74">
        <f t="shared" si="2"/>
        <v>59881</v>
      </c>
      <c r="AP20" s="76">
        <f t="shared" si="2"/>
        <v>60381</v>
      </c>
      <c r="AQ20" s="74">
        <f t="shared" si="2"/>
        <v>60881</v>
      </c>
      <c r="AR20" s="74">
        <f t="shared" si="2"/>
        <v>61381</v>
      </c>
      <c r="AS20" s="74">
        <f t="shared" si="2"/>
        <v>61881</v>
      </c>
      <c r="AT20" s="74">
        <f t="shared" si="2"/>
        <v>62381</v>
      </c>
      <c r="AU20" s="74">
        <f t="shared" si="2"/>
        <v>62881</v>
      </c>
      <c r="AV20" s="74">
        <f t="shared" si="2"/>
        <v>63381</v>
      </c>
      <c r="AW20" s="74">
        <f t="shared" si="2"/>
        <v>63881</v>
      </c>
      <c r="AX20" s="74">
        <f t="shared" si="2"/>
        <v>64381</v>
      </c>
      <c r="AY20" s="74">
        <f t="shared" si="2"/>
        <v>64881</v>
      </c>
      <c r="AZ20" s="74">
        <f t="shared" si="2"/>
        <v>65381</v>
      </c>
      <c r="BA20" s="76">
        <f t="shared" si="2"/>
        <v>65881</v>
      </c>
      <c r="BB20" s="74">
        <f t="shared" si="2"/>
        <v>66381</v>
      </c>
      <c r="BC20" s="74">
        <f t="shared" si="2"/>
        <v>66881</v>
      </c>
      <c r="BD20" s="74">
        <f t="shared" si="2"/>
        <v>67381</v>
      </c>
      <c r="BE20" s="74">
        <f t="shared" si="2"/>
        <v>67881</v>
      </c>
      <c r="BF20" s="74">
        <f t="shared" si="2"/>
        <v>68381</v>
      </c>
      <c r="BG20" s="75">
        <f t="shared" si="2"/>
        <v>68881</v>
      </c>
      <c r="BH20" s="74">
        <f t="shared" si="2"/>
        <v>69381</v>
      </c>
      <c r="BI20" s="74">
        <f t="shared" si="2"/>
        <v>69881</v>
      </c>
      <c r="BJ20" s="74">
        <f t="shared" si="2"/>
        <v>70381</v>
      </c>
      <c r="BK20" s="74">
        <f t="shared" si="2"/>
        <v>70881</v>
      </c>
      <c r="BL20" s="74">
        <f t="shared" si="2"/>
        <v>71381</v>
      </c>
      <c r="BM20" s="74">
        <f t="shared" si="2"/>
        <v>71881</v>
      </c>
      <c r="BN20" s="75">
        <f t="shared" si="2"/>
        <v>72381</v>
      </c>
      <c r="BO20" s="74">
        <f t="shared" si="2"/>
        <v>72881</v>
      </c>
      <c r="BP20" s="74">
        <f t="shared" si="2"/>
        <v>73381</v>
      </c>
      <c r="BQ20" s="74">
        <f t="shared" si="2"/>
        <v>73881</v>
      </c>
      <c r="BR20" s="74">
        <f t="shared" si="2"/>
        <v>74381</v>
      </c>
      <c r="BS20" s="74">
        <f t="shared" si="2"/>
        <v>74881</v>
      </c>
      <c r="BT20" s="74">
        <f t="shared" si="2"/>
        <v>75381</v>
      </c>
      <c r="BU20" s="74">
        <f t="shared" si="2"/>
        <v>75881</v>
      </c>
      <c r="BV20" s="74">
        <f t="shared" ref="BV20:CI20" si="3">BV18-$H18+$H20</f>
        <v>76381</v>
      </c>
      <c r="BW20" s="76">
        <f t="shared" si="3"/>
        <v>76881</v>
      </c>
      <c r="BX20" s="74">
        <f t="shared" si="3"/>
        <v>77381</v>
      </c>
      <c r="BY20" s="74">
        <f t="shared" si="3"/>
        <v>77881</v>
      </c>
      <c r="BZ20" s="74">
        <f t="shared" si="3"/>
        <v>78381</v>
      </c>
      <c r="CA20" s="76">
        <f t="shared" si="3"/>
        <v>78881</v>
      </c>
      <c r="CB20" s="74">
        <f t="shared" si="3"/>
        <v>79381</v>
      </c>
      <c r="CC20" s="74">
        <f t="shared" si="3"/>
        <v>79881</v>
      </c>
      <c r="CD20" s="74">
        <f t="shared" si="3"/>
        <v>80381</v>
      </c>
      <c r="CE20" s="74">
        <f t="shared" si="3"/>
        <v>80881</v>
      </c>
      <c r="CF20" s="74">
        <f t="shared" si="3"/>
        <v>81381</v>
      </c>
      <c r="CG20" s="74">
        <f t="shared" si="3"/>
        <v>81881</v>
      </c>
      <c r="CH20" s="74">
        <f t="shared" si="3"/>
        <v>82381</v>
      </c>
      <c r="CI20" s="74">
        <f t="shared" si="3"/>
        <v>82881</v>
      </c>
    </row>
    <row r="27" spans="2:87">
      <c r="B27" t="s">
        <v>139</v>
      </c>
    </row>
    <row r="38" spans="2:2">
      <c r="B38" t="s">
        <v>138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32"/>
  <sheetViews>
    <sheetView topLeftCell="A202" workbookViewId="0">
      <selection activeCell="A228" sqref="A228"/>
    </sheetView>
  </sheetViews>
  <sheetFormatPr baseColWidth="10" defaultColWidth="11.5703125" defaultRowHeight="15"/>
  <cols>
    <col min="1" max="1" width="16.140625" bestFit="1" customWidth="1"/>
    <col min="2" max="2" width="13.140625" bestFit="1" customWidth="1"/>
  </cols>
  <sheetData>
    <row r="1" spans="1:1">
      <c r="A1" t="s">
        <v>23</v>
      </c>
    </row>
    <row r="3" spans="1:1">
      <c r="A3" t="s">
        <v>4</v>
      </c>
    </row>
    <row r="15" spans="1:1">
      <c r="A15" t="s">
        <v>3</v>
      </c>
    </row>
    <row r="27" spans="1:1">
      <c r="A27" t="s">
        <v>2</v>
      </c>
    </row>
    <row r="39" spans="1:9">
      <c r="A39" t="s">
        <v>5</v>
      </c>
      <c r="C39">
        <f>25.2/4</f>
        <v>6.3</v>
      </c>
      <c r="D39" t="s">
        <v>7</v>
      </c>
      <c r="F39">
        <f>6.3/21.9*100000/365.25</f>
        <v>78.760091136676877</v>
      </c>
      <c r="I39">
        <f>(2700000-2458400)/365.25</f>
        <v>661.46475017111572</v>
      </c>
    </row>
    <row r="51" spans="1:1">
      <c r="A51" t="s">
        <v>6</v>
      </c>
    </row>
    <row r="62" spans="1:1">
      <c r="A62" t="s">
        <v>8</v>
      </c>
    </row>
    <row r="73" spans="1:1">
      <c r="A73" t="s">
        <v>9</v>
      </c>
    </row>
    <row r="84" spans="1:9">
      <c r="A84" t="s">
        <v>10</v>
      </c>
      <c r="E84" t="s">
        <v>12</v>
      </c>
      <c r="I84" t="s">
        <v>11</v>
      </c>
    </row>
    <row r="97" spans="1:15">
      <c r="A97" t="s">
        <v>1</v>
      </c>
      <c r="O97" s="3"/>
    </row>
    <row r="126" spans="1:1">
      <c r="A126" t="s">
        <v>16</v>
      </c>
    </row>
    <row r="139" spans="1:8">
      <c r="A139" t="s">
        <v>17</v>
      </c>
      <c r="B139" t="s">
        <v>18</v>
      </c>
      <c r="D139">
        <v>140000</v>
      </c>
      <c r="E139" t="s">
        <v>13</v>
      </c>
      <c r="F139">
        <v>365.25</v>
      </c>
      <c r="G139" s="2">
        <f>D139/F139</f>
        <v>383.29911019849419</v>
      </c>
      <c r="H139" t="s">
        <v>14</v>
      </c>
    </row>
    <row r="152" spans="9:9">
      <c r="I152" s="4" t="s">
        <v>19</v>
      </c>
    </row>
    <row r="164" spans="1:4">
      <c r="A164">
        <v>140000</v>
      </c>
      <c r="B164" s="1" t="s">
        <v>15</v>
      </c>
      <c r="C164" s="2">
        <f>A164/365.25</f>
        <v>383.29911019849419</v>
      </c>
      <c r="D164" t="s">
        <v>14</v>
      </c>
    </row>
    <row r="166" spans="1:4">
      <c r="A166">
        <f>(2595000-2460000)/5</f>
        <v>27000</v>
      </c>
      <c r="B166" s="1" t="s">
        <v>15</v>
      </c>
      <c r="C166" s="2">
        <f>A166/365.25</f>
        <v>73.921971252566735</v>
      </c>
      <c r="D166" t="s">
        <v>14</v>
      </c>
    </row>
    <row r="177" spans="14:15">
      <c r="N177" s="6" t="s">
        <v>14</v>
      </c>
      <c r="O177" s="6" t="s">
        <v>22</v>
      </c>
    </row>
    <row r="178" spans="14:15">
      <c r="N178" s="5">
        <v>7.5174886019559386</v>
      </c>
      <c r="O178" s="6" t="s">
        <v>21</v>
      </c>
    </row>
    <row r="179" spans="14:15">
      <c r="N179" s="5">
        <v>20.046636271882502</v>
      </c>
      <c r="O179" s="6" t="s">
        <v>0</v>
      </c>
    </row>
    <row r="180" spans="14:15">
      <c r="N180" s="5">
        <v>7.5174886019559386</v>
      </c>
      <c r="O180" s="6" t="s">
        <v>21</v>
      </c>
    </row>
    <row r="181" spans="14:15">
      <c r="N181" s="5">
        <v>11.276232902933909</v>
      </c>
      <c r="O181" s="6" t="s">
        <v>0</v>
      </c>
    </row>
    <row r="182" spans="14:15">
      <c r="N182" s="5">
        <v>16.287891970904536</v>
      </c>
      <c r="O182" s="6" t="s">
        <v>20</v>
      </c>
    </row>
    <row r="183" spans="14:15">
      <c r="N183" s="5">
        <v>11.276232902933909</v>
      </c>
      <c r="O183" s="6" t="s">
        <v>0</v>
      </c>
    </row>
    <row r="206" spans="1:22">
      <c r="A206" s="29" t="s">
        <v>56</v>
      </c>
      <c r="B206" t="s">
        <v>57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T206" t="s">
        <v>20</v>
      </c>
      <c r="U206" t="s">
        <v>20</v>
      </c>
      <c r="V206" t="s">
        <v>20</v>
      </c>
    </row>
    <row r="218" spans="1:4">
      <c r="A218" t="s">
        <v>58</v>
      </c>
      <c r="C218">
        <v>2458400</v>
      </c>
      <c r="D218" s="30">
        <v>43381</v>
      </c>
    </row>
    <row r="219" spans="1:4">
      <c r="A219" t="s">
        <v>59</v>
      </c>
      <c r="C219">
        <v>2461805</v>
      </c>
      <c r="D219" s="30">
        <f>C219-$C$218+$D$218</f>
        <v>46786</v>
      </c>
    </row>
    <row r="220" spans="1:4">
      <c r="A220" t="s">
        <v>60</v>
      </c>
      <c r="C220">
        <v>2462391</v>
      </c>
      <c r="D220" s="30">
        <f>C220-$C$218+$D$218</f>
        <v>47372</v>
      </c>
    </row>
    <row r="221" spans="1:4">
      <c r="A221" t="s">
        <v>62</v>
      </c>
      <c r="C221">
        <v>2464698</v>
      </c>
      <c r="D221" s="30">
        <f>C221-$C$218+$D$218</f>
        <v>49679</v>
      </c>
    </row>
    <row r="222" spans="1:4">
      <c r="A222" t="s">
        <v>63</v>
      </c>
      <c r="C222">
        <v>2464865</v>
      </c>
      <c r="D222" s="30">
        <f>C222-$C$218+$D$218</f>
        <v>49846</v>
      </c>
    </row>
    <row r="223" spans="1:4">
      <c r="A223" t="s">
        <v>61</v>
      </c>
      <c r="C223">
        <v>2510188</v>
      </c>
      <c r="D223" s="30">
        <f t="shared" ref="D223" si="0">C223-$C$218+$D$218</f>
        <v>95169</v>
      </c>
    </row>
    <row r="225" spans="1:9">
      <c r="A225" t="s">
        <v>99</v>
      </c>
      <c r="D225" s="78" t="s">
        <v>100</v>
      </c>
    </row>
    <row r="227" spans="1:9">
      <c r="G227" s="94" t="s">
        <v>126</v>
      </c>
      <c r="H227" s="95"/>
      <c r="I227" s="95"/>
    </row>
    <row r="228" spans="1:9">
      <c r="A228">
        <f>2460700</f>
        <v>2460700</v>
      </c>
      <c r="B228">
        <v>0</v>
      </c>
      <c r="C228">
        <f>A228+B228</f>
        <v>2460700</v>
      </c>
      <c r="D228" s="30">
        <f>C228-$C$218+$D$218</f>
        <v>45681</v>
      </c>
      <c r="G228" s="94">
        <f>C228-D228</f>
        <v>2415019</v>
      </c>
      <c r="H228" s="95"/>
      <c r="I228" s="95"/>
    </row>
    <row r="229" spans="1:9">
      <c r="D229" s="30">
        <f t="shared" ref="D229:D232" si="1">C229-$C$218+$D$218</f>
        <v>-2415019</v>
      </c>
    </row>
    <row r="230" spans="1:9">
      <c r="D230" s="30">
        <f t="shared" si="1"/>
        <v>-2415019</v>
      </c>
    </row>
    <row r="231" spans="1:9">
      <c r="D231" s="30">
        <f t="shared" si="1"/>
        <v>-2415019</v>
      </c>
    </row>
    <row r="232" spans="1:9">
      <c r="D232" s="30">
        <f t="shared" si="1"/>
        <v>-2415019</v>
      </c>
    </row>
  </sheetData>
  <hyperlinks>
    <hyperlink ref="D225" r:id="rId1" xr:uid="{64DB8561-5E07-4A77-94A4-E95312B5EBB5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>
      <selection activeCell="A2" sqref="A2"/>
    </sheetView>
  </sheetViews>
  <sheetFormatPr baseColWidth="10" defaultColWidth="9.140625" defaultRowHeight="15"/>
  <sheetData>
    <row r="1" spans="1:3">
      <c r="A1">
        <v>1</v>
      </c>
      <c r="B1">
        <v>2458401.4086000002</v>
      </c>
    </row>
    <row r="2" spans="1:3">
      <c r="A2">
        <v>2</v>
      </c>
      <c r="B2">
        <v>2458483.2231000001</v>
      </c>
      <c r="C2" s="19">
        <f>B2-B1</f>
        <v>81.814499999862164</v>
      </c>
    </row>
    <row r="3" spans="1:3">
      <c r="A3">
        <v>3</v>
      </c>
      <c r="B3">
        <v>2458565.1072999998</v>
      </c>
      <c r="C3" s="19">
        <f t="shared" ref="C3:C66" si="0">B3-B2</f>
        <v>81.884199999738485</v>
      </c>
    </row>
    <row r="4" spans="1:3">
      <c r="A4">
        <v>4</v>
      </c>
      <c r="B4">
        <v>2458647.3635</v>
      </c>
      <c r="C4" s="19">
        <f t="shared" si="0"/>
        <v>82.256200000178069</v>
      </c>
    </row>
    <row r="5" spans="1:3">
      <c r="A5">
        <v>5</v>
      </c>
      <c r="B5">
        <v>2458730.2563999998</v>
      </c>
      <c r="C5" s="19">
        <f t="shared" si="0"/>
        <v>82.892899999860674</v>
      </c>
    </row>
    <row r="6" spans="1:3">
      <c r="A6">
        <v>6</v>
      </c>
      <c r="B6">
        <v>2458813.7925999998</v>
      </c>
      <c r="C6" s="19">
        <f t="shared" si="0"/>
        <v>83.536199999973178</v>
      </c>
    </row>
    <row r="7" spans="1:3">
      <c r="A7">
        <v>7</v>
      </c>
      <c r="B7">
        <v>2458897.6601999998</v>
      </c>
      <c r="C7" s="19">
        <f t="shared" si="0"/>
        <v>83.867599999997765</v>
      </c>
    </row>
    <row r="8" spans="1:3">
      <c r="A8">
        <v>8</v>
      </c>
      <c r="B8">
        <v>2458981.5652000001</v>
      </c>
      <c r="C8" s="19">
        <f t="shared" si="0"/>
        <v>83.90500000026077</v>
      </c>
    </row>
    <row r="9" spans="1:3">
      <c r="A9">
        <v>9</v>
      </c>
      <c r="B9">
        <v>2459065.2622000002</v>
      </c>
      <c r="C9" s="19">
        <f t="shared" si="0"/>
        <v>83.697000000160187</v>
      </c>
    </row>
    <row r="10" spans="1:3">
      <c r="A10">
        <v>10</v>
      </c>
      <c r="B10">
        <v>2459148.4917000001</v>
      </c>
      <c r="C10" s="19">
        <f t="shared" si="0"/>
        <v>83.229499999899417</v>
      </c>
    </row>
    <row r="11" spans="1:3">
      <c r="A11">
        <v>11</v>
      </c>
      <c r="B11">
        <v>2459231.1206</v>
      </c>
      <c r="C11" s="19">
        <f t="shared" si="0"/>
        <v>82.628899999894202</v>
      </c>
    </row>
    <row r="12" spans="1:3">
      <c r="A12">
        <v>12</v>
      </c>
      <c r="B12">
        <v>2459313.2552</v>
      </c>
      <c r="C12" s="19">
        <f t="shared" si="0"/>
        <v>82.134599999990314</v>
      </c>
    </row>
    <row r="13" spans="1:3">
      <c r="A13">
        <v>13</v>
      </c>
      <c r="B13">
        <v>2459395.1286999998</v>
      </c>
      <c r="C13" s="19">
        <f t="shared" si="0"/>
        <v>81.873499999754131</v>
      </c>
    </row>
    <row r="14" spans="1:3">
      <c r="A14">
        <v>14</v>
      </c>
      <c r="B14">
        <v>2459476.9770999998</v>
      </c>
      <c r="C14" s="19">
        <f t="shared" si="0"/>
        <v>81.848400000017136</v>
      </c>
    </row>
    <row r="15" spans="1:3">
      <c r="A15">
        <v>15</v>
      </c>
      <c r="B15">
        <v>2459559.0306000002</v>
      </c>
      <c r="C15" s="19">
        <f t="shared" si="0"/>
        <v>82.05350000038743</v>
      </c>
    </row>
    <row r="16" spans="1:3">
      <c r="A16">
        <v>16</v>
      </c>
      <c r="B16">
        <v>2459641.5271999999</v>
      </c>
      <c r="C16" s="19">
        <f t="shared" si="0"/>
        <v>82.496599999722093</v>
      </c>
    </row>
    <row r="17" spans="1:6">
      <c r="A17">
        <v>17</v>
      </c>
      <c r="B17">
        <v>2459724.6305999998</v>
      </c>
      <c r="C17" s="19">
        <f t="shared" si="0"/>
        <v>83.103399999905378</v>
      </c>
    </row>
    <row r="18" spans="1:6">
      <c r="A18">
        <v>18</v>
      </c>
      <c r="B18">
        <v>2459808.2733</v>
      </c>
      <c r="C18" s="19">
        <f t="shared" si="0"/>
        <v>83.642700000200421</v>
      </c>
    </row>
    <row r="19" spans="1:6">
      <c r="A19">
        <v>19</v>
      </c>
      <c r="B19">
        <v>2459892.1845999998</v>
      </c>
      <c r="C19" s="19">
        <f t="shared" si="0"/>
        <v>83.911299999803305</v>
      </c>
    </row>
    <row r="20" spans="1:6">
      <c r="A20">
        <v>20</v>
      </c>
      <c r="B20">
        <v>2459976.0671000001</v>
      </c>
      <c r="C20" s="19">
        <f t="shared" si="0"/>
        <v>83.882500000298023</v>
      </c>
      <c r="F20" s="4" t="s">
        <v>55</v>
      </c>
    </row>
    <row r="21" spans="1:6">
      <c r="A21">
        <v>21</v>
      </c>
      <c r="B21">
        <v>2460059.6184</v>
      </c>
      <c r="C21" s="19">
        <f t="shared" si="0"/>
        <v>83.55129999993369</v>
      </c>
    </row>
    <row r="22" spans="1:6">
      <c r="A22">
        <v>22</v>
      </c>
      <c r="B22">
        <v>2460142.5931000002</v>
      </c>
      <c r="C22" s="19">
        <f t="shared" si="0"/>
        <v>82.974700000137091</v>
      </c>
    </row>
    <row r="23" spans="1:6">
      <c r="A23">
        <v>23</v>
      </c>
      <c r="B23">
        <v>2460224.9811999998</v>
      </c>
      <c r="C23" s="19">
        <f t="shared" si="0"/>
        <v>82.388099999632686</v>
      </c>
    </row>
    <row r="24" spans="1:6">
      <c r="A24">
        <v>24</v>
      </c>
      <c r="B24">
        <v>2460306.9802000001</v>
      </c>
      <c r="C24" s="19">
        <f t="shared" si="0"/>
        <v>81.999000000301749</v>
      </c>
    </row>
    <row r="25" spans="1:6">
      <c r="A25">
        <v>25</v>
      </c>
      <c r="B25">
        <v>2460388.8415000001</v>
      </c>
      <c r="C25" s="19">
        <f t="shared" si="0"/>
        <v>81.861299999989569</v>
      </c>
    </row>
    <row r="26" spans="1:6">
      <c r="A26">
        <v>26</v>
      </c>
      <c r="B26">
        <v>2460470.8213999998</v>
      </c>
      <c r="C26" s="19">
        <f t="shared" si="0"/>
        <v>81.979899999685585</v>
      </c>
    </row>
    <row r="27" spans="1:6">
      <c r="A27">
        <v>27</v>
      </c>
      <c r="B27">
        <v>2460553.1804999998</v>
      </c>
      <c r="C27" s="19">
        <f t="shared" si="0"/>
        <v>82.35910000000149</v>
      </c>
    </row>
    <row r="28" spans="1:6">
      <c r="A28">
        <v>28</v>
      </c>
      <c r="B28">
        <v>2460636.1080999998</v>
      </c>
      <c r="C28" s="19">
        <f t="shared" si="0"/>
        <v>82.927600000053644</v>
      </c>
    </row>
    <row r="29" spans="1:6">
      <c r="A29">
        <v>29</v>
      </c>
      <c r="B29">
        <v>2460719.5920000002</v>
      </c>
      <c r="C29" s="19">
        <f t="shared" si="0"/>
        <v>83.483900000341237</v>
      </c>
    </row>
    <row r="30" spans="1:6">
      <c r="A30">
        <v>30</v>
      </c>
      <c r="B30">
        <v>2460803.4249</v>
      </c>
      <c r="C30" s="19">
        <f t="shared" si="0"/>
        <v>83.832899999804795</v>
      </c>
    </row>
    <row r="31" spans="1:6">
      <c r="A31">
        <v>31</v>
      </c>
      <c r="B31">
        <v>2460887.3191999998</v>
      </c>
      <c r="C31" s="19">
        <f t="shared" si="0"/>
        <v>83.894299999810755</v>
      </c>
    </row>
    <row r="32" spans="1:6">
      <c r="A32">
        <v>32</v>
      </c>
      <c r="B32">
        <v>2460970.9786</v>
      </c>
      <c r="C32" s="19">
        <f t="shared" si="0"/>
        <v>83.659400000236928</v>
      </c>
    </row>
    <row r="33" spans="1:3">
      <c r="A33">
        <v>33</v>
      </c>
      <c r="B33">
        <v>2461054.1342000002</v>
      </c>
      <c r="C33" s="19">
        <f t="shared" si="0"/>
        <v>83.155600000172853</v>
      </c>
    </row>
    <row r="34" spans="1:3">
      <c r="A34">
        <v>34</v>
      </c>
      <c r="B34">
        <v>2461136.6787</v>
      </c>
      <c r="C34" s="19">
        <f t="shared" si="0"/>
        <v>82.544499999843538</v>
      </c>
    </row>
    <row r="35" spans="1:3">
      <c r="A35">
        <v>35</v>
      </c>
      <c r="B35">
        <v>2461218.7610999998</v>
      </c>
      <c r="C35" s="19">
        <f t="shared" si="0"/>
        <v>82.082399999722838</v>
      </c>
    </row>
    <row r="36" spans="1:3">
      <c r="A36">
        <v>36</v>
      </c>
      <c r="B36">
        <v>2461300.6730999998</v>
      </c>
      <c r="C36" s="19">
        <f t="shared" si="0"/>
        <v>81.912000000011176</v>
      </c>
    </row>
    <row r="37" spans="1:3">
      <c r="A37">
        <v>37</v>
      </c>
      <c r="B37">
        <v>2461382.7407</v>
      </c>
      <c r="C37" s="19">
        <f t="shared" si="0"/>
        <v>82.067600000184029</v>
      </c>
    </row>
    <row r="38" spans="1:3">
      <c r="A38">
        <v>38</v>
      </c>
      <c r="B38">
        <v>2461465.2669000002</v>
      </c>
      <c r="C38" s="19">
        <f t="shared" si="0"/>
        <v>82.526200000196695</v>
      </c>
    </row>
    <row r="39" spans="1:3">
      <c r="A39">
        <v>39</v>
      </c>
      <c r="B39">
        <v>2461548.3851000001</v>
      </c>
      <c r="C39" s="19">
        <f t="shared" si="0"/>
        <v>83.118199999909848</v>
      </c>
    </row>
    <row r="40" spans="1:3">
      <c r="A40">
        <v>40</v>
      </c>
      <c r="B40">
        <v>2461631.96</v>
      </c>
      <c r="C40" s="19">
        <f t="shared" si="0"/>
        <v>83.574899999890476</v>
      </c>
    </row>
    <row r="41" spans="1:3">
      <c r="A41">
        <v>41</v>
      </c>
      <c r="B41">
        <v>2461715.7659999998</v>
      </c>
      <c r="C41" s="19">
        <f t="shared" si="0"/>
        <v>83.80599999986589</v>
      </c>
    </row>
    <row r="42" spans="1:3">
      <c r="A42">
        <v>42</v>
      </c>
      <c r="B42">
        <v>2461799.5893000001</v>
      </c>
      <c r="C42" s="19">
        <f t="shared" si="0"/>
        <v>83.823300000280142</v>
      </c>
    </row>
    <row r="43" spans="1:3">
      <c r="A43">
        <v>43</v>
      </c>
      <c r="B43">
        <v>2461883.1822000002</v>
      </c>
      <c r="C43" s="19">
        <f t="shared" si="0"/>
        <v>83.592900000046939</v>
      </c>
    </row>
    <row r="44" spans="1:3">
      <c r="A44">
        <v>44</v>
      </c>
      <c r="B44">
        <v>2461966.2880000002</v>
      </c>
      <c r="C44" s="19">
        <f t="shared" si="0"/>
        <v>83.105800000019372</v>
      </c>
    </row>
    <row r="45" spans="1:3">
      <c r="A45">
        <v>45</v>
      </c>
      <c r="B45">
        <v>2462048.8015999999</v>
      </c>
      <c r="C45" s="19">
        <f t="shared" si="0"/>
        <v>82.513599999714643</v>
      </c>
    </row>
    <row r="46" spans="1:3">
      <c r="A46">
        <v>46</v>
      </c>
      <c r="B46">
        <v>2462130.8605999998</v>
      </c>
      <c r="C46" s="19">
        <f t="shared" si="0"/>
        <v>82.058999999891967</v>
      </c>
    </row>
    <row r="47" spans="1:3">
      <c r="A47">
        <v>47</v>
      </c>
      <c r="B47">
        <v>2462212.7308999998</v>
      </c>
      <c r="C47" s="19">
        <f t="shared" si="0"/>
        <v>81.8703000000678</v>
      </c>
    </row>
    <row r="48" spans="1:3">
      <c r="A48">
        <v>48</v>
      </c>
      <c r="B48">
        <v>2462294.6946999999</v>
      </c>
      <c r="C48" s="19">
        <f t="shared" si="0"/>
        <v>81.963800000026822</v>
      </c>
    </row>
    <row r="49" spans="1:3">
      <c r="A49">
        <v>49</v>
      </c>
      <c r="B49">
        <v>2462377.0282999999</v>
      </c>
      <c r="C49" s="19">
        <f t="shared" si="0"/>
        <v>82.333600000012666</v>
      </c>
    </row>
    <row r="50" spans="1:3">
      <c r="A50">
        <v>50</v>
      </c>
      <c r="B50">
        <v>2462459.9463</v>
      </c>
      <c r="C50" s="19">
        <f t="shared" si="0"/>
        <v>82.91800000006333</v>
      </c>
    </row>
    <row r="51" spans="1:3">
      <c r="A51">
        <v>51</v>
      </c>
      <c r="B51">
        <v>2462543.4456000002</v>
      </c>
      <c r="C51" s="19">
        <f t="shared" si="0"/>
        <v>83.49930000025779</v>
      </c>
    </row>
    <row r="52" spans="1:3">
      <c r="A52">
        <v>52</v>
      </c>
      <c r="B52">
        <v>2462627.2792000002</v>
      </c>
      <c r="C52" s="19">
        <f t="shared" si="0"/>
        <v>83.833600000012666</v>
      </c>
    </row>
    <row r="53" spans="1:3">
      <c r="A53">
        <v>53</v>
      </c>
      <c r="B53">
        <v>2462711.1360999998</v>
      </c>
      <c r="C53" s="19">
        <f t="shared" si="0"/>
        <v>83.85689999954775</v>
      </c>
    </row>
    <row r="54" spans="1:3">
      <c r="A54">
        <v>54</v>
      </c>
      <c r="B54">
        <v>2462794.7524000001</v>
      </c>
      <c r="C54" s="19">
        <f t="shared" si="0"/>
        <v>83.616300000343472</v>
      </c>
    </row>
    <row r="55" spans="1:3">
      <c r="A55">
        <v>55</v>
      </c>
      <c r="B55">
        <v>2462877.9109</v>
      </c>
      <c r="C55" s="19">
        <f t="shared" si="0"/>
        <v>83.158499999903142</v>
      </c>
    </row>
    <row r="56" spans="1:3">
      <c r="A56">
        <v>56</v>
      </c>
      <c r="B56">
        <v>2462960.523</v>
      </c>
      <c r="C56" s="19">
        <f t="shared" si="0"/>
        <v>82.612100000027567</v>
      </c>
    </row>
    <row r="57" spans="1:3">
      <c r="A57">
        <v>57</v>
      </c>
      <c r="B57">
        <v>2463042.6845</v>
      </c>
      <c r="C57" s="19">
        <f t="shared" si="0"/>
        <v>82.161499999929219</v>
      </c>
    </row>
    <row r="58" spans="1:3">
      <c r="A58">
        <v>58</v>
      </c>
      <c r="B58">
        <v>2463124.5967000001</v>
      </c>
      <c r="C58" s="19">
        <f t="shared" si="0"/>
        <v>81.912200000137091</v>
      </c>
    </row>
    <row r="59" spans="1:3">
      <c r="A59">
        <v>59</v>
      </c>
      <c r="B59">
        <v>2463206.4837000002</v>
      </c>
      <c r="C59" s="19">
        <f t="shared" si="0"/>
        <v>81.887000000104308</v>
      </c>
    </row>
    <row r="60" spans="1:3">
      <c r="A60">
        <v>60</v>
      </c>
      <c r="B60">
        <v>2463288.5747000002</v>
      </c>
      <c r="C60" s="19">
        <f t="shared" si="0"/>
        <v>82.091000000014901</v>
      </c>
    </row>
    <row r="61" spans="1:3">
      <c r="A61">
        <v>61</v>
      </c>
      <c r="B61">
        <v>2463371.0909000002</v>
      </c>
      <c r="C61" s="19">
        <f t="shared" si="0"/>
        <v>82.516199999954551</v>
      </c>
    </row>
    <row r="62" spans="1:3">
      <c r="A62">
        <v>62</v>
      </c>
      <c r="B62">
        <v>2463454.1663000002</v>
      </c>
      <c r="C62" s="19">
        <f t="shared" si="0"/>
        <v>83.075399999972433</v>
      </c>
    </row>
    <row r="63" spans="1:3">
      <c r="A63">
        <v>63</v>
      </c>
      <c r="B63">
        <v>2463537.7434</v>
      </c>
      <c r="C63" s="19">
        <f t="shared" si="0"/>
        <v>83.577099999878556</v>
      </c>
    </row>
    <row r="64" spans="1:3">
      <c r="A64">
        <v>64</v>
      </c>
      <c r="B64">
        <v>2463621.5822000001</v>
      </c>
      <c r="C64" s="19">
        <f t="shared" si="0"/>
        <v>83.838800000026822</v>
      </c>
    </row>
    <row r="65" spans="1:3">
      <c r="A65">
        <v>65</v>
      </c>
      <c r="B65">
        <v>2463705.3772999998</v>
      </c>
      <c r="C65" s="19">
        <f t="shared" si="0"/>
        <v>83.795099999755621</v>
      </c>
    </row>
    <row r="66" spans="1:3">
      <c r="A66">
        <v>66</v>
      </c>
      <c r="B66">
        <v>2463788.8495</v>
      </c>
      <c r="C66" s="19">
        <f t="shared" si="0"/>
        <v>83.47220000019297</v>
      </c>
    </row>
    <row r="67" spans="1:3">
      <c r="A67">
        <v>67</v>
      </c>
      <c r="B67">
        <v>2463871.8037999999</v>
      </c>
      <c r="C67" s="19">
        <f t="shared" ref="C67:C80" si="1">B67-B66</f>
        <v>82.954299999866635</v>
      </c>
    </row>
    <row r="68" spans="1:3">
      <c r="A68">
        <v>68</v>
      </c>
      <c r="B68">
        <v>2463954.2376999999</v>
      </c>
      <c r="C68" s="19">
        <f t="shared" si="1"/>
        <v>82.43390000006184</v>
      </c>
    </row>
    <row r="69" spans="1:3">
      <c r="A69">
        <v>69</v>
      </c>
      <c r="B69">
        <v>2464036.3360000001</v>
      </c>
      <c r="C69" s="19">
        <f t="shared" si="1"/>
        <v>82.09830000018701</v>
      </c>
    </row>
    <row r="70" spans="1:3">
      <c r="A70">
        <v>70</v>
      </c>
      <c r="B70">
        <v>2464118.3598000002</v>
      </c>
      <c r="C70" s="19">
        <f t="shared" si="1"/>
        <v>82.023800000082701</v>
      </c>
    </row>
    <row r="71" spans="1:3">
      <c r="A71">
        <v>71</v>
      </c>
      <c r="B71">
        <v>2464200.5739000002</v>
      </c>
      <c r="C71" s="19">
        <f t="shared" si="1"/>
        <v>82.214099999982864</v>
      </c>
    </row>
    <row r="72" spans="1:3">
      <c r="A72">
        <v>72</v>
      </c>
      <c r="B72">
        <v>2464283.1878999998</v>
      </c>
      <c r="C72" s="19">
        <f t="shared" si="1"/>
        <v>82.613999999593943</v>
      </c>
    </row>
    <row r="73" spans="1:3">
      <c r="A73">
        <v>73</v>
      </c>
      <c r="B73">
        <v>2464366.2818999998</v>
      </c>
      <c r="C73" s="19">
        <f t="shared" si="1"/>
        <v>83.094000000040978</v>
      </c>
    </row>
    <row r="74" spans="1:3">
      <c r="A74">
        <v>74</v>
      </c>
      <c r="B74">
        <v>2464449.7853000001</v>
      </c>
      <c r="C74" s="19">
        <f t="shared" si="1"/>
        <v>83.503400000277907</v>
      </c>
    </row>
    <row r="75" spans="1:3">
      <c r="A75">
        <v>75</v>
      </c>
      <c r="B75">
        <v>2464533.5273000002</v>
      </c>
      <c r="C75" s="19">
        <f t="shared" si="1"/>
        <v>83.742000000085682</v>
      </c>
    </row>
    <row r="76" spans="1:3">
      <c r="A76">
        <v>76</v>
      </c>
      <c r="B76">
        <v>2464617.2672000001</v>
      </c>
      <c r="C76" s="19">
        <f t="shared" si="1"/>
        <v>83.739899999927729</v>
      </c>
    </row>
    <row r="77" spans="1:3">
      <c r="A77">
        <v>77</v>
      </c>
      <c r="B77">
        <v>2464700.7313999999</v>
      </c>
      <c r="C77" s="19">
        <f t="shared" si="1"/>
        <v>83.46419999981299</v>
      </c>
    </row>
    <row r="78" spans="1:3">
      <c r="A78">
        <v>78</v>
      </c>
      <c r="B78">
        <v>2464783.7091999999</v>
      </c>
      <c r="C78" s="19">
        <f t="shared" si="1"/>
        <v>82.977799999993294</v>
      </c>
    </row>
    <row r="79" spans="1:3">
      <c r="A79">
        <v>79</v>
      </c>
      <c r="B79">
        <v>2464866.173</v>
      </c>
      <c r="C79" s="19">
        <f t="shared" si="1"/>
        <v>82.463800000026822</v>
      </c>
    </row>
    <row r="80" spans="1:3">
      <c r="A80">
        <v>80</v>
      </c>
      <c r="B80">
        <v>2464948.2903</v>
      </c>
      <c r="C80" s="19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30"/>
  <sheetViews>
    <sheetView workbookViewId="0">
      <pane ySplit="4" topLeftCell="A5" activePane="bottomLeft" state="frozen"/>
      <selection pane="bottomLeft" activeCell="C8" sqref="C8"/>
    </sheetView>
  </sheetViews>
  <sheetFormatPr baseColWidth="10" defaultColWidth="11.42578125" defaultRowHeight="15"/>
  <cols>
    <col min="1" max="1" width="11.42578125" style="7"/>
    <col min="2" max="2" width="7.42578125" style="7" customWidth="1"/>
    <col min="3" max="3" width="6.85546875" style="7" customWidth="1"/>
    <col min="4" max="4" width="10.85546875" style="7" customWidth="1"/>
    <col min="5" max="5" width="11.42578125" style="7"/>
    <col min="6" max="6" width="10.42578125" style="7" customWidth="1"/>
    <col min="7" max="16384" width="11.42578125" style="7"/>
  </cols>
  <sheetData>
    <row r="1" spans="1:16">
      <c r="A1" s="27"/>
      <c r="L1" s="12"/>
      <c r="O1" s="7" t="s">
        <v>45</v>
      </c>
      <c r="P1" s="7">
        <v>2458740</v>
      </c>
    </row>
    <row r="2" spans="1:16">
      <c r="O2" s="7" t="s">
        <v>52</v>
      </c>
      <c r="P2" s="7">
        <v>950</v>
      </c>
    </row>
    <row r="3" spans="1:16" s="26" customForma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7"/>
      <c r="O3" s="7" t="s">
        <v>53</v>
      </c>
      <c r="P3" s="7">
        <v>82.9</v>
      </c>
    </row>
    <row r="4" spans="1:16" s="26" customFormat="1" ht="45">
      <c r="A4" s="20"/>
      <c r="B4" s="20" t="s">
        <v>48</v>
      </c>
      <c r="C4" s="20" t="s">
        <v>46</v>
      </c>
      <c r="D4" s="20" t="s">
        <v>49</v>
      </c>
      <c r="E4" s="20" t="s">
        <v>50</v>
      </c>
      <c r="F4" s="20" t="s">
        <v>47</v>
      </c>
      <c r="G4" s="20" t="s">
        <v>51</v>
      </c>
      <c r="H4" s="20" t="s">
        <v>54</v>
      </c>
      <c r="I4" s="20"/>
      <c r="J4" s="20"/>
      <c r="K4" s="20"/>
      <c r="L4" s="20"/>
      <c r="M4" s="20"/>
      <c r="N4" s="7"/>
      <c r="O4" s="7" t="s">
        <v>44</v>
      </c>
      <c r="P4" s="7">
        <v>1</v>
      </c>
    </row>
    <row r="5" spans="1:16">
      <c r="A5" s="27">
        <v>43382</v>
      </c>
      <c r="B5" s="7">
        <v>3</v>
      </c>
      <c r="C5" s="17" t="s">
        <v>36</v>
      </c>
      <c r="D5" s="23">
        <v>2458401.4085999997</v>
      </c>
      <c r="E5" s="24"/>
      <c r="F5" s="24"/>
      <c r="G5" s="23">
        <f>SIN(($D5-$P$1)/$P$2*2*PI())*$P$4+$P$3</f>
        <v>82.115313636718767</v>
      </c>
      <c r="H5" s="23"/>
      <c r="I5" s="24">
        <f>2461150</f>
        <v>2461150</v>
      </c>
      <c r="J5" s="24"/>
      <c r="K5" s="24"/>
      <c r="L5" s="24"/>
      <c r="M5" s="24"/>
    </row>
    <row r="6" spans="1:16">
      <c r="A6" s="27">
        <f>D6-$D$5+$A$5</f>
        <v>43463.802400000393</v>
      </c>
      <c r="B6" s="9">
        <v>6</v>
      </c>
      <c r="C6" s="16" t="s">
        <v>37</v>
      </c>
      <c r="D6" s="23">
        <v>2458483.2110000001</v>
      </c>
      <c r="E6" s="23">
        <f>D6-D5</f>
        <v>81.802400000393391</v>
      </c>
      <c r="F6" s="24"/>
      <c r="G6" s="23">
        <f t="shared" ref="G6:G70" si="0">SIN(($D6-$P$1)/$P$2*2*PI())*$P$4+$P$3</f>
        <v>81.908126674215765</v>
      </c>
      <c r="H6" s="23"/>
      <c r="I6" s="23">
        <f>I5-D5</f>
        <v>2748.5914000002667</v>
      </c>
      <c r="J6" s="24"/>
      <c r="K6" s="24"/>
      <c r="L6" s="24"/>
      <c r="M6" s="24"/>
    </row>
    <row r="7" spans="1:16">
      <c r="A7" s="27">
        <f t="shared" ref="A7:A71" si="1">D7-$D$5+$A$5</f>
        <v>43545.681600000244</v>
      </c>
      <c r="B7" s="7">
        <v>9</v>
      </c>
      <c r="C7" s="17" t="s">
        <v>38</v>
      </c>
      <c r="D7" s="23">
        <v>2458565.0902</v>
      </c>
      <c r="E7" s="23">
        <f t="shared" ref="E7:E15" si="2">D7-D6</f>
        <v>81.879199999850243</v>
      </c>
      <c r="F7" s="24"/>
      <c r="G7" s="23">
        <f t="shared" si="0"/>
        <v>81.98446647649844</v>
      </c>
      <c r="H7" s="23"/>
      <c r="I7" s="24"/>
      <c r="J7" s="24"/>
      <c r="K7" s="24"/>
      <c r="L7" s="24"/>
      <c r="M7" s="24"/>
    </row>
    <row r="8" spans="1:16">
      <c r="A8" s="27">
        <f t="shared" si="1"/>
        <v>43627.924200000241</v>
      </c>
      <c r="B8" s="9">
        <v>12</v>
      </c>
      <c r="C8" s="16" t="s">
        <v>39</v>
      </c>
      <c r="D8" s="23">
        <v>2458647.3328</v>
      </c>
      <c r="E8" s="23">
        <f t="shared" si="2"/>
        <v>82.242599999997765</v>
      </c>
      <c r="F8" s="24"/>
      <c r="G8" s="23">
        <f t="shared" si="0"/>
        <v>82.324766420102151</v>
      </c>
      <c r="H8" s="23"/>
      <c r="I8" s="24"/>
      <c r="J8" s="24"/>
      <c r="K8" s="24"/>
      <c r="L8" s="24"/>
      <c r="M8" s="24"/>
    </row>
    <row r="9" spans="1:16">
      <c r="A9" s="27">
        <f t="shared" si="1"/>
        <v>44045.828400000464</v>
      </c>
      <c r="B9" s="7">
        <v>28</v>
      </c>
      <c r="C9" s="17" t="s">
        <v>32</v>
      </c>
      <c r="D9" s="23">
        <v>2459065.2370000002</v>
      </c>
      <c r="E9" s="23"/>
      <c r="F9" s="25"/>
      <c r="G9" s="23"/>
      <c r="H9" s="23"/>
      <c r="I9" s="24"/>
      <c r="J9" s="24"/>
      <c r="K9" s="24"/>
      <c r="L9" s="24"/>
      <c r="M9" s="24"/>
    </row>
    <row r="10" spans="1:16">
      <c r="A10" s="27">
        <f t="shared" si="1"/>
        <v>44129.069600000046</v>
      </c>
      <c r="B10" s="7">
        <v>31</v>
      </c>
      <c r="C10" s="17" t="s">
        <v>33</v>
      </c>
      <c r="D10" s="23">
        <v>2459148.4781999998</v>
      </c>
      <c r="E10" s="23">
        <f t="shared" si="2"/>
        <v>83.241199999582022</v>
      </c>
      <c r="F10" s="24"/>
      <c r="G10" s="23">
        <f t="shared" si="0"/>
        <v>83.325909747428383</v>
      </c>
      <c r="H10" s="23"/>
      <c r="I10" s="24"/>
      <c r="J10" s="24"/>
      <c r="K10" s="24"/>
      <c r="L10" s="24"/>
      <c r="M10" s="24"/>
    </row>
    <row r="11" spans="1:16">
      <c r="A11" s="27">
        <f t="shared" si="1"/>
        <v>44211.705800000578</v>
      </c>
      <c r="B11" s="9">
        <v>34</v>
      </c>
      <c r="C11" s="16" t="s">
        <v>34</v>
      </c>
      <c r="D11" s="23">
        <v>2459231.1144000003</v>
      </c>
      <c r="E11" s="23">
        <f t="shared" si="2"/>
        <v>82.636200000531971</v>
      </c>
      <c r="F11" s="24"/>
      <c r="G11" s="23">
        <f t="shared" si="0"/>
        <v>82.793622960875481</v>
      </c>
      <c r="H11" s="23"/>
      <c r="I11" s="24"/>
      <c r="J11" s="24"/>
      <c r="K11" s="24"/>
      <c r="L11" s="24"/>
      <c r="M11" s="24"/>
    </row>
    <row r="12" spans="1:16">
      <c r="A12" s="27">
        <f t="shared" si="1"/>
        <v>44293.844900000375</v>
      </c>
      <c r="B12" s="7">
        <v>37</v>
      </c>
      <c r="C12" s="17" t="s">
        <v>35</v>
      </c>
      <c r="D12" s="23">
        <v>2459313.2535000001</v>
      </c>
      <c r="E12" s="23">
        <f t="shared" si="2"/>
        <v>82.139099999796599</v>
      </c>
      <c r="F12" s="25"/>
      <c r="G12" s="23">
        <f t="shared" si="0"/>
        <v>82.294943533607992</v>
      </c>
      <c r="H12" s="23"/>
      <c r="I12" s="24"/>
      <c r="J12" s="24"/>
      <c r="K12" s="24"/>
      <c r="L12" s="24"/>
      <c r="M12" s="24"/>
    </row>
    <row r="13" spans="1:16">
      <c r="A13" s="27">
        <f t="shared" si="1"/>
        <v>44956.640700000338</v>
      </c>
      <c r="B13" s="7">
        <v>61</v>
      </c>
      <c r="C13" s="17" t="s">
        <v>40</v>
      </c>
      <c r="D13" s="23">
        <v>2459976.0493000001</v>
      </c>
      <c r="E13" s="23"/>
      <c r="F13" s="24"/>
      <c r="G13" s="23"/>
      <c r="H13" s="23"/>
      <c r="I13" s="24"/>
      <c r="J13" s="24"/>
      <c r="K13" s="24"/>
      <c r="L13" s="24"/>
      <c r="M13" s="24"/>
    </row>
    <row r="14" spans="1:16">
      <c r="A14" s="27">
        <f t="shared" si="1"/>
        <v>45040.210300000384</v>
      </c>
      <c r="B14" s="9">
        <v>64</v>
      </c>
      <c r="C14" s="16" t="s">
        <v>41</v>
      </c>
      <c r="D14" s="23">
        <v>2460059.6189000001</v>
      </c>
      <c r="E14" s="23">
        <f t="shared" si="2"/>
        <v>83.569600000046194</v>
      </c>
      <c r="F14" s="24"/>
      <c r="G14" s="23">
        <f t="shared" si="0"/>
        <v>83.541903298490084</v>
      </c>
      <c r="H14" s="23"/>
      <c r="I14" s="24"/>
      <c r="J14" s="24"/>
      <c r="K14" s="24"/>
      <c r="L14" s="24"/>
      <c r="M14" s="24"/>
    </row>
    <row r="15" spans="1:16">
      <c r="A15" s="27">
        <f t="shared" si="1"/>
        <v>45123.196200000588</v>
      </c>
      <c r="B15" s="7">
        <v>67</v>
      </c>
      <c r="C15" s="17" t="s">
        <v>42</v>
      </c>
      <c r="D15" s="23">
        <v>2460142.6048000003</v>
      </c>
      <c r="E15" s="23">
        <f t="shared" si="2"/>
        <v>82.985900000203401</v>
      </c>
      <c r="F15" s="25"/>
      <c r="G15" s="23">
        <f t="shared" si="0"/>
        <v>83.04757813821422</v>
      </c>
      <c r="H15" s="23"/>
      <c r="I15" s="24"/>
      <c r="J15" s="24"/>
      <c r="K15" s="24"/>
      <c r="L15" s="24"/>
      <c r="M15" s="24"/>
    </row>
    <row r="16" spans="1:16">
      <c r="A16" s="27">
        <f t="shared" si="1"/>
        <v>43382.000000000466</v>
      </c>
      <c r="C16" s="7" t="s">
        <v>36</v>
      </c>
      <c r="D16" s="23">
        <v>2458401.4086000002</v>
      </c>
      <c r="E16" s="24"/>
      <c r="F16" s="24"/>
      <c r="G16" s="23"/>
      <c r="H16" s="23"/>
      <c r="I16" s="24"/>
      <c r="J16" s="24"/>
      <c r="K16" s="24"/>
      <c r="L16" s="24"/>
      <c r="M16" s="24"/>
    </row>
    <row r="17" spans="1:13">
      <c r="A17" s="27">
        <f t="shared" si="1"/>
        <v>43463.814500000328</v>
      </c>
      <c r="C17" s="7" t="s">
        <v>37</v>
      </c>
      <c r="D17" s="23">
        <v>2458483.2231000001</v>
      </c>
      <c r="E17" s="24"/>
      <c r="F17" s="25">
        <f>D17-D16</f>
        <v>81.814499999862164</v>
      </c>
      <c r="G17" s="23">
        <f t="shared" si="0"/>
        <v>81.908116495489949</v>
      </c>
      <c r="H17" s="23"/>
      <c r="I17" s="24"/>
      <c r="J17" s="24"/>
      <c r="K17" s="24"/>
      <c r="L17" s="24"/>
      <c r="M17" s="24"/>
    </row>
    <row r="18" spans="1:13">
      <c r="A18" s="27">
        <f t="shared" si="1"/>
        <v>43545.698700000066</v>
      </c>
      <c r="C18" s="7" t="s">
        <v>38</v>
      </c>
      <c r="D18" s="23">
        <v>2458565.1072999998</v>
      </c>
      <c r="E18" s="24"/>
      <c r="F18" s="25">
        <f t="shared" ref="F18:F82" si="3">D18-D17</f>
        <v>81.884199999738485</v>
      </c>
      <c r="G18" s="23">
        <f t="shared" si="0"/>
        <v>81.984511974815177</v>
      </c>
      <c r="H18" s="23"/>
      <c r="I18" s="24"/>
      <c r="J18" s="24"/>
      <c r="K18" s="24"/>
      <c r="L18" s="24"/>
      <c r="M18" s="24"/>
    </row>
    <row r="19" spans="1:13">
      <c r="A19" s="27">
        <f t="shared" si="1"/>
        <v>43627.954900000244</v>
      </c>
      <c r="C19" s="7" t="s">
        <v>39</v>
      </c>
      <c r="D19" s="23">
        <v>2458647.3635</v>
      </c>
      <c r="E19" s="24"/>
      <c r="F19" s="25">
        <f t="shared" si="3"/>
        <v>82.256200000178069</v>
      </c>
      <c r="G19" s="23">
        <f t="shared" si="0"/>
        <v>82.324932521470146</v>
      </c>
      <c r="H19" s="23"/>
      <c r="I19" s="24"/>
      <c r="J19" s="24"/>
      <c r="K19" s="24"/>
      <c r="L19" s="24"/>
      <c r="M19" s="24"/>
    </row>
    <row r="20" spans="1:13">
      <c r="A20" s="27">
        <f t="shared" si="1"/>
        <v>43710.847800000105</v>
      </c>
      <c r="C20" s="7" t="s">
        <v>71</v>
      </c>
      <c r="D20" s="23">
        <v>2458730.2563999998</v>
      </c>
      <c r="E20" s="24"/>
      <c r="F20" s="25">
        <f t="shared" si="3"/>
        <v>82.892899999860674</v>
      </c>
      <c r="G20" s="23">
        <f t="shared" si="0"/>
        <v>82.835601600888666</v>
      </c>
      <c r="H20" s="23"/>
      <c r="I20" s="24"/>
      <c r="J20" s="24"/>
      <c r="K20" s="24"/>
      <c r="L20" s="24"/>
      <c r="M20" s="24"/>
    </row>
    <row r="21" spans="1:13">
      <c r="A21" s="27">
        <f t="shared" si="1"/>
        <v>43794.384000000078</v>
      </c>
      <c r="C21" s="7" t="s">
        <v>117</v>
      </c>
      <c r="D21" s="23">
        <v>2458813.7925999998</v>
      </c>
      <c r="E21" s="24"/>
      <c r="F21" s="25">
        <f t="shared" si="3"/>
        <v>83.536199999973178</v>
      </c>
      <c r="G21" s="23">
        <f t="shared" si="0"/>
        <v>83.368909168551212</v>
      </c>
      <c r="H21" s="23"/>
      <c r="I21" s="24"/>
      <c r="J21" s="24"/>
      <c r="K21" s="24"/>
      <c r="L21" s="24"/>
      <c r="M21" s="24"/>
    </row>
    <row r="22" spans="1:13">
      <c r="A22" s="27">
        <f t="shared" si="1"/>
        <v>43878.251600000076</v>
      </c>
      <c r="C22" s="7" t="s">
        <v>118</v>
      </c>
      <c r="D22" s="23">
        <v>2458897.6601999998</v>
      </c>
      <c r="E22" s="24"/>
      <c r="F22" s="25">
        <f t="shared" si="3"/>
        <v>83.867599999997765</v>
      </c>
      <c r="G22" s="23">
        <f t="shared" si="0"/>
        <v>83.763790817321023</v>
      </c>
      <c r="H22" s="23"/>
      <c r="I22" s="24"/>
      <c r="J22" s="24"/>
      <c r="K22" s="24"/>
      <c r="L22" s="24"/>
      <c r="M22" s="24"/>
    </row>
    <row r="23" spans="1:13">
      <c r="A23" s="27">
        <f t="shared" si="1"/>
        <v>43962.156600000337</v>
      </c>
      <c r="C23" s="7" t="s">
        <v>119</v>
      </c>
      <c r="D23" s="23">
        <v>2458981.5652000001</v>
      </c>
      <c r="E23" s="24"/>
      <c r="F23" s="25">
        <f t="shared" si="3"/>
        <v>83.90500000026077</v>
      </c>
      <c r="G23" s="23">
        <f t="shared" si="0"/>
        <v>83.899638573325646</v>
      </c>
      <c r="H23" s="23"/>
      <c r="I23" s="24"/>
      <c r="J23" s="24"/>
      <c r="K23" s="24"/>
      <c r="L23" s="24"/>
      <c r="M23" s="24"/>
    </row>
    <row r="24" spans="1:13">
      <c r="A24" s="27">
        <f t="shared" si="1"/>
        <v>44045.853600000497</v>
      </c>
      <c r="C24" s="7" t="s">
        <v>32</v>
      </c>
      <c r="D24" s="23">
        <v>2459065.2622000002</v>
      </c>
      <c r="E24" s="24"/>
      <c r="F24" s="25">
        <f t="shared" si="3"/>
        <v>83.697000000160187</v>
      </c>
      <c r="G24" s="23">
        <f t="shared" si="0"/>
        <v>83.736216724778586</v>
      </c>
      <c r="H24" s="23"/>
      <c r="I24" s="24"/>
      <c r="J24" s="24"/>
      <c r="K24" s="24"/>
      <c r="L24" s="24"/>
      <c r="M24" s="24"/>
    </row>
    <row r="25" spans="1:13">
      <c r="A25" s="27">
        <f t="shared" si="1"/>
        <v>44129.083100000396</v>
      </c>
      <c r="B25" s="9"/>
      <c r="C25" s="7" t="s">
        <v>33</v>
      </c>
      <c r="D25" s="23">
        <v>2459148.4917000001</v>
      </c>
      <c r="E25" s="25"/>
      <c r="F25" s="25">
        <f t="shared" si="3"/>
        <v>83.229499999899417</v>
      </c>
      <c r="G25" s="23">
        <f t="shared" si="0"/>
        <v>83.325828961582886</v>
      </c>
      <c r="H25" s="23"/>
      <c r="I25" s="24"/>
      <c r="J25" s="24"/>
      <c r="K25" s="24"/>
      <c r="L25" s="24"/>
      <c r="M25" s="24"/>
    </row>
    <row r="26" spans="1:13">
      <c r="A26" s="27">
        <f t="shared" si="1"/>
        <v>44211.712000000291</v>
      </c>
      <c r="C26" s="7" t="s">
        <v>34</v>
      </c>
      <c r="D26" s="23">
        <v>2459231.1206</v>
      </c>
      <c r="E26" s="24"/>
      <c r="F26" s="25">
        <f t="shared" si="3"/>
        <v>82.628899999894202</v>
      </c>
      <c r="G26" s="23">
        <f t="shared" si="0"/>
        <v>82.793582187589223</v>
      </c>
      <c r="H26" s="23"/>
      <c r="I26" s="24"/>
      <c r="J26" s="24"/>
      <c r="K26" s="24"/>
      <c r="L26" s="24"/>
      <c r="M26" s="24"/>
    </row>
    <row r="27" spans="1:13">
      <c r="A27" s="27">
        <f t="shared" si="1"/>
        <v>44293.846600000281</v>
      </c>
      <c r="C27" s="7" t="s">
        <v>35</v>
      </c>
      <c r="D27" s="23">
        <v>2459313.2552</v>
      </c>
      <c r="E27" s="24"/>
      <c r="F27" s="25">
        <f t="shared" si="3"/>
        <v>82.134599999990314</v>
      </c>
      <c r="G27" s="23">
        <f t="shared" si="0"/>
        <v>82.294934581692644</v>
      </c>
      <c r="H27" s="23"/>
      <c r="I27" s="24"/>
      <c r="J27" s="24"/>
      <c r="K27" s="24"/>
      <c r="L27" s="24"/>
      <c r="M27" s="24"/>
    </row>
    <row r="28" spans="1:13">
      <c r="A28" s="27">
        <f t="shared" si="1"/>
        <v>44375.720100000035</v>
      </c>
      <c r="B28" s="9"/>
      <c r="C28" s="7" t="s">
        <v>120</v>
      </c>
      <c r="D28" s="23">
        <v>2459395.1286999998</v>
      </c>
      <c r="E28" s="25"/>
      <c r="F28" s="25">
        <f t="shared" si="3"/>
        <v>81.873499999754131</v>
      </c>
      <c r="G28" s="23">
        <f t="shared" si="0"/>
        <v>81.971130332519124</v>
      </c>
      <c r="H28" s="23"/>
      <c r="I28" s="24"/>
      <c r="J28" s="24"/>
      <c r="K28" s="24"/>
      <c r="L28" s="24"/>
      <c r="M28" s="24"/>
    </row>
    <row r="29" spans="1:13">
      <c r="A29" s="27">
        <f t="shared" si="1"/>
        <v>44457.568500000052</v>
      </c>
      <c r="C29" s="7" t="s">
        <v>121</v>
      </c>
      <c r="D29" s="23">
        <v>2459476.9770999998</v>
      </c>
      <c r="E29" s="24"/>
      <c r="F29" s="25">
        <f t="shared" si="3"/>
        <v>81.848400000017136</v>
      </c>
      <c r="G29" s="23">
        <f t="shared" si="0"/>
        <v>81.913075362904806</v>
      </c>
      <c r="H29" s="23"/>
      <c r="I29" s="24"/>
      <c r="J29" s="24"/>
      <c r="K29" s="24"/>
      <c r="L29" s="24"/>
      <c r="M29" s="24"/>
    </row>
    <row r="30" spans="1:13">
      <c r="A30" s="27">
        <f t="shared" si="1"/>
        <v>44539.62200000044</v>
      </c>
      <c r="C30" s="7" t="s">
        <v>65</v>
      </c>
      <c r="D30" s="23">
        <v>2459559.0306000002</v>
      </c>
      <c r="E30" s="24"/>
      <c r="F30" s="25">
        <f t="shared" si="3"/>
        <v>82.05350000038743</v>
      </c>
      <c r="G30" s="23">
        <f t="shared" si="0"/>
        <v>82.138116682581625</v>
      </c>
      <c r="H30" s="23"/>
      <c r="I30" s="24"/>
      <c r="J30" s="24"/>
      <c r="K30" s="24"/>
      <c r="L30" s="24"/>
      <c r="M30" s="24"/>
    </row>
    <row r="31" spans="1:13">
      <c r="A31" s="27">
        <f t="shared" si="1"/>
        <v>44622.118600000162</v>
      </c>
      <c r="B31" s="9"/>
      <c r="C31" s="7" t="s">
        <v>122</v>
      </c>
      <c r="D31" s="23">
        <v>2459641.5271999999</v>
      </c>
      <c r="E31" s="25"/>
      <c r="F31" s="25">
        <f t="shared" si="3"/>
        <v>82.496599999722093</v>
      </c>
      <c r="G31" s="23">
        <f t="shared" si="0"/>
        <v>82.584870363599038</v>
      </c>
      <c r="H31" s="23"/>
      <c r="I31" s="24"/>
      <c r="J31" s="24"/>
      <c r="K31" s="24"/>
      <c r="L31" s="24"/>
      <c r="M31" s="24"/>
    </row>
    <row r="32" spans="1:13">
      <c r="A32" s="27">
        <f t="shared" si="1"/>
        <v>44705.222000000067</v>
      </c>
      <c r="C32" s="7" t="s">
        <v>123</v>
      </c>
      <c r="D32" s="23">
        <v>2459724.6305999998</v>
      </c>
      <c r="E32" s="24"/>
      <c r="F32" s="25">
        <f t="shared" si="3"/>
        <v>83.103399999905378</v>
      </c>
      <c r="G32" s="23">
        <f t="shared" si="0"/>
        <v>83.12704523826325</v>
      </c>
      <c r="H32" s="23"/>
      <c r="I32" s="24"/>
      <c r="J32" s="24"/>
      <c r="K32" s="24"/>
      <c r="L32" s="24"/>
      <c r="M32" s="24"/>
    </row>
    <row r="33" spans="1:13">
      <c r="A33" s="27">
        <f t="shared" si="1"/>
        <v>44788.864700000267</v>
      </c>
      <c r="C33" s="7" t="s">
        <v>124</v>
      </c>
      <c r="D33" s="23">
        <v>2459808.2733</v>
      </c>
      <c r="E33" s="24"/>
      <c r="F33" s="25">
        <f t="shared" si="3"/>
        <v>83.642700000200421</v>
      </c>
      <c r="G33" s="23">
        <f t="shared" si="0"/>
        <v>83.604873878538001</v>
      </c>
      <c r="H33" s="23"/>
      <c r="I33" s="24"/>
      <c r="J33" s="24"/>
      <c r="K33" s="24"/>
      <c r="L33" s="24"/>
      <c r="M33" s="24"/>
    </row>
    <row r="34" spans="1:13">
      <c r="A34" s="27">
        <f t="shared" si="1"/>
        <v>44872.776000000071</v>
      </c>
      <c r="B34" s="9"/>
      <c r="C34" s="7" t="s">
        <v>125</v>
      </c>
      <c r="D34" s="23">
        <v>2459892.1845999998</v>
      </c>
      <c r="E34" s="25"/>
      <c r="F34" s="25">
        <f t="shared" si="3"/>
        <v>83.911299999803305</v>
      </c>
      <c r="G34" s="23">
        <f t="shared" si="0"/>
        <v>83.872845897578088</v>
      </c>
      <c r="H34" s="23"/>
      <c r="I34" s="24"/>
      <c r="J34" s="24"/>
      <c r="K34" s="24"/>
      <c r="L34" s="24"/>
      <c r="M34" s="24"/>
    </row>
    <row r="35" spans="1:13">
      <c r="A35" s="27">
        <f t="shared" si="1"/>
        <v>44956.658500000369</v>
      </c>
      <c r="C35" s="7" t="s">
        <v>40</v>
      </c>
      <c r="D35" s="23">
        <v>2459976.0671000001</v>
      </c>
      <c r="E35" s="24"/>
      <c r="F35" s="25">
        <f t="shared" si="3"/>
        <v>83.882500000298023</v>
      </c>
      <c r="G35" s="23">
        <f t="shared" si="0"/>
        <v>83.848851907950149</v>
      </c>
      <c r="H35" s="23"/>
      <c r="I35" s="24"/>
      <c r="J35" s="24"/>
      <c r="K35" s="24"/>
      <c r="L35" s="24"/>
      <c r="M35" s="24"/>
    </row>
    <row r="36" spans="1:13">
      <c r="A36" s="27">
        <f t="shared" si="1"/>
        <v>45040.209800000302</v>
      </c>
      <c r="C36" s="7" t="s">
        <v>41</v>
      </c>
      <c r="D36" s="23">
        <v>2460059.6184</v>
      </c>
      <c r="E36" s="24"/>
      <c r="F36" s="25">
        <f t="shared" si="3"/>
        <v>83.55129999993369</v>
      </c>
      <c r="G36" s="23">
        <f t="shared" si="0"/>
        <v>83.541905834200676</v>
      </c>
      <c r="H36" s="23"/>
      <c r="I36" s="24"/>
      <c r="J36" s="24"/>
      <c r="K36" s="24"/>
      <c r="L36" s="24"/>
      <c r="M36" s="24"/>
    </row>
    <row r="37" spans="1:13">
      <c r="A37" s="27">
        <f t="shared" si="1"/>
        <v>45123.18450000044</v>
      </c>
      <c r="C37" s="7" t="s">
        <v>42</v>
      </c>
      <c r="D37" s="23">
        <v>2460142.5931000002</v>
      </c>
      <c r="E37" s="24"/>
      <c r="F37" s="25">
        <f t="shared" si="3"/>
        <v>82.974700000137091</v>
      </c>
      <c r="G37" s="23">
        <f t="shared" si="0"/>
        <v>83.047654672854506</v>
      </c>
      <c r="H37" s="23"/>
      <c r="I37" s="24"/>
      <c r="J37" s="24"/>
      <c r="K37" s="24"/>
      <c r="L37" s="24"/>
      <c r="M37" s="24"/>
    </row>
    <row r="38" spans="1:13">
      <c r="A38" s="27">
        <f t="shared" si="1"/>
        <v>45205.572600000072</v>
      </c>
      <c r="C38" s="7" t="s">
        <v>112</v>
      </c>
      <c r="D38" s="23">
        <v>2460224.9811999998</v>
      </c>
      <c r="E38" s="24"/>
      <c r="F38" s="25">
        <f t="shared" si="3"/>
        <v>82.388099999632686</v>
      </c>
      <c r="G38" s="23">
        <f t="shared" si="0"/>
        <v>82.513615512062344</v>
      </c>
      <c r="H38" s="23"/>
      <c r="I38" s="24"/>
      <c r="J38" s="24"/>
      <c r="K38" s="24"/>
      <c r="L38" s="24"/>
      <c r="M38" s="24"/>
    </row>
    <row r="39" spans="1:13">
      <c r="A39" s="27">
        <f t="shared" si="1"/>
        <v>45287.571600000374</v>
      </c>
      <c r="C39" s="7" t="s">
        <v>66</v>
      </c>
      <c r="D39" s="23">
        <v>2460306.9802000001</v>
      </c>
      <c r="E39" s="24"/>
      <c r="F39" s="25">
        <f t="shared" si="3"/>
        <v>81.999000000301749</v>
      </c>
      <c r="G39" s="23">
        <f t="shared" si="0"/>
        <v>82.093008526226768</v>
      </c>
      <c r="H39" s="23"/>
      <c r="I39" s="24"/>
      <c r="J39" s="24"/>
      <c r="K39" s="24"/>
      <c r="L39" s="24"/>
      <c r="M39" s="24"/>
    </row>
    <row r="40" spans="1:13">
      <c r="A40" s="27">
        <f t="shared" si="1"/>
        <v>45369.432900000364</v>
      </c>
      <c r="C40" s="7" t="s">
        <v>113</v>
      </c>
      <c r="D40" s="23">
        <v>2460388.8415000001</v>
      </c>
      <c r="E40" s="24"/>
      <c r="F40" s="25">
        <f t="shared" si="3"/>
        <v>81.861299999989569</v>
      </c>
      <c r="G40" s="23">
        <f t="shared" si="0"/>
        <v>81.904077492630876</v>
      </c>
      <c r="H40" s="23"/>
      <c r="I40" s="24"/>
      <c r="J40" s="24"/>
      <c r="K40" s="24"/>
      <c r="L40" s="24"/>
      <c r="M40" s="24"/>
    </row>
    <row r="41" spans="1:13">
      <c r="A41" s="27">
        <f t="shared" si="1"/>
        <v>45451.412800000049</v>
      </c>
      <c r="C41" s="7" t="s">
        <v>114</v>
      </c>
      <c r="D41" s="23">
        <v>2460470.8213999998</v>
      </c>
      <c r="E41" s="24"/>
      <c r="F41" s="25">
        <f t="shared" si="3"/>
        <v>81.979899999685585</v>
      </c>
      <c r="G41" s="23">
        <f t="shared" si="0"/>
        <v>82.000367634943743</v>
      </c>
      <c r="H41" s="23"/>
      <c r="I41" s="24"/>
      <c r="J41" s="24"/>
      <c r="K41" s="24"/>
      <c r="L41" s="24"/>
      <c r="M41" s="24"/>
    </row>
    <row r="42" spans="1:13">
      <c r="A42" s="27">
        <f t="shared" si="1"/>
        <v>45533.771900000051</v>
      </c>
      <c r="C42" s="7" t="s">
        <v>115</v>
      </c>
      <c r="D42" s="23">
        <v>2460553.1804999998</v>
      </c>
      <c r="E42" s="24"/>
      <c r="F42" s="25">
        <f t="shared" si="3"/>
        <v>82.35910000000149</v>
      </c>
      <c r="G42" s="23">
        <f t="shared" si="0"/>
        <v>82.35682524154015</v>
      </c>
      <c r="H42" s="23"/>
      <c r="I42" s="24"/>
      <c r="J42" s="24"/>
      <c r="K42" s="24"/>
      <c r="L42" s="24"/>
      <c r="M42" s="24"/>
    </row>
    <row r="43" spans="1:13">
      <c r="A43" s="27">
        <f t="shared" si="1"/>
        <v>45616.699500000104</v>
      </c>
      <c r="C43" s="7" t="s">
        <v>116</v>
      </c>
      <c r="D43" s="23">
        <v>2460636.1080999998</v>
      </c>
      <c r="E43" s="24"/>
      <c r="F43" s="25">
        <f t="shared" si="3"/>
        <v>82.927600000053644</v>
      </c>
      <c r="G43" s="23">
        <f t="shared" si="0"/>
        <v>82.874262285684708</v>
      </c>
      <c r="H43" s="23"/>
      <c r="I43" s="24"/>
      <c r="J43" s="24"/>
      <c r="K43" s="24"/>
      <c r="L43" s="24"/>
      <c r="M43" s="24"/>
    </row>
    <row r="44" spans="1:13">
      <c r="A44" s="86">
        <f t="shared" si="1"/>
        <v>45699.207650000229</v>
      </c>
      <c r="B44" s="87">
        <v>89</v>
      </c>
      <c r="C44" s="87" t="s">
        <v>110</v>
      </c>
      <c r="D44" s="85">
        <v>2460718.61625</v>
      </c>
      <c r="E44" s="88">
        <v>83.33</v>
      </c>
      <c r="F44" s="25"/>
      <c r="G44" s="23">
        <f t="shared" si="0"/>
        <v>83.396844024173745</v>
      </c>
      <c r="H44" s="23"/>
      <c r="I44" s="24"/>
      <c r="J44" s="24"/>
      <c r="K44" s="24"/>
      <c r="L44" s="24"/>
      <c r="M44" s="24"/>
    </row>
    <row r="45" spans="1:13">
      <c r="A45" s="27">
        <f t="shared" si="1"/>
        <v>45700.183400000446</v>
      </c>
      <c r="D45" s="23">
        <v>2460719.5920000002</v>
      </c>
      <c r="E45" s="24"/>
      <c r="F45" s="25">
        <f>D45-D43</f>
        <v>83.483900000341237</v>
      </c>
      <c r="G45" s="23">
        <f t="shared" si="0"/>
        <v>83.402434237337118</v>
      </c>
      <c r="H45" s="23"/>
      <c r="I45" s="24"/>
      <c r="J45" s="24"/>
      <c r="K45" s="24"/>
      <c r="L45" s="24"/>
      <c r="M45" s="24"/>
    </row>
    <row r="46" spans="1:13">
      <c r="A46" s="27">
        <f t="shared" si="1"/>
        <v>45784.01630000025</v>
      </c>
      <c r="D46" s="23">
        <v>2460803.4249</v>
      </c>
      <c r="E46" s="24"/>
      <c r="F46" s="25">
        <f t="shared" si="3"/>
        <v>83.832899999804795</v>
      </c>
      <c r="G46" s="23">
        <f t="shared" si="0"/>
        <v>83.782368732626679</v>
      </c>
      <c r="H46" s="23"/>
      <c r="I46" s="24"/>
      <c r="J46" s="24"/>
      <c r="K46" s="24"/>
      <c r="L46" s="24"/>
      <c r="M46" s="24"/>
    </row>
    <row r="47" spans="1:13">
      <c r="A47" s="27">
        <f t="shared" si="1"/>
        <v>45867.910600000061</v>
      </c>
      <c r="D47" s="23">
        <v>2460887.3191999998</v>
      </c>
      <c r="E47" s="24"/>
      <c r="F47" s="25">
        <f t="shared" si="3"/>
        <v>83.894299999810755</v>
      </c>
      <c r="G47" s="23">
        <f t="shared" si="0"/>
        <v>83.897891944225506</v>
      </c>
      <c r="H47" s="23"/>
      <c r="I47" s="24"/>
      <c r="J47" s="24"/>
      <c r="K47" s="24"/>
      <c r="L47" s="24"/>
      <c r="M47" s="24"/>
    </row>
    <row r="48" spans="1:13">
      <c r="A48" s="27">
        <f t="shared" si="1"/>
        <v>45951.570000000298</v>
      </c>
      <c r="D48" s="23">
        <v>2460970.9786</v>
      </c>
      <c r="E48" s="24"/>
      <c r="F48" s="25">
        <f t="shared" si="3"/>
        <v>83.659400000236928</v>
      </c>
      <c r="G48" s="23">
        <f t="shared" si="0"/>
        <v>83.714890442434637</v>
      </c>
      <c r="H48" s="23"/>
      <c r="I48" s="24"/>
      <c r="J48" s="24"/>
      <c r="K48" s="24"/>
      <c r="L48" s="24"/>
      <c r="M48" s="24"/>
    </row>
    <row r="49" spans="1:13">
      <c r="A49" s="27">
        <f t="shared" si="1"/>
        <v>46034.725600000471</v>
      </c>
      <c r="D49" s="23">
        <v>2461054.1342000002</v>
      </c>
      <c r="E49" s="24"/>
      <c r="F49" s="25">
        <f t="shared" si="3"/>
        <v>83.155600000172853</v>
      </c>
      <c r="G49" s="23">
        <f t="shared" si="0"/>
        <v>83.291774108455513</v>
      </c>
      <c r="H49" s="23"/>
      <c r="I49" s="24"/>
      <c r="J49" s="24"/>
      <c r="K49" s="24"/>
      <c r="L49" s="24"/>
      <c r="M49" s="24"/>
    </row>
    <row r="50" spans="1:13">
      <c r="A50" s="28">
        <f t="shared" si="1"/>
        <v>46117.270100000314</v>
      </c>
      <c r="D50" s="23">
        <v>2461136.6787</v>
      </c>
      <c r="E50" s="24"/>
      <c r="F50" s="25">
        <f t="shared" si="3"/>
        <v>82.544499999843538</v>
      </c>
      <c r="G50" s="23">
        <f t="shared" si="0"/>
        <v>82.757110457337447</v>
      </c>
      <c r="H50" s="23"/>
      <c r="I50" s="24"/>
      <c r="J50" s="24"/>
      <c r="K50" s="24"/>
      <c r="L50" s="24"/>
      <c r="M50" s="24"/>
    </row>
    <row r="51" spans="1:13">
      <c r="A51" s="27">
        <f t="shared" si="1"/>
        <v>46199.352500000037</v>
      </c>
      <c r="D51" s="23">
        <v>2461218.7610999998</v>
      </c>
      <c r="E51" s="24"/>
      <c r="F51" s="25">
        <f t="shared" si="3"/>
        <v>82.082399999722838</v>
      </c>
      <c r="G51" s="23">
        <f t="shared" si="0"/>
        <v>82.26634910162737</v>
      </c>
      <c r="H51" s="23"/>
      <c r="I51" s="24"/>
      <c r="J51" s="24"/>
      <c r="K51" s="24"/>
      <c r="L51" s="24"/>
      <c r="M51" s="24"/>
    </row>
    <row r="52" spans="1:13">
      <c r="A52" s="27">
        <f t="shared" si="1"/>
        <v>46281.264500000048</v>
      </c>
      <c r="B52" s="9"/>
      <c r="C52" s="16"/>
      <c r="D52" s="23">
        <v>2461300.6730999998</v>
      </c>
      <c r="E52" s="25"/>
      <c r="F52" s="25">
        <f t="shared" si="3"/>
        <v>81.912000000011176</v>
      </c>
      <c r="G52" s="23">
        <f t="shared" si="0"/>
        <v>81.958175014871415</v>
      </c>
      <c r="H52" s="23"/>
      <c r="I52" s="24"/>
      <c r="J52" s="24"/>
      <c r="K52" s="24"/>
      <c r="L52" s="24"/>
      <c r="M52" s="24"/>
    </row>
    <row r="53" spans="1:13">
      <c r="A53" s="27">
        <f t="shared" si="1"/>
        <v>46363.332100000232</v>
      </c>
      <c r="D53" s="23">
        <v>2461382.7407</v>
      </c>
      <c r="E53" s="24"/>
      <c r="F53" s="25">
        <f t="shared" si="3"/>
        <v>82.067600000184029</v>
      </c>
      <c r="G53" s="23">
        <f t="shared" si="0"/>
        <v>81.919935078868917</v>
      </c>
      <c r="H53" s="23"/>
      <c r="I53" s="24"/>
      <c r="J53" s="24"/>
      <c r="K53" s="24"/>
      <c r="L53" s="24"/>
      <c r="M53" s="24"/>
    </row>
    <row r="54" spans="1:13">
      <c r="A54" s="27">
        <f t="shared" si="1"/>
        <v>46445.858300000429</v>
      </c>
      <c r="D54" s="23">
        <v>2461465.2669000002</v>
      </c>
      <c r="E54" s="24"/>
      <c r="F54" s="25">
        <f t="shared" si="3"/>
        <v>82.526200000196695</v>
      </c>
      <c r="G54" s="23">
        <f t="shared" si="0"/>
        <v>82.165472802482711</v>
      </c>
      <c r="H54" s="23"/>
      <c r="I54" s="23"/>
      <c r="J54" s="24"/>
      <c r="K54" s="24"/>
      <c r="L54" s="24"/>
      <c r="M54" s="24"/>
    </row>
    <row r="55" spans="1:13">
      <c r="A55" s="27">
        <f t="shared" si="1"/>
        <v>46528.976500000339</v>
      </c>
      <c r="D55" s="23">
        <v>2461548.3851000001</v>
      </c>
      <c r="E55" s="24"/>
      <c r="F55" s="25">
        <f t="shared" si="3"/>
        <v>83.118199999909848</v>
      </c>
      <c r="G55" s="23">
        <f t="shared" si="0"/>
        <v>82.628226010955828</v>
      </c>
      <c r="H55" s="23"/>
      <c r="I55" s="24"/>
      <c r="J55" s="24"/>
      <c r="K55" s="24"/>
      <c r="L55" s="24"/>
      <c r="M55" s="24"/>
    </row>
    <row r="56" spans="1:13">
      <c r="A56" s="27">
        <f t="shared" si="1"/>
        <v>46612.551400000229</v>
      </c>
      <c r="C56" s="17"/>
      <c r="D56" s="23">
        <v>2461631.96</v>
      </c>
      <c r="E56" s="25"/>
      <c r="F56" s="25">
        <f t="shared" si="3"/>
        <v>83.574899999890476</v>
      </c>
      <c r="G56" s="23">
        <f t="shared" si="0"/>
        <v>83.173969820077076</v>
      </c>
      <c r="H56" s="23"/>
      <c r="I56" s="24"/>
      <c r="J56" s="24"/>
      <c r="K56" s="24"/>
      <c r="L56" s="24"/>
      <c r="M56" s="24"/>
    </row>
    <row r="57" spans="1:13">
      <c r="A57" s="27">
        <f t="shared" si="1"/>
        <v>46696.357400000095</v>
      </c>
      <c r="D57" s="23">
        <v>2461715.7659999998</v>
      </c>
      <c r="E57" s="24"/>
      <c r="F57" s="25">
        <f t="shared" si="3"/>
        <v>83.80599999986589</v>
      </c>
      <c r="G57" s="23">
        <f t="shared" si="0"/>
        <v>83.63914571945827</v>
      </c>
      <c r="H57" s="23"/>
      <c r="I57" s="24"/>
      <c r="J57" s="24"/>
      <c r="K57" s="24"/>
      <c r="L57" s="24"/>
      <c r="M57" s="24"/>
    </row>
    <row r="58" spans="1:13">
      <c r="A58" s="27">
        <f t="shared" si="1"/>
        <v>46780.180700000376</v>
      </c>
      <c r="D58" s="23">
        <v>2461799.5893000001</v>
      </c>
      <c r="E58" s="24"/>
      <c r="F58" s="25">
        <f t="shared" si="3"/>
        <v>83.823300000280142</v>
      </c>
      <c r="G58" s="23">
        <f t="shared" si="0"/>
        <v>83.883010117682062</v>
      </c>
      <c r="H58" s="23"/>
      <c r="I58" s="24"/>
      <c r="J58" s="24"/>
      <c r="K58" s="24"/>
      <c r="L58" s="24"/>
      <c r="M58" s="24"/>
    </row>
    <row r="59" spans="1:13">
      <c r="A59" s="27">
        <f t="shared" si="1"/>
        <v>46863.773600000422</v>
      </c>
      <c r="C59" s="17"/>
      <c r="D59" s="23">
        <v>2461883.1822000002</v>
      </c>
      <c r="E59" s="25"/>
      <c r="F59" s="25">
        <f t="shared" si="3"/>
        <v>83.592900000046939</v>
      </c>
      <c r="G59" s="23">
        <f t="shared" si="0"/>
        <v>83.832949619388131</v>
      </c>
      <c r="H59" s="23"/>
      <c r="I59" s="24"/>
      <c r="J59" s="24"/>
      <c r="K59" s="24"/>
      <c r="L59" s="24"/>
      <c r="M59" s="24"/>
    </row>
    <row r="60" spans="1:13">
      <c r="A60" s="27">
        <f t="shared" si="1"/>
        <v>46946.879400000442</v>
      </c>
      <c r="D60" s="23">
        <v>2461966.2880000002</v>
      </c>
      <c r="E60" s="24"/>
      <c r="F60" s="25">
        <f t="shared" si="3"/>
        <v>83.105800000019372</v>
      </c>
      <c r="G60" s="23">
        <f t="shared" si="0"/>
        <v>83.507468075367726</v>
      </c>
      <c r="H60" s="23"/>
      <c r="I60" s="24"/>
      <c r="J60" s="24"/>
      <c r="K60" s="24"/>
      <c r="L60" s="24"/>
      <c r="M60" s="24"/>
    </row>
    <row r="61" spans="1:13">
      <c r="A61" s="27">
        <f t="shared" si="1"/>
        <v>47029.393000000156</v>
      </c>
      <c r="D61" s="23">
        <v>2462048.8015999999</v>
      </c>
      <c r="E61" s="24"/>
      <c r="F61" s="25">
        <f t="shared" si="3"/>
        <v>82.513599999714643</v>
      </c>
      <c r="G61" s="23">
        <f t="shared" si="0"/>
        <v>83.006929436180954</v>
      </c>
      <c r="H61" s="23"/>
      <c r="I61" s="24"/>
      <c r="J61" s="24"/>
      <c r="K61" s="24"/>
      <c r="L61" s="24"/>
      <c r="M61" s="24"/>
    </row>
    <row r="62" spans="1:13">
      <c r="A62" s="27">
        <f t="shared" si="1"/>
        <v>47111.452000000048</v>
      </c>
      <c r="D62" s="23">
        <v>2462130.8605999998</v>
      </c>
      <c r="E62" s="24"/>
      <c r="F62" s="25">
        <f t="shared" si="3"/>
        <v>82.058999999891967</v>
      </c>
      <c r="G62" s="23">
        <f t="shared" si="0"/>
        <v>82.478050940440454</v>
      </c>
      <c r="H62" s="23"/>
      <c r="I62" s="24"/>
      <c r="J62" s="24"/>
      <c r="K62" s="24"/>
      <c r="L62" s="24"/>
      <c r="M62" s="24"/>
    </row>
    <row r="63" spans="1:13">
      <c r="A63" s="27">
        <f t="shared" si="1"/>
        <v>47193.322300000116</v>
      </c>
      <c r="D63" s="23">
        <v>2462212.7308999998</v>
      </c>
      <c r="E63" s="24"/>
      <c r="F63" s="25">
        <f t="shared" si="3"/>
        <v>81.8703000000678</v>
      </c>
      <c r="G63" s="23">
        <f t="shared" si="0"/>
        <v>82.071135841673012</v>
      </c>
      <c r="H63" s="23"/>
      <c r="I63" s="24"/>
      <c r="J63" s="24"/>
      <c r="K63" s="24"/>
      <c r="L63" s="24"/>
      <c r="M63" s="24"/>
    </row>
    <row r="64" spans="1:13">
      <c r="A64" s="27">
        <f t="shared" si="1"/>
        <v>47275.286100000143</v>
      </c>
      <c r="D64" s="23">
        <v>2462294.6946999999</v>
      </c>
      <c r="E64" s="24"/>
      <c r="F64" s="25">
        <f t="shared" si="3"/>
        <v>81.963800000026822</v>
      </c>
      <c r="G64" s="23">
        <f t="shared" si="0"/>
        <v>81.901332187272075</v>
      </c>
      <c r="H64" s="23"/>
      <c r="I64" s="24"/>
      <c r="J64" s="24"/>
      <c r="K64" s="24"/>
      <c r="L64" s="24"/>
      <c r="M64" s="24"/>
    </row>
    <row r="65" spans="1:13">
      <c r="A65" s="27">
        <f t="shared" si="1"/>
        <v>47357.619700000156</v>
      </c>
      <c r="D65" s="23">
        <v>2462377.0282999999</v>
      </c>
      <c r="E65" s="24"/>
      <c r="F65" s="25">
        <f t="shared" si="3"/>
        <v>82.333600000012666</v>
      </c>
      <c r="G65" s="23">
        <f t="shared" si="0"/>
        <v>82.01904568623317</v>
      </c>
      <c r="H65" s="23"/>
      <c r="I65" s="24"/>
      <c r="J65" s="24"/>
      <c r="K65" s="24"/>
      <c r="L65" s="24"/>
      <c r="M65" s="24"/>
    </row>
    <row r="66" spans="1:13">
      <c r="A66" s="27">
        <f t="shared" si="1"/>
        <v>47440.537700000219</v>
      </c>
      <c r="D66" s="23">
        <v>2462459.9463</v>
      </c>
      <c r="E66" s="24"/>
      <c r="F66" s="25">
        <f t="shared" si="3"/>
        <v>82.91800000006333</v>
      </c>
      <c r="G66" s="23">
        <f t="shared" si="0"/>
        <v>82.39492789534593</v>
      </c>
      <c r="H66" s="23"/>
      <c r="I66" s="24"/>
      <c r="J66" s="24"/>
      <c r="K66" s="24"/>
      <c r="L66" s="24"/>
      <c r="M66" s="24"/>
    </row>
    <row r="67" spans="1:13">
      <c r="A67" s="27">
        <f t="shared" si="1"/>
        <v>47524.037000000477</v>
      </c>
      <c r="D67" s="23">
        <v>2462543.4456000002</v>
      </c>
      <c r="E67" s="24"/>
      <c r="F67" s="25">
        <f t="shared" si="3"/>
        <v>83.49930000025779</v>
      </c>
      <c r="G67" s="23">
        <f t="shared" si="0"/>
        <v>82.922786809990029</v>
      </c>
      <c r="H67" s="23"/>
      <c r="I67" s="24"/>
      <c r="J67" s="24"/>
      <c r="K67" s="24"/>
      <c r="L67" s="24"/>
      <c r="M67" s="24"/>
    </row>
    <row r="68" spans="1:13">
      <c r="A68" s="27">
        <f t="shared" si="1"/>
        <v>47607.87060000049</v>
      </c>
      <c r="D68" s="23">
        <v>2462627.2792000002</v>
      </c>
      <c r="E68" s="24"/>
      <c r="F68" s="25">
        <f t="shared" si="3"/>
        <v>83.833600000012666</v>
      </c>
      <c r="G68" s="23">
        <f t="shared" si="0"/>
        <v>83.4457250238477</v>
      </c>
      <c r="H68" s="23"/>
      <c r="I68" s="24"/>
      <c r="J68" s="24"/>
      <c r="K68" s="24"/>
      <c r="L68" s="24"/>
      <c r="M68" s="24"/>
    </row>
    <row r="69" spans="1:13">
      <c r="A69" s="27">
        <f t="shared" si="1"/>
        <v>47691.727500000037</v>
      </c>
      <c r="D69" s="23">
        <v>2462711.1360999998</v>
      </c>
      <c r="E69" s="24"/>
      <c r="F69" s="25">
        <f t="shared" si="3"/>
        <v>83.85689999954775</v>
      </c>
      <c r="G69" s="23">
        <f t="shared" si="0"/>
        <v>83.805209950627585</v>
      </c>
      <c r="H69" s="23"/>
      <c r="I69" s="24"/>
      <c r="J69" s="24"/>
      <c r="K69" s="24"/>
      <c r="L69" s="24"/>
      <c r="M69" s="24"/>
    </row>
    <row r="70" spans="1:13">
      <c r="A70" s="27">
        <f t="shared" si="1"/>
        <v>47775.343800000381</v>
      </c>
      <c r="D70" s="23">
        <v>2462794.7524000001</v>
      </c>
      <c r="E70" s="24"/>
      <c r="F70" s="25">
        <f t="shared" si="3"/>
        <v>83.616300000343472</v>
      </c>
      <c r="G70" s="23">
        <f t="shared" si="0"/>
        <v>83.893497051617672</v>
      </c>
      <c r="H70" s="23"/>
      <c r="I70" s="24"/>
      <c r="J70" s="24"/>
      <c r="K70" s="24"/>
      <c r="L70" s="24"/>
      <c r="M70" s="24"/>
    </row>
    <row r="71" spans="1:13">
      <c r="A71" s="27">
        <f t="shared" si="1"/>
        <v>47858.502300000284</v>
      </c>
      <c r="D71" s="23">
        <v>2462877.9109</v>
      </c>
      <c r="E71" s="24"/>
      <c r="F71" s="25">
        <f t="shared" si="3"/>
        <v>83.158499999903142</v>
      </c>
      <c r="G71" s="23">
        <f t="shared" ref="G71:G96" si="4">SIN(($D71-$P$1)/$P$2*2*PI())*$P$4+$P$3</f>
        <v>83.687468386446824</v>
      </c>
      <c r="H71" s="23"/>
      <c r="I71" s="24"/>
      <c r="J71" s="24"/>
      <c r="K71" s="24"/>
      <c r="L71" s="24"/>
      <c r="M71" s="24"/>
    </row>
    <row r="72" spans="1:13">
      <c r="A72" s="27">
        <f t="shared" ref="A72:A122" si="5">D72-$D$5+$A$5</f>
        <v>47941.114400000311</v>
      </c>
      <c r="D72" s="23">
        <v>2462960.523</v>
      </c>
      <c r="E72" s="24"/>
      <c r="F72" s="25">
        <f t="shared" si="3"/>
        <v>82.612100000027567</v>
      </c>
      <c r="G72" s="23">
        <f t="shared" si="4"/>
        <v>83.252559011328415</v>
      </c>
      <c r="H72" s="23"/>
      <c r="I72" s="24"/>
      <c r="J72" s="24"/>
      <c r="K72" s="24"/>
      <c r="L72" s="24"/>
      <c r="M72" s="24"/>
    </row>
    <row r="73" spans="1:13">
      <c r="A73" s="27">
        <f t="shared" si="5"/>
        <v>48023.275900000241</v>
      </c>
      <c r="D73" s="23">
        <v>2463042.6845</v>
      </c>
      <c r="E73" s="24"/>
      <c r="F73" s="25">
        <f t="shared" si="3"/>
        <v>82.161499999929219</v>
      </c>
      <c r="G73" s="23">
        <f t="shared" si="4"/>
        <v>82.717919468018579</v>
      </c>
      <c r="H73" s="23"/>
      <c r="I73" s="24"/>
      <c r="J73" s="24"/>
      <c r="K73" s="24"/>
      <c r="L73" s="24"/>
      <c r="M73" s="24"/>
    </row>
    <row r="74" spans="1:13">
      <c r="A74" s="27">
        <f t="shared" si="5"/>
        <v>48105.188100000378</v>
      </c>
      <c r="D74" s="23">
        <v>2463124.5967000001</v>
      </c>
      <c r="E74" s="24"/>
      <c r="F74" s="25">
        <f t="shared" si="3"/>
        <v>81.912200000137091</v>
      </c>
      <c r="G74" s="23">
        <f t="shared" si="4"/>
        <v>82.236969846126186</v>
      </c>
      <c r="H74" s="23"/>
      <c r="I74" s="24"/>
      <c r="J74" s="24"/>
      <c r="K74" s="24"/>
      <c r="L74" s="24"/>
      <c r="M74" s="24"/>
    </row>
    <row r="75" spans="1:13">
      <c r="A75" s="27">
        <f t="shared" si="5"/>
        <v>48187.075100000482</v>
      </c>
      <c r="D75" s="23">
        <v>2463206.4837000002</v>
      </c>
      <c r="E75" s="24"/>
      <c r="F75" s="25">
        <f t="shared" si="3"/>
        <v>81.887000000104308</v>
      </c>
      <c r="G75" s="23">
        <f t="shared" si="4"/>
        <v>81.945956935419034</v>
      </c>
      <c r="H75" s="23"/>
      <c r="I75" s="24"/>
      <c r="J75" s="24"/>
      <c r="K75" s="24"/>
      <c r="L75" s="24"/>
      <c r="M75" s="24"/>
    </row>
    <row r="76" spans="1:13">
      <c r="A76" s="27">
        <f t="shared" si="5"/>
        <v>48269.166100000497</v>
      </c>
      <c r="D76" s="23">
        <v>2463288.5747000002</v>
      </c>
      <c r="E76" s="24"/>
      <c r="F76" s="25">
        <f t="shared" si="3"/>
        <v>82.091000000014901</v>
      </c>
      <c r="G76" s="23">
        <f t="shared" si="4"/>
        <v>81.928328707040492</v>
      </c>
      <c r="H76" s="23"/>
      <c r="I76" s="24"/>
      <c r="J76" s="24"/>
      <c r="K76" s="24"/>
      <c r="L76" s="24"/>
      <c r="M76" s="24"/>
    </row>
    <row r="77" spans="1:13">
      <c r="A77" s="27">
        <f t="shared" si="5"/>
        <v>48351.682300000452</v>
      </c>
      <c r="D77" s="23">
        <v>2463371.0909000002</v>
      </c>
      <c r="E77" s="24"/>
      <c r="F77" s="25">
        <f t="shared" si="3"/>
        <v>82.516199999954551</v>
      </c>
      <c r="G77" s="23">
        <f t="shared" si="4"/>
        <v>82.192149544455901</v>
      </c>
      <c r="H77" s="23"/>
      <c r="I77" s="24"/>
      <c r="J77" s="24"/>
      <c r="K77" s="24"/>
      <c r="L77" s="24"/>
      <c r="M77" s="24"/>
    </row>
    <row r="78" spans="1:13">
      <c r="A78" s="27">
        <f t="shared" si="5"/>
        <v>48434.757700000424</v>
      </c>
      <c r="D78" s="23">
        <v>2463454.1663000002</v>
      </c>
      <c r="E78" s="24"/>
      <c r="F78" s="25">
        <f t="shared" si="3"/>
        <v>83.075399999972433</v>
      </c>
      <c r="G78" s="23">
        <f t="shared" si="4"/>
        <v>82.665212680613806</v>
      </c>
      <c r="H78" s="23"/>
      <c r="I78" s="24"/>
      <c r="J78" s="24"/>
      <c r="K78" s="24"/>
      <c r="L78" s="24"/>
      <c r="M78" s="24"/>
    </row>
    <row r="79" spans="1:13">
      <c r="A79" s="27">
        <f t="shared" si="5"/>
        <v>48518.334800000302</v>
      </c>
      <c r="D79" s="23">
        <v>2463537.7434</v>
      </c>
      <c r="E79" s="24"/>
      <c r="F79" s="25">
        <f t="shared" si="3"/>
        <v>83.577099999878556</v>
      </c>
      <c r="G79" s="23">
        <f t="shared" si="4"/>
        <v>83.210547621405894</v>
      </c>
      <c r="H79" s="23"/>
      <c r="I79" s="24"/>
      <c r="J79" s="24"/>
      <c r="K79" s="24"/>
      <c r="L79" s="24"/>
      <c r="M79" s="24"/>
    </row>
    <row r="80" spans="1:13">
      <c r="A80" s="27">
        <f t="shared" si="5"/>
        <v>48602.173600000329</v>
      </c>
      <c r="D80" s="23">
        <v>2463621.5822000001</v>
      </c>
      <c r="E80" s="24"/>
      <c r="F80" s="25">
        <f t="shared" si="3"/>
        <v>83.838800000026822</v>
      </c>
      <c r="G80" s="23">
        <f t="shared" si="4"/>
        <v>83.664502229101544</v>
      </c>
      <c r="H80" s="23"/>
      <c r="I80" s="24"/>
      <c r="J80" s="24"/>
      <c r="K80" s="24"/>
      <c r="L80" s="24"/>
      <c r="M80" s="24"/>
    </row>
    <row r="81" spans="1:13">
      <c r="A81" s="27">
        <f t="shared" si="5"/>
        <v>48685.968700000085</v>
      </c>
      <c r="D81" s="23">
        <v>2463705.3772999998</v>
      </c>
      <c r="E81" s="24"/>
      <c r="F81" s="25">
        <f t="shared" si="3"/>
        <v>83.795099999755621</v>
      </c>
      <c r="G81" s="23">
        <f t="shared" si="4"/>
        <v>83.889314770653087</v>
      </c>
      <c r="H81" s="23"/>
      <c r="I81" s="24"/>
      <c r="J81" s="24"/>
      <c r="K81" s="24"/>
      <c r="L81" s="24"/>
      <c r="M81" s="24"/>
    </row>
    <row r="82" spans="1:13">
      <c r="A82" s="27">
        <f t="shared" si="5"/>
        <v>48769.440900000278</v>
      </c>
      <c r="D82" s="23">
        <v>2463788.8495</v>
      </c>
      <c r="E82" s="24"/>
      <c r="F82" s="25">
        <f t="shared" si="3"/>
        <v>83.47220000019297</v>
      </c>
      <c r="G82" s="23">
        <f t="shared" si="4"/>
        <v>83.818803393389544</v>
      </c>
      <c r="H82" s="23"/>
      <c r="I82" s="24"/>
      <c r="J82" s="24"/>
      <c r="K82" s="24"/>
      <c r="L82" s="24"/>
      <c r="M82" s="24"/>
    </row>
    <row r="83" spans="1:13">
      <c r="A83" s="27">
        <f t="shared" si="5"/>
        <v>48852.395200000145</v>
      </c>
      <c r="D83" s="23">
        <v>2463871.8037999999</v>
      </c>
      <c r="E83" s="24"/>
      <c r="F83" s="25">
        <f t="shared" ref="F83:F96" si="6">D83-D82</f>
        <v>82.954299999866635</v>
      </c>
      <c r="G83" s="23">
        <f t="shared" si="4"/>
        <v>83.478091986562887</v>
      </c>
      <c r="H83" s="23"/>
      <c r="I83" s="24"/>
      <c r="J83" s="24"/>
      <c r="K83" s="24"/>
      <c r="L83" s="24"/>
      <c r="M83" s="24"/>
    </row>
    <row r="84" spans="1:13">
      <c r="A84" s="27">
        <f t="shared" si="5"/>
        <v>48934.829100000206</v>
      </c>
      <c r="D84" s="23">
        <v>2463954.2376999999</v>
      </c>
      <c r="E84" s="24"/>
      <c r="F84" s="25">
        <f t="shared" si="6"/>
        <v>82.43390000006184</v>
      </c>
      <c r="G84" s="23">
        <f t="shared" si="4"/>
        <v>82.971120460026057</v>
      </c>
      <c r="H84" s="23"/>
      <c r="I84" s="24"/>
      <c r="J84" s="24"/>
      <c r="K84" s="24"/>
      <c r="L84" s="24"/>
      <c r="M84" s="24"/>
    </row>
    <row r="85" spans="1:13">
      <c r="A85" s="27">
        <f t="shared" si="5"/>
        <v>49016.927400000393</v>
      </c>
      <c r="D85" s="23">
        <v>2464036.3360000001</v>
      </c>
      <c r="E85" s="24"/>
      <c r="F85" s="25">
        <f t="shared" si="6"/>
        <v>82.09830000018701</v>
      </c>
      <c r="G85" s="23">
        <f t="shared" si="4"/>
        <v>82.445502774902025</v>
      </c>
      <c r="H85" s="23"/>
      <c r="I85" s="24"/>
      <c r="J85" s="24"/>
      <c r="K85" s="24"/>
      <c r="L85" s="24"/>
      <c r="M85" s="24"/>
    </row>
    <row r="86" spans="1:13">
      <c r="A86" s="27">
        <f t="shared" si="5"/>
        <v>49098.951200000476</v>
      </c>
      <c r="D86" s="23">
        <v>2464118.3598000002</v>
      </c>
      <c r="E86" s="24"/>
      <c r="F86" s="25">
        <f t="shared" si="6"/>
        <v>82.023800000082701</v>
      </c>
      <c r="G86" s="23">
        <f t="shared" si="4"/>
        <v>82.050887298841545</v>
      </c>
      <c r="H86" s="23"/>
      <c r="I86" s="24"/>
      <c r="J86" s="24"/>
      <c r="K86" s="24"/>
      <c r="L86" s="24"/>
      <c r="M86" s="24"/>
    </row>
    <row r="87" spans="1:13">
      <c r="A87" s="27">
        <f t="shared" si="5"/>
        <v>49181.165300000459</v>
      </c>
      <c r="D87" s="23">
        <v>2464200.5739000002</v>
      </c>
      <c r="E87" s="24"/>
      <c r="F87" s="25">
        <f t="shared" si="6"/>
        <v>82.214099999982864</v>
      </c>
      <c r="G87" s="23">
        <f t="shared" si="4"/>
        <v>81.90008113987227</v>
      </c>
      <c r="H87" s="23"/>
      <c r="I87" s="24"/>
      <c r="J87" s="24"/>
      <c r="K87" s="24"/>
      <c r="L87" s="24"/>
      <c r="M87" s="24"/>
    </row>
    <row r="88" spans="1:13">
      <c r="A88" s="27">
        <f t="shared" si="5"/>
        <v>49263.779300000053</v>
      </c>
      <c r="D88" s="23">
        <v>2464283.1878999998</v>
      </c>
      <c r="E88" s="24"/>
      <c r="F88" s="25">
        <f t="shared" si="6"/>
        <v>82.613999999593943</v>
      </c>
      <c r="G88" s="23">
        <f t="shared" si="4"/>
        <v>82.039048971142734</v>
      </c>
      <c r="H88" s="23"/>
      <c r="I88" s="24"/>
      <c r="J88" s="24"/>
      <c r="K88" s="24"/>
      <c r="L88" s="24"/>
      <c r="M88" s="24"/>
    </row>
    <row r="89" spans="1:13">
      <c r="A89" s="27">
        <f t="shared" si="5"/>
        <v>49346.873300000094</v>
      </c>
      <c r="D89" s="23">
        <v>2464366.2818999998</v>
      </c>
      <c r="E89" s="24"/>
      <c r="F89" s="25">
        <f t="shared" si="6"/>
        <v>83.094000000040978</v>
      </c>
      <c r="G89" s="23">
        <f t="shared" si="4"/>
        <v>82.431526093885012</v>
      </c>
      <c r="H89" s="23"/>
      <c r="I89" s="24"/>
      <c r="J89" s="24"/>
      <c r="K89" s="24"/>
      <c r="L89" s="24"/>
      <c r="M89" s="24"/>
    </row>
    <row r="90" spans="1:13">
      <c r="A90" s="27">
        <f t="shared" si="5"/>
        <v>49430.376700000372</v>
      </c>
      <c r="D90" s="23">
        <v>2464449.7853000001</v>
      </c>
      <c r="E90" s="24"/>
      <c r="F90" s="25">
        <f t="shared" si="6"/>
        <v>83.503400000277907</v>
      </c>
      <c r="G90" s="23">
        <f t="shared" si="4"/>
        <v>82.964673622939728</v>
      </c>
      <c r="H90" s="23"/>
      <c r="I90" s="24"/>
      <c r="J90" s="24"/>
      <c r="K90" s="24"/>
      <c r="L90" s="24"/>
      <c r="M90" s="24"/>
    </row>
    <row r="91" spans="1:13">
      <c r="A91" s="27">
        <f t="shared" si="5"/>
        <v>49514.118700000457</v>
      </c>
      <c r="D91" s="23">
        <v>2464533.5273000002</v>
      </c>
      <c r="E91" s="24"/>
      <c r="F91" s="25">
        <f t="shared" si="6"/>
        <v>83.742000000085682</v>
      </c>
      <c r="G91" s="23">
        <f t="shared" si="4"/>
        <v>83.479877458865474</v>
      </c>
      <c r="H91" s="23"/>
      <c r="I91" s="24"/>
      <c r="J91" s="24"/>
      <c r="K91" s="24"/>
      <c r="L91" s="24"/>
      <c r="M91" s="24"/>
    </row>
    <row r="92" spans="1:13">
      <c r="A92" s="27">
        <f t="shared" si="5"/>
        <v>49597.858600000385</v>
      </c>
      <c r="D92" s="23">
        <v>2464617.2672000001</v>
      </c>
      <c r="E92" s="24"/>
      <c r="F92" s="25">
        <f t="shared" si="6"/>
        <v>83.739899999927729</v>
      </c>
      <c r="G92" s="23">
        <f t="shared" si="4"/>
        <v>83.821693564913289</v>
      </c>
      <c r="H92" s="23"/>
      <c r="I92" s="24"/>
      <c r="J92" s="24"/>
      <c r="K92" s="24"/>
      <c r="L92" s="24"/>
      <c r="M92" s="24"/>
    </row>
    <row r="93" spans="1:13">
      <c r="A93" s="27">
        <f t="shared" si="5"/>
        <v>49681.322800000198</v>
      </c>
      <c r="D93" s="23">
        <v>2464700.7313999999</v>
      </c>
      <c r="E93" s="24"/>
      <c r="F93" s="25">
        <f t="shared" si="6"/>
        <v>83.46419999981299</v>
      </c>
      <c r="G93" s="23">
        <f t="shared" si="4"/>
        <v>83.888219093276504</v>
      </c>
      <c r="H93" s="23"/>
      <c r="I93" s="24"/>
      <c r="J93" s="24"/>
      <c r="K93" s="24"/>
      <c r="L93" s="24"/>
      <c r="M93" s="24"/>
    </row>
    <row r="94" spans="1:13">
      <c r="A94" s="27">
        <f t="shared" si="5"/>
        <v>49764.300600000191</v>
      </c>
      <c r="D94" s="23">
        <v>2464783.7091999999</v>
      </c>
      <c r="E94" s="24"/>
      <c r="F94" s="25">
        <f t="shared" si="6"/>
        <v>82.977799999993294</v>
      </c>
      <c r="G94" s="23">
        <f t="shared" si="4"/>
        <v>83.663258441856655</v>
      </c>
      <c r="H94" s="23"/>
      <c r="I94" s="24"/>
      <c r="J94" s="24"/>
      <c r="K94" s="24"/>
      <c r="L94" s="24"/>
      <c r="M94" s="24"/>
    </row>
    <row r="95" spans="1:13">
      <c r="A95" s="27">
        <f t="shared" si="5"/>
        <v>49846.764400000218</v>
      </c>
      <c r="D95" s="23">
        <v>2464866.173</v>
      </c>
      <c r="E95" s="24"/>
      <c r="F95" s="25">
        <f t="shared" si="6"/>
        <v>82.463800000026822</v>
      </c>
      <c r="G95" s="23">
        <f t="shared" si="4"/>
        <v>83.217352045195341</v>
      </c>
      <c r="H95" s="23"/>
      <c r="I95" s="24"/>
      <c r="J95" s="24"/>
      <c r="K95" s="24"/>
      <c r="L95" s="24"/>
      <c r="M95" s="24"/>
    </row>
    <row r="96" spans="1:13">
      <c r="A96" s="27">
        <f t="shared" si="5"/>
        <v>49928.88170000026</v>
      </c>
      <c r="D96" s="23">
        <v>2464948.2903</v>
      </c>
      <c r="E96" s="24"/>
      <c r="F96" s="25">
        <f t="shared" si="6"/>
        <v>82.117300000041723</v>
      </c>
      <c r="G96" s="23">
        <f t="shared" si="4"/>
        <v>82.681596646151021</v>
      </c>
      <c r="H96" s="23"/>
      <c r="I96" s="24"/>
      <c r="J96" s="24"/>
      <c r="K96" s="24"/>
      <c r="L96" s="24"/>
      <c r="M96" s="24"/>
    </row>
    <row r="97" spans="1:13">
      <c r="A97" s="27">
        <f t="shared" si="5"/>
        <v>43381.99799722014</v>
      </c>
      <c r="D97" s="22">
        <v>2458401.4065972199</v>
      </c>
      <c r="E97" s="24"/>
      <c r="F97" s="25"/>
      <c r="G97" s="23"/>
      <c r="H97" s="24"/>
      <c r="I97" s="24"/>
      <c r="J97" s="24"/>
      <c r="K97" s="24"/>
      <c r="L97" s="24"/>
      <c r="M97" s="24"/>
    </row>
    <row r="98" spans="1:13">
      <c r="A98" s="27">
        <f t="shared" si="5"/>
        <v>43464.517094440293</v>
      </c>
      <c r="D98" s="22">
        <v>2458483.92569444</v>
      </c>
      <c r="E98" s="24"/>
      <c r="F98" s="25"/>
      <c r="G98" s="23"/>
      <c r="H98" s="23">
        <f>D98-D97</f>
        <v>82.519097220152617</v>
      </c>
      <c r="I98" s="24"/>
      <c r="J98" s="24"/>
      <c r="K98" s="24"/>
      <c r="L98" s="24"/>
      <c r="M98" s="24"/>
    </row>
    <row r="99" spans="1:13">
      <c r="A99" s="27">
        <f t="shared" si="5"/>
        <v>43547.486886110157</v>
      </c>
      <c r="D99" s="22">
        <v>2458566.8954861099</v>
      </c>
      <c r="E99" s="24"/>
      <c r="F99" s="25"/>
      <c r="G99" s="23"/>
      <c r="H99" s="23">
        <f t="shared" ref="H99:H122" si="7">D99-D98</f>
        <v>82.969791669864208</v>
      </c>
      <c r="I99" s="24"/>
      <c r="J99" s="24"/>
      <c r="K99" s="24"/>
      <c r="L99" s="24"/>
      <c r="M99" s="24"/>
    </row>
    <row r="100" spans="1:13">
      <c r="A100" s="27">
        <f t="shared" si="5"/>
        <v>43630.991747220047</v>
      </c>
      <c r="D100" s="22">
        <v>2458650.4003472198</v>
      </c>
      <c r="E100" s="24"/>
      <c r="F100" s="25"/>
      <c r="G100" s="23"/>
      <c r="H100" s="23">
        <f t="shared" si="7"/>
        <v>83.504861109890044</v>
      </c>
      <c r="I100" s="24"/>
      <c r="J100" s="24"/>
      <c r="K100" s="24"/>
      <c r="L100" s="24"/>
      <c r="M100" s="24"/>
    </row>
    <row r="101" spans="1:13">
      <c r="A101" s="27">
        <f t="shared" si="5"/>
        <v>43714.878552770242</v>
      </c>
      <c r="D101" s="22">
        <v>2458734.28715277</v>
      </c>
      <c r="E101" s="24"/>
      <c r="F101" s="25"/>
      <c r="G101" s="23"/>
      <c r="H101" s="23">
        <f t="shared" si="7"/>
        <v>83.886805550195277</v>
      </c>
      <c r="I101" s="24"/>
      <c r="J101" s="24"/>
      <c r="K101" s="24"/>
      <c r="L101" s="24"/>
      <c r="M101" s="24"/>
    </row>
    <row r="102" spans="1:13">
      <c r="A102" s="27">
        <f t="shared" si="5"/>
        <v>43798.889663880225</v>
      </c>
      <c r="D102" s="22">
        <v>2458818.29826388</v>
      </c>
      <c r="E102" s="24"/>
      <c r="F102" s="25"/>
      <c r="G102" s="23"/>
      <c r="H102" s="23">
        <f t="shared" si="7"/>
        <v>84.011111109983176</v>
      </c>
      <c r="I102" s="24"/>
      <c r="J102" s="24"/>
      <c r="K102" s="24"/>
      <c r="L102" s="24"/>
      <c r="M102" s="24"/>
    </row>
    <row r="103" spans="1:13">
      <c r="A103" s="27">
        <f t="shared" si="5"/>
        <v>43882.808413880412</v>
      </c>
      <c r="D103" s="22">
        <v>2458902.2170138801</v>
      </c>
      <c r="E103" s="24"/>
      <c r="F103" s="25"/>
      <c r="G103" s="23"/>
      <c r="H103" s="23">
        <f t="shared" si="7"/>
        <v>83.918750000186265</v>
      </c>
      <c r="I103" s="24"/>
      <c r="J103" s="24"/>
      <c r="K103" s="24"/>
      <c r="L103" s="24"/>
      <c r="M103" s="24"/>
    </row>
    <row r="104" spans="1:13">
      <c r="A104" s="27">
        <f t="shared" si="5"/>
        <v>43966.480636110064</v>
      </c>
      <c r="D104" s="22">
        <v>2458985.8892361098</v>
      </c>
      <c r="E104" s="24"/>
      <c r="F104" s="25"/>
      <c r="G104" s="23"/>
      <c r="H104" s="23">
        <f t="shared" si="7"/>
        <v>83.672222229652107</v>
      </c>
      <c r="I104" s="24"/>
      <c r="J104" s="24"/>
      <c r="K104" s="24"/>
      <c r="L104" s="24"/>
      <c r="M104" s="24"/>
    </row>
    <row r="105" spans="1:13">
      <c r="A105" s="27">
        <f t="shared" si="5"/>
        <v>44049.813622220419</v>
      </c>
      <c r="D105" s="22">
        <v>2459069.2222222202</v>
      </c>
      <c r="E105" s="24"/>
      <c r="F105" s="25"/>
      <c r="G105" s="23"/>
      <c r="H105" s="23">
        <f t="shared" si="7"/>
        <v>83.332986110355705</v>
      </c>
      <c r="I105" s="24"/>
      <c r="J105" s="24"/>
      <c r="K105" s="24"/>
      <c r="L105" s="24"/>
      <c r="M105" s="24"/>
    </row>
    <row r="106" spans="1:13">
      <c r="A106" s="27">
        <f t="shared" si="5"/>
        <v>44132.791747220326</v>
      </c>
      <c r="D106" s="22">
        <v>2459152.2003472201</v>
      </c>
      <c r="E106" s="24"/>
      <c r="F106" s="25"/>
      <c r="G106" s="23"/>
      <c r="H106" s="23">
        <f t="shared" si="7"/>
        <v>82.978124999906868</v>
      </c>
      <c r="I106" s="24"/>
      <c r="J106" s="24"/>
      <c r="K106" s="24"/>
      <c r="L106" s="24"/>
      <c r="M106" s="24"/>
    </row>
    <row r="107" spans="1:13">
      <c r="A107" s="27">
        <f t="shared" si="5"/>
        <v>44215.471955550369</v>
      </c>
      <c r="D107" s="22">
        <v>2459234.8805555501</v>
      </c>
      <c r="E107" s="24"/>
      <c r="F107" s="25"/>
      <c r="G107" s="23"/>
      <c r="H107" s="23">
        <f t="shared" si="7"/>
        <v>82.68020833004266</v>
      </c>
      <c r="I107" s="24"/>
      <c r="J107" s="24"/>
      <c r="K107" s="24"/>
      <c r="L107" s="24"/>
      <c r="M107" s="24"/>
    </row>
    <row r="108" spans="1:13">
      <c r="A108" s="27">
        <f t="shared" si="5"/>
        <v>44297.953552770428</v>
      </c>
      <c r="D108" s="22">
        <v>2459317.3621527702</v>
      </c>
      <c r="E108" s="24"/>
      <c r="F108" s="25"/>
      <c r="G108" s="23"/>
      <c r="H108" s="23">
        <f t="shared" si="7"/>
        <v>82.481597220059484</v>
      </c>
      <c r="I108" s="24"/>
      <c r="J108" s="24"/>
      <c r="K108" s="24"/>
      <c r="L108" s="24"/>
      <c r="M108" s="24"/>
    </row>
    <row r="109" spans="1:13">
      <c r="A109" s="27">
        <f t="shared" si="5"/>
        <v>44380.346955550369</v>
      </c>
      <c r="D109" s="22">
        <v>2459399.7555555501</v>
      </c>
      <c r="E109" s="24"/>
      <c r="F109" s="25"/>
      <c r="G109" s="23"/>
      <c r="H109" s="23">
        <f t="shared" si="7"/>
        <v>82.393402779940516</v>
      </c>
      <c r="I109" s="24"/>
      <c r="J109" s="24"/>
      <c r="K109" s="24"/>
      <c r="L109" s="24"/>
      <c r="M109" s="24"/>
    </row>
    <row r="110" spans="1:13">
      <c r="A110" s="27">
        <f t="shared" si="5"/>
        <v>44462.759455550462</v>
      </c>
      <c r="D110" s="22">
        <v>2459482.1680555502</v>
      </c>
      <c r="E110" s="24"/>
      <c r="F110" s="25"/>
      <c r="G110" s="23"/>
      <c r="H110" s="23">
        <f t="shared" si="7"/>
        <v>82.412500000093132</v>
      </c>
      <c r="I110" s="24"/>
      <c r="J110" s="24"/>
      <c r="K110" s="24"/>
      <c r="L110" s="24"/>
      <c r="M110" s="24"/>
    </row>
    <row r="111" spans="1:13">
      <c r="A111" s="27">
        <f t="shared" si="5"/>
        <v>44545.296608330216</v>
      </c>
      <c r="D111" s="22">
        <v>2459564.7052083299</v>
      </c>
      <c r="E111" s="24"/>
      <c r="F111" s="25"/>
      <c r="G111" s="23"/>
      <c r="H111" s="23">
        <f t="shared" si="7"/>
        <v>82.537152779754251</v>
      </c>
      <c r="I111" s="24"/>
      <c r="J111" s="24"/>
      <c r="K111" s="24"/>
      <c r="L111" s="24"/>
      <c r="M111" s="24"/>
    </row>
    <row r="112" spans="1:13">
      <c r="A112" s="27">
        <f t="shared" si="5"/>
        <v>44628.064316660166</v>
      </c>
      <c r="D112" s="22">
        <v>2459647.4729166599</v>
      </c>
      <c r="E112" s="24"/>
      <c r="F112" s="25"/>
      <c r="G112" s="23"/>
      <c r="H112" s="23">
        <f t="shared" si="7"/>
        <v>82.767708329949528</v>
      </c>
      <c r="I112" s="24"/>
      <c r="J112" s="24"/>
      <c r="K112" s="24"/>
      <c r="L112" s="24"/>
      <c r="M112" s="24"/>
    </row>
    <row r="113" spans="1:13">
      <c r="A113" s="27">
        <f t="shared" si="5"/>
        <v>44711.154941660352</v>
      </c>
      <c r="D113" s="22">
        <v>2459730.5635416601</v>
      </c>
      <c r="E113" s="24"/>
      <c r="F113" s="25"/>
      <c r="G113" s="23"/>
      <c r="H113" s="23">
        <f t="shared" si="7"/>
        <v>83.090625000186265</v>
      </c>
      <c r="I113" s="24"/>
      <c r="J113" s="24"/>
      <c r="K113" s="24"/>
      <c r="L113" s="24"/>
      <c r="M113" s="24"/>
    </row>
    <row r="114" spans="1:13">
      <c r="A114" s="27">
        <f t="shared" si="5"/>
        <v>44794.616747220047</v>
      </c>
      <c r="D114" s="22">
        <v>2459814.0253472198</v>
      </c>
      <c r="E114" s="24"/>
      <c r="F114" s="25"/>
      <c r="G114" s="23"/>
      <c r="H114" s="23">
        <f t="shared" si="7"/>
        <v>83.461805559694767</v>
      </c>
      <c r="I114" s="24"/>
      <c r="J114" s="24"/>
      <c r="K114" s="24"/>
      <c r="L114" s="24"/>
      <c r="M114" s="24"/>
    </row>
    <row r="115" spans="1:13">
      <c r="A115" s="27">
        <f t="shared" si="5"/>
        <v>44878.407372220419</v>
      </c>
      <c r="D115" s="22">
        <v>2459897.8159722202</v>
      </c>
      <c r="E115" s="24"/>
      <c r="F115" s="25"/>
      <c r="G115" s="23"/>
      <c r="H115" s="23">
        <f t="shared" si="7"/>
        <v>83.790625000372529</v>
      </c>
      <c r="I115" s="24"/>
      <c r="J115" s="24"/>
      <c r="K115" s="24"/>
      <c r="L115" s="24"/>
      <c r="M115" s="24"/>
    </row>
    <row r="116" spans="1:13">
      <c r="A116" s="27">
        <f t="shared" si="5"/>
        <v>44962.377163880039</v>
      </c>
      <c r="D116" s="22">
        <v>2459981.7857638798</v>
      </c>
      <c r="E116" s="24"/>
      <c r="F116" s="25"/>
      <c r="G116" s="23"/>
      <c r="H116" s="23">
        <f t="shared" si="7"/>
        <v>83.969791659619659</v>
      </c>
      <c r="I116" s="24"/>
      <c r="J116" s="24"/>
      <c r="K116" s="24"/>
      <c r="L116" s="24"/>
      <c r="M116" s="24"/>
    </row>
    <row r="117" spans="1:13">
      <c r="A117" s="27">
        <f t="shared" si="5"/>
        <v>45046.302163880318</v>
      </c>
      <c r="D117" s="22">
        <v>2460065.7107638801</v>
      </c>
      <c r="E117" s="24"/>
      <c r="F117" s="25"/>
      <c r="G117" s="23"/>
      <c r="H117" s="23">
        <f t="shared" si="7"/>
        <v>83.925000000279397</v>
      </c>
      <c r="I117" s="24"/>
      <c r="J117" s="24"/>
      <c r="K117" s="24"/>
      <c r="L117" s="24"/>
      <c r="M117" s="24"/>
    </row>
    <row r="118" spans="1:13">
      <c r="A118" s="27">
        <f t="shared" si="5"/>
        <v>45129.961538880132</v>
      </c>
      <c r="D118" s="22">
        <v>2460149.3701388799</v>
      </c>
      <c r="E118" s="24"/>
      <c r="F118" s="25"/>
      <c r="G118" s="23"/>
      <c r="H118" s="23">
        <f t="shared" si="7"/>
        <v>83.659374999813735</v>
      </c>
      <c r="I118" s="24"/>
      <c r="J118" s="24"/>
      <c r="K118" s="24"/>
      <c r="L118" s="24"/>
      <c r="M118" s="24"/>
    </row>
    <row r="119" spans="1:13">
      <c r="A119" s="27">
        <f t="shared" si="5"/>
        <v>45213.215011110064</v>
      </c>
      <c r="D119" s="22">
        <v>2460232.6236111098</v>
      </c>
      <c r="E119" s="24"/>
      <c r="F119" s="25"/>
      <c r="G119" s="23"/>
      <c r="H119" s="23">
        <f t="shared" si="7"/>
        <v>83.253472229931504</v>
      </c>
      <c r="I119" s="24"/>
      <c r="J119" s="24"/>
      <c r="K119" s="24"/>
      <c r="L119" s="24"/>
      <c r="M119" s="24"/>
    </row>
    <row r="120" spans="1:13">
      <c r="A120" s="27">
        <f t="shared" si="5"/>
        <v>45296.084455550183</v>
      </c>
      <c r="D120" s="22">
        <v>2460315.4930555499</v>
      </c>
      <c r="E120" s="24"/>
      <c r="F120" s="25"/>
      <c r="G120" s="23"/>
      <c r="H120" s="23">
        <f t="shared" si="7"/>
        <v>82.869444440118968</v>
      </c>
      <c r="I120" s="24"/>
      <c r="J120" s="24"/>
      <c r="K120" s="24"/>
      <c r="L120" s="24"/>
      <c r="M120" s="24"/>
    </row>
    <row r="121" spans="1:13">
      <c r="A121" s="27">
        <f t="shared" si="5"/>
        <v>45378.707719440106</v>
      </c>
      <c r="D121" s="22">
        <v>2460398.1163194398</v>
      </c>
      <c r="E121" s="24"/>
      <c r="F121" s="25"/>
      <c r="G121" s="23"/>
      <c r="H121" s="23">
        <f t="shared" si="7"/>
        <v>82.623263889923692</v>
      </c>
      <c r="I121" s="24"/>
      <c r="J121" s="24"/>
      <c r="K121" s="24"/>
      <c r="L121" s="24"/>
      <c r="M121" s="24"/>
    </row>
    <row r="122" spans="1:13">
      <c r="A122" s="27">
        <f t="shared" si="5"/>
        <v>45461.261191660073</v>
      </c>
      <c r="D122" s="22">
        <v>2460480.6697916598</v>
      </c>
      <c r="E122" s="24"/>
      <c r="F122" s="25"/>
      <c r="G122" s="23"/>
      <c r="H122" s="23">
        <f t="shared" si="7"/>
        <v>82.553472219966352</v>
      </c>
      <c r="I122" s="24"/>
      <c r="J122" s="24"/>
      <c r="K122" s="24"/>
      <c r="L122" s="24"/>
      <c r="M122" s="24"/>
    </row>
    <row r="123" spans="1:13">
      <c r="A123" s="27"/>
      <c r="D123" s="24"/>
      <c r="E123" s="24"/>
      <c r="F123" s="24"/>
      <c r="G123" s="24"/>
      <c r="H123" s="24"/>
      <c r="I123" s="24"/>
      <c r="J123" s="24"/>
      <c r="K123" s="24"/>
      <c r="L123" s="24"/>
      <c r="M123" s="24"/>
    </row>
    <row r="124" spans="1:13">
      <c r="D124" s="24"/>
      <c r="E124" s="24"/>
      <c r="F124" s="24"/>
      <c r="G124" s="24"/>
      <c r="H124" s="24"/>
      <c r="I124" s="24"/>
      <c r="J124" s="24"/>
      <c r="K124" s="24"/>
      <c r="L124" s="24"/>
      <c r="M124" s="24"/>
    </row>
    <row r="125" spans="1:13">
      <c r="D125" s="24"/>
      <c r="E125" s="24"/>
      <c r="F125" s="24"/>
      <c r="G125" s="24"/>
      <c r="H125" s="24"/>
      <c r="I125" s="24"/>
      <c r="J125" s="24"/>
      <c r="K125" s="24"/>
      <c r="L125" s="24"/>
      <c r="M125" s="24"/>
    </row>
    <row r="126" spans="1:13"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3">
      <c r="D127" s="24"/>
      <c r="E127" s="24"/>
      <c r="F127" s="24"/>
      <c r="G127" s="24"/>
      <c r="H127" s="24"/>
      <c r="I127" s="24"/>
      <c r="J127" s="24"/>
      <c r="K127" s="24"/>
      <c r="L127" s="24"/>
      <c r="M127" s="24"/>
    </row>
    <row r="128" spans="1:13"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4:13">
      <c r="D129" s="24"/>
      <c r="E129" s="24"/>
      <c r="F129" s="24"/>
      <c r="G129" s="24"/>
      <c r="H129" s="24"/>
      <c r="I129" s="24"/>
      <c r="J129" s="24"/>
      <c r="K129" s="24"/>
      <c r="L129" s="24"/>
      <c r="M129" s="24"/>
    </row>
    <row r="130" spans="4:13">
      <c r="D130" s="24"/>
      <c r="E130" s="24"/>
      <c r="F130" s="24"/>
      <c r="G130" s="24"/>
      <c r="H130" s="24"/>
      <c r="I130" s="24"/>
      <c r="J130" s="24"/>
      <c r="K130" s="24"/>
      <c r="L130" s="24"/>
      <c r="M130" s="24"/>
    </row>
  </sheetData>
  <sortState xmlns:xlrd2="http://schemas.microsoft.com/office/spreadsheetml/2017/richdata2" ref="B5:H122">
    <sortCondition ref="D5:D122"/>
  </sortState>
  <phoneticPr fontId="17" type="noConversion"/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40A7-4459-4E26-B34E-3C05D5930CC2}">
  <sheetPr>
    <tabColor theme="8" tint="-0.249977111117893"/>
  </sheetPr>
  <dimension ref="A1:O49"/>
  <sheetViews>
    <sheetView workbookViewId="0">
      <pane ySplit="2" topLeftCell="A3" activePane="bottomLeft" state="frozen"/>
      <selection pane="bottomLeft" activeCell="N11" sqref="N11"/>
    </sheetView>
  </sheetViews>
  <sheetFormatPr baseColWidth="10" defaultColWidth="11.5703125" defaultRowHeight="15"/>
  <cols>
    <col min="1" max="1" width="4.5703125" customWidth="1"/>
    <col min="2" max="2" width="7" customWidth="1"/>
    <col min="3" max="6" width="7.85546875" customWidth="1"/>
    <col min="7" max="7" width="6.5703125" style="138" customWidth="1"/>
    <col min="8" max="8" width="13.85546875" customWidth="1"/>
    <col min="9" max="10" width="13.85546875" style="138" customWidth="1"/>
    <col min="11" max="14" width="9" customWidth="1"/>
  </cols>
  <sheetData>
    <row r="1" spans="2:15">
      <c r="H1" s="118">
        <v>2460695.5345518598</v>
      </c>
      <c r="I1" s="144">
        <f>'89d'!$K$30</f>
        <v>2460736.6349054021</v>
      </c>
      <c r="J1" s="144">
        <v>2460718.6125820568</v>
      </c>
      <c r="M1" s="134">
        <v>41.1</v>
      </c>
    </row>
    <row r="2" spans="2:15">
      <c r="B2" s="149" t="s">
        <v>31</v>
      </c>
      <c r="C2" s="149" t="s">
        <v>140</v>
      </c>
      <c r="D2" s="149" t="s">
        <v>141</v>
      </c>
      <c r="E2" s="149" t="s">
        <v>142</v>
      </c>
      <c r="F2" s="149" t="s">
        <v>143</v>
      </c>
      <c r="G2" s="150" t="s">
        <v>144</v>
      </c>
      <c r="H2" s="134" t="s">
        <v>152</v>
      </c>
      <c r="I2" s="148" t="s">
        <v>151</v>
      </c>
      <c r="J2" s="148" t="s">
        <v>150</v>
      </c>
      <c r="K2" s="151" t="s">
        <v>145</v>
      </c>
      <c r="L2" s="151" t="s">
        <v>146</v>
      </c>
      <c r="M2" s="151" t="s">
        <v>147</v>
      </c>
      <c r="N2" s="151" t="s">
        <v>153</v>
      </c>
    </row>
    <row r="3" spans="2:15">
      <c r="B3" s="120">
        <v>40</v>
      </c>
      <c r="C3" s="19">
        <v>260</v>
      </c>
      <c r="D3" s="19">
        <v>88.8</v>
      </c>
      <c r="E3" s="125">
        <v>4.4499999999999998E-2</v>
      </c>
      <c r="F3" s="125">
        <v>1.4166000000000001</v>
      </c>
      <c r="G3" s="139">
        <v>93.5</v>
      </c>
      <c r="H3" s="66">
        <v>2460688.5068999999</v>
      </c>
      <c r="I3" s="145">
        <v>2460728.1666000001</v>
      </c>
      <c r="J3" s="145"/>
      <c r="K3" s="119">
        <f t="shared" ref="K3:K11" si="0">H3-H$1</f>
        <v>-7.0276518599130213</v>
      </c>
      <c r="L3" s="119">
        <f t="shared" ref="L3:L11" si="1">I3-I$1</f>
        <v>-8.4683054019697011</v>
      </c>
      <c r="M3" s="119">
        <f t="shared" ref="M3:M11" si="2">I3-H3-M$1</f>
        <v>-1.4402999998070314</v>
      </c>
      <c r="N3" s="119"/>
    </row>
    <row r="4" spans="2:15">
      <c r="B4" s="120">
        <v>40</v>
      </c>
      <c r="C4" s="19">
        <v>296.91800000000001</v>
      </c>
      <c r="D4" s="19">
        <v>88.8</v>
      </c>
      <c r="E4" s="125">
        <v>4.4499999999999998E-2</v>
      </c>
      <c r="F4" s="125">
        <v>1.4166000000000001</v>
      </c>
      <c r="G4" s="139">
        <v>93.5</v>
      </c>
      <c r="H4" s="66">
        <v>2460677.0693999999</v>
      </c>
      <c r="I4" s="145">
        <v>2460718.0759999999</v>
      </c>
      <c r="J4" s="145"/>
      <c r="K4" s="119">
        <f t="shared" si="0"/>
        <v>-18.465151859913021</v>
      </c>
      <c r="L4" s="119">
        <f t="shared" si="1"/>
        <v>-18.558905402198434</v>
      </c>
      <c r="M4" s="119">
        <f t="shared" si="2"/>
        <v>-9.3400000035764208E-2</v>
      </c>
      <c r="N4" s="119"/>
    </row>
    <row r="5" spans="2:15">
      <c r="B5" s="120">
        <v>40.200000000000003</v>
      </c>
      <c r="C5" s="19">
        <v>260</v>
      </c>
      <c r="D5" s="19">
        <v>88.8</v>
      </c>
      <c r="E5" s="125">
        <v>4.4499999999999998E-2</v>
      </c>
      <c r="F5" s="125">
        <v>1.4166000000000001</v>
      </c>
      <c r="G5" s="139">
        <v>93.5</v>
      </c>
      <c r="H5" s="66">
        <v>2460697.1943999999</v>
      </c>
      <c r="I5" s="145">
        <v>2460736.8125</v>
      </c>
      <c r="J5" s="145"/>
      <c r="K5" s="119">
        <f t="shared" si="0"/>
        <v>1.6598481400869787</v>
      </c>
      <c r="L5" s="119">
        <f t="shared" si="1"/>
        <v>0.17759459791705012</v>
      </c>
      <c r="M5" s="119">
        <f t="shared" si="2"/>
        <v>-1.4818999999202802</v>
      </c>
      <c r="N5" s="119"/>
    </row>
    <row r="6" spans="2:15">
      <c r="B6" s="120">
        <v>40.5</v>
      </c>
      <c r="C6" s="19">
        <v>275</v>
      </c>
      <c r="D6" s="19">
        <v>88.8</v>
      </c>
      <c r="E6" s="125">
        <v>4.4499999999999998E-2</v>
      </c>
      <c r="F6" s="125">
        <v>1.4166000000000001</v>
      </c>
      <c r="G6" s="139">
        <v>93.5</v>
      </c>
      <c r="H6" s="66">
        <v>2460678.3610999999</v>
      </c>
      <c r="I6" s="145">
        <v>2460718.8818999999</v>
      </c>
      <c r="J6" s="145"/>
      <c r="K6" s="119">
        <f t="shared" si="0"/>
        <v>-17.173451859969646</v>
      </c>
      <c r="L6" s="119">
        <f t="shared" si="1"/>
        <v>-17.753005402162671</v>
      </c>
      <c r="M6" s="119">
        <f t="shared" si="2"/>
        <v>-0.57919999994337701</v>
      </c>
      <c r="N6" s="119"/>
    </row>
    <row r="7" spans="2:15">
      <c r="B7" s="120">
        <v>40.5</v>
      </c>
      <c r="C7" s="19">
        <v>287</v>
      </c>
      <c r="D7" s="19">
        <v>88.8</v>
      </c>
      <c r="E7" s="125">
        <v>4.4499999999999998E-2</v>
      </c>
      <c r="F7" s="125">
        <v>1.4166000000000001</v>
      </c>
      <c r="G7" s="139">
        <v>93.5</v>
      </c>
      <c r="H7" s="66">
        <v>2460689.2083000001</v>
      </c>
      <c r="I7" s="145">
        <v>2460730.4722000002</v>
      </c>
      <c r="J7" s="145"/>
      <c r="K7" s="119">
        <f t="shared" si="0"/>
        <v>-6.3262518597766757</v>
      </c>
      <c r="L7" s="119">
        <f t="shared" si="1"/>
        <v>-6.1627054018899798</v>
      </c>
      <c r="M7" s="119">
        <f t="shared" si="2"/>
        <v>0.1639000001363442</v>
      </c>
      <c r="N7" s="119"/>
    </row>
    <row r="8" spans="2:15">
      <c r="B8" s="120">
        <v>40.5</v>
      </c>
      <c r="C8" s="19">
        <v>296.91800000000001</v>
      </c>
      <c r="D8" s="19">
        <v>88.8</v>
      </c>
      <c r="E8" s="125">
        <v>4.4499999999999998E-2</v>
      </c>
      <c r="F8" s="125">
        <v>1.4166000000000001</v>
      </c>
      <c r="G8" s="139">
        <v>93.5</v>
      </c>
      <c r="H8" s="66">
        <v>2460693.5550000002</v>
      </c>
      <c r="I8" s="145">
        <v>2460735.1310000001</v>
      </c>
      <c r="J8" s="145"/>
      <c r="K8" s="119">
        <f t="shared" si="0"/>
        <v>-1.9795518596656621</v>
      </c>
      <c r="L8" s="119">
        <f t="shared" si="1"/>
        <v>-1.5039054020307958</v>
      </c>
      <c r="M8" s="119">
        <f t="shared" si="2"/>
        <v>0.47599999988451458</v>
      </c>
      <c r="N8" s="119"/>
    </row>
    <row r="9" spans="2:15">
      <c r="B9" s="120">
        <v>40.5</v>
      </c>
      <c r="C9" s="19">
        <v>300</v>
      </c>
      <c r="D9" s="19">
        <v>88.8</v>
      </c>
      <c r="E9" s="125">
        <v>4.4499999999999998E-2</v>
      </c>
      <c r="F9" s="125">
        <v>1.4166000000000001</v>
      </c>
      <c r="G9" s="139">
        <v>93.5</v>
      </c>
      <c r="H9" s="66">
        <v>2460694.6041000001</v>
      </c>
      <c r="I9" s="145">
        <v>2460736.2637999998</v>
      </c>
      <c r="J9" s="145"/>
      <c r="K9" s="119">
        <f t="shared" si="0"/>
        <v>-0.93045185972005129</v>
      </c>
      <c r="L9" s="119">
        <f t="shared" si="1"/>
        <v>-0.3711054022423923</v>
      </c>
      <c r="M9" s="119">
        <f t="shared" si="2"/>
        <v>0.55969999972730733</v>
      </c>
      <c r="N9" s="119"/>
    </row>
    <row r="10" spans="2:15">
      <c r="B10" s="120">
        <v>40.563400000000001</v>
      </c>
      <c r="C10" s="19">
        <v>296.91800000000001</v>
      </c>
      <c r="D10" s="19">
        <v>88.8</v>
      </c>
      <c r="E10" s="125">
        <v>4.4499999999999998E-2</v>
      </c>
      <c r="F10" s="125">
        <v>1.4166000000000001</v>
      </c>
      <c r="G10" s="139">
        <v>93.5</v>
      </c>
      <c r="H10" s="66">
        <v>2460695.5068999999</v>
      </c>
      <c r="I10" s="145">
        <v>2460737.14</v>
      </c>
      <c r="J10" s="145"/>
      <c r="K10" s="119">
        <f t="shared" si="0"/>
        <v>-2.7651859913021326E-2</v>
      </c>
      <c r="L10" s="119">
        <f t="shared" si="1"/>
        <v>0.50509459804743528</v>
      </c>
      <c r="M10" s="119">
        <f t="shared" si="2"/>
        <v>0.53310000021010495</v>
      </c>
      <c r="N10" s="119"/>
    </row>
    <row r="11" spans="2:15">
      <c r="B11" s="135">
        <v>40.563400000000001</v>
      </c>
      <c r="C11" s="136">
        <v>280.60000000000002</v>
      </c>
      <c r="D11" s="19">
        <v>88.8</v>
      </c>
      <c r="E11" s="137">
        <v>4.4499999999999998E-2</v>
      </c>
      <c r="F11" s="137">
        <v>1.4166000000000001</v>
      </c>
      <c r="G11" s="140">
        <v>93.5</v>
      </c>
      <c r="H11" s="66">
        <v>2460687.7985999999</v>
      </c>
      <c r="I11" s="145">
        <v>2460728.8958000001</v>
      </c>
      <c r="J11" s="145">
        <v>2460720.1804999998</v>
      </c>
      <c r="K11" s="119">
        <f t="shared" si="0"/>
        <v>-7.7359518599696457</v>
      </c>
      <c r="L11" s="119">
        <f t="shared" si="1"/>
        <v>-7.7391054020263255</v>
      </c>
      <c r="M11" s="119">
        <f t="shared" si="2"/>
        <v>-2.7999998070313836E-3</v>
      </c>
      <c r="N11" s="119">
        <f t="shared" ref="N11" si="3">J11-$J$1</f>
        <v>1.5679179430007935</v>
      </c>
    </row>
    <row r="12" spans="2:15">
      <c r="B12" s="135">
        <v>40.563400000000001</v>
      </c>
      <c r="C12" s="136">
        <v>280.60000000000002</v>
      </c>
      <c r="D12" s="19">
        <v>88.8</v>
      </c>
      <c r="E12" s="137">
        <v>4.4499999999999998E-2</v>
      </c>
      <c r="F12" s="137">
        <v>1.4166000000000001</v>
      </c>
      <c r="G12" s="141">
        <v>87.5</v>
      </c>
      <c r="H12" s="66">
        <v>2460683.9027</v>
      </c>
      <c r="I12" s="145">
        <v>2460724.7152</v>
      </c>
      <c r="J12" s="145"/>
      <c r="K12" s="119">
        <f t="shared" ref="K12:K13" si="4">H12-H$1</f>
        <v>-11.631851859856397</v>
      </c>
      <c r="L12" s="119">
        <f t="shared" ref="L12:L13" si="5">I12-I$1</f>
        <v>-11.919705402106047</v>
      </c>
      <c r="M12" s="119">
        <f t="shared" ref="M12:M13" si="6">I12-H12-M$1</f>
        <v>-0.28750000000000142</v>
      </c>
      <c r="N12" s="119"/>
    </row>
    <row r="13" spans="2:15">
      <c r="B13" s="135">
        <v>40.563400000000001</v>
      </c>
      <c r="C13" s="136">
        <v>280.60000000000002</v>
      </c>
      <c r="D13" s="19">
        <v>88.8</v>
      </c>
      <c r="E13" s="137">
        <v>4.4499999999999998E-2</v>
      </c>
      <c r="F13" s="137">
        <v>1.4166000000000001</v>
      </c>
      <c r="G13" s="141">
        <v>99.5</v>
      </c>
      <c r="H13" s="66">
        <v>2460690.7708000001</v>
      </c>
      <c r="I13" s="145">
        <v>2460732.1041000001</v>
      </c>
      <c r="J13" s="145"/>
      <c r="K13" s="119">
        <f t="shared" si="4"/>
        <v>-4.7637518597766757</v>
      </c>
      <c r="L13" s="119">
        <f t="shared" si="5"/>
        <v>-4.5308054019697011</v>
      </c>
      <c r="M13" s="119">
        <f t="shared" si="6"/>
        <v>0.23330000005662299</v>
      </c>
      <c r="N13" s="119"/>
      <c r="O13" s="119"/>
    </row>
    <row r="14" spans="2:15">
      <c r="B14" s="135">
        <v>40.563400000000001</v>
      </c>
      <c r="C14" s="136">
        <v>280.60000000000002</v>
      </c>
      <c r="D14" s="19">
        <v>88.8</v>
      </c>
      <c r="E14" s="137">
        <v>4.4499999999999998E-2</v>
      </c>
      <c r="F14" s="137">
        <v>1.4166000000000001</v>
      </c>
      <c r="G14" s="141">
        <v>109</v>
      </c>
      <c r="H14" s="66">
        <v>2460694.0554999998</v>
      </c>
      <c r="I14" s="145">
        <v>2460735.7083000001</v>
      </c>
      <c r="J14" s="145"/>
      <c r="K14" s="119">
        <f t="shared" ref="K14:K16" si="7">H14-H$1</f>
        <v>-1.479051860049367</v>
      </c>
      <c r="L14" s="119">
        <f t="shared" ref="L14:L16" si="8">I14-I$1</f>
        <v>-0.92660540202632546</v>
      </c>
      <c r="M14" s="119">
        <f t="shared" ref="M14:M16" si="9">I14-H14-M$1</f>
        <v>0.55280000027268983</v>
      </c>
      <c r="N14" s="119"/>
    </row>
    <row r="15" spans="2:15">
      <c r="B15" s="135">
        <v>40.563400000000001</v>
      </c>
      <c r="C15" s="128">
        <v>290</v>
      </c>
      <c r="D15" s="19">
        <v>88.8</v>
      </c>
      <c r="E15" s="137">
        <v>4.4499999999999998E-2</v>
      </c>
      <c r="F15" s="137">
        <v>1.4166000000000001</v>
      </c>
      <c r="G15" s="141">
        <v>87.5</v>
      </c>
      <c r="H15" s="66">
        <v>2460689.9512999998</v>
      </c>
      <c r="I15" s="145">
        <v>2460731.1387999998</v>
      </c>
      <c r="J15" s="145">
        <v>2460720.2985999999</v>
      </c>
      <c r="K15" s="119">
        <f t="shared" si="7"/>
        <v>-5.5832518599927425</v>
      </c>
      <c r="L15" s="119">
        <f t="shared" si="8"/>
        <v>-5.4961054022423923</v>
      </c>
      <c r="M15" s="119">
        <f t="shared" si="9"/>
        <v>8.7499999999998579E-2</v>
      </c>
      <c r="N15" s="119">
        <f t="shared" ref="N15:N16" si="10">J15-$J$1</f>
        <v>1.6860179430805147</v>
      </c>
    </row>
    <row r="16" spans="2:15">
      <c r="B16" s="135">
        <v>40.563400000000001</v>
      </c>
      <c r="C16" s="128">
        <v>300</v>
      </c>
      <c r="D16" s="19">
        <v>88.8</v>
      </c>
      <c r="E16" s="137">
        <v>4.4499999999999998E-2</v>
      </c>
      <c r="F16" s="137">
        <v>1.4166000000000001</v>
      </c>
      <c r="G16" s="141">
        <v>80</v>
      </c>
      <c r="H16" s="66">
        <v>2460691.7152</v>
      </c>
      <c r="I16" s="145">
        <v>2460732.9512999998</v>
      </c>
      <c r="J16" s="145">
        <v>2460720.3887999998</v>
      </c>
      <c r="K16" s="119">
        <f t="shared" si="7"/>
        <v>-3.8193518598563969</v>
      </c>
      <c r="L16" s="119">
        <f t="shared" si="8"/>
        <v>-3.6836054022423923</v>
      </c>
      <c r="M16" s="119">
        <f t="shared" si="9"/>
        <v>0.13609999986365295</v>
      </c>
      <c r="N16" s="119">
        <f t="shared" si="10"/>
        <v>1.7762179430574179</v>
      </c>
    </row>
    <row r="17" spans="1:14">
      <c r="A17" t="s">
        <v>149</v>
      </c>
      <c r="B17" s="135">
        <v>40.563400000000001</v>
      </c>
      <c r="C17" s="128">
        <v>310</v>
      </c>
      <c r="D17" s="19">
        <v>88.8</v>
      </c>
      <c r="E17" s="137">
        <v>4.4499999999999998E-2</v>
      </c>
      <c r="F17" s="137">
        <v>1.4166000000000001</v>
      </c>
      <c r="G17" s="141">
        <v>70</v>
      </c>
      <c r="H17" s="66">
        <v>2460692.2291000001</v>
      </c>
      <c r="I17" s="145">
        <v>2460733.3958000001</v>
      </c>
      <c r="J17" s="145">
        <v>2460720.4722000002</v>
      </c>
      <c r="K17" s="119">
        <f t="shared" ref="K17" si="11">H17-H$1</f>
        <v>-3.3054518597200513</v>
      </c>
      <c r="L17" s="119">
        <f t="shared" ref="L17" si="12">I17-I$1</f>
        <v>-3.2391054020263255</v>
      </c>
      <c r="M17" s="119">
        <f t="shared" ref="M17" si="13">I17-H17-M$1</f>
        <v>6.6699999943374166E-2</v>
      </c>
      <c r="N17" s="119">
        <f>J17-$J$1</f>
        <v>1.8596179434098303</v>
      </c>
    </row>
    <row r="18" spans="1:14">
      <c r="B18" s="120">
        <v>40.6</v>
      </c>
      <c r="C18" s="19">
        <v>287</v>
      </c>
      <c r="D18" s="19">
        <v>88.8</v>
      </c>
      <c r="E18" s="125">
        <v>4.4499999999999998E-2</v>
      </c>
      <c r="F18" s="125">
        <v>1.4166000000000001</v>
      </c>
      <c r="G18" s="139">
        <v>93.5</v>
      </c>
      <c r="H18" s="66">
        <v>2460692.4443999999</v>
      </c>
      <c r="I18" s="145">
        <v>2460733.7985999999</v>
      </c>
      <c r="J18" s="145"/>
      <c r="K18" s="119">
        <f t="shared" ref="K18:K31" si="14">H18-H$1</f>
        <v>-3.0901518599130213</v>
      </c>
      <c r="L18" s="119">
        <f t="shared" ref="L18:L31" si="15">I18-I$1</f>
        <v>-2.8363054022192955</v>
      </c>
      <c r="M18" s="119">
        <f t="shared" ref="M18:M31" si="16">I18-H18-M$1</f>
        <v>0.25419999994337417</v>
      </c>
      <c r="N18" s="119"/>
    </row>
    <row r="19" spans="1:14">
      <c r="B19" s="120">
        <v>40.6</v>
      </c>
      <c r="C19" s="19">
        <v>296.91800000000001</v>
      </c>
      <c r="D19" s="19">
        <v>88.8</v>
      </c>
      <c r="E19" s="125">
        <v>4.4499999999999998E-2</v>
      </c>
      <c r="F19" s="125">
        <v>1.4166000000000001</v>
      </c>
      <c r="G19" s="139">
        <v>93.5</v>
      </c>
      <c r="H19" s="66">
        <v>2460696.625</v>
      </c>
      <c r="I19" s="145">
        <v>2460738.298</v>
      </c>
      <c r="J19" s="145"/>
      <c r="K19" s="119">
        <f t="shared" si="14"/>
        <v>1.0904481401666999</v>
      </c>
      <c r="L19" s="119">
        <f t="shared" si="15"/>
        <v>1.6630945978686213</v>
      </c>
      <c r="M19" s="119">
        <f t="shared" si="16"/>
        <v>0.57299999995156981</v>
      </c>
      <c r="N19" s="119"/>
    </row>
    <row r="20" spans="1:14">
      <c r="B20" s="120">
        <v>40.700000000000003</v>
      </c>
      <c r="C20" s="19">
        <v>287</v>
      </c>
      <c r="D20" s="19">
        <v>88.8</v>
      </c>
      <c r="E20" s="125">
        <v>4.4499999999999998E-2</v>
      </c>
      <c r="F20" s="125">
        <v>1.4166000000000001</v>
      </c>
      <c r="G20" s="139">
        <v>93.5</v>
      </c>
      <c r="H20" s="66">
        <v>2460695.6179999998</v>
      </c>
      <c r="I20" s="145">
        <v>2460737.0625</v>
      </c>
      <c r="J20" s="145"/>
      <c r="K20" s="119">
        <f t="shared" si="14"/>
        <v>8.3448139950633049E-2</v>
      </c>
      <c r="L20" s="119">
        <f t="shared" si="15"/>
        <v>0.42759459791705012</v>
      </c>
      <c r="M20" s="119">
        <f t="shared" si="16"/>
        <v>0.34450000021606542</v>
      </c>
      <c r="N20" s="119"/>
    </row>
    <row r="21" spans="1:14">
      <c r="B21" s="120">
        <v>40.799999999999997</v>
      </c>
      <c r="C21" s="19">
        <v>275</v>
      </c>
      <c r="D21" s="19">
        <v>88.8</v>
      </c>
      <c r="E21" s="125">
        <v>4.4499999999999998E-2</v>
      </c>
      <c r="F21" s="125">
        <v>1.4166000000000001</v>
      </c>
      <c r="G21" s="139">
        <v>93.5</v>
      </c>
      <c r="H21" s="66">
        <v>2460692.3958000001</v>
      </c>
      <c r="I21" s="145">
        <v>2460733.5137999998</v>
      </c>
      <c r="J21" s="145"/>
      <c r="K21" s="119">
        <f t="shared" si="14"/>
        <v>-3.1387518597766757</v>
      </c>
      <c r="L21" s="119">
        <f t="shared" si="15"/>
        <v>-3.1211054022423923</v>
      </c>
      <c r="M21" s="119">
        <f t="shared" si="16"/>
        <v>1.7999999783931742E-2</v>
      </c>
      <c r="N21" s="119"/>
    </row>
    <row r="22" spans="1:14">
      <c r="B22" s="120">
        <v>40.799999999999997</v>
      </c>
      <c r="C22" s="19">
        <v>281</v>
      </c>
      <c r="D22" s="19">
        <v>88.8</v>
      </c>
      <c r="E22" s="125">
        <v>4.4499999999999998E-2</v>
      </c>
      <c r="F22" s="125">
        <v>1.4166000000000001</v>
      </c>
      <c r="G22" s="139">
        <v>93.5</v>
      </c>
      <c r="H22" s="66">
        <v>2460695.7708000001</v>
      </c>
      <c r="I22" s="145">
        <v>2460737.0972000002</v>
      </c>
      <c r="J22" s="145"/>
      <c r="K22" s="119">
        <f t="shared" si="14"/>
        <v>0.2362481402233243</v>
      </c>
      <c r="L22" s="119">
        <f t="shared" si="15"/>
        <v>0.46229459811002016</v>
      </c>
      <c r="M22" s="119">
        <f t="shared" si="16"/>
        <v>0.2264000001363442</v>
      </c>
      <c r="N22" s="119"/>
    </row>
    <row r="23" spans="1:14">
      <c r="B23" s="120">
        <v>40.799999999999997</v>
      </c>
      <c r="C23" s="19">
        <v>287</v>
      </c>
      <c r="D23" s="19">
        <v>88.8</v>
      </c>
      <c r="E23" s="125">
        <v>4.4499999999999998E-2</v>
      </c>
      <c r="F23" s="125">
        <v>1.4166000000000001</v>
      </c>
      <c r="G23" s="139">
        <v>93.5</v>
      </c>
      <c r="H23" s="66">
        <v>2460698.75</v>
      </c>
      <c r="I23" s="145">
        <v>2460740.2847000002</v>
      </c>
      <c r="J23" s="145"/>
      <c r="K23" s="119">
        <f t="shared" si="14"/>
        <v>3.2154481401666999</v>
      </c>
      <c r="L23" s="119">
        <f t="shared" si="15"/>
        <v>3.6497945981100202</v>
      </c>
      <c r="M23" s="119">
        <f t="shared" si="16"/>
        <v>0.43470000019296862</v>
      </c>
      <c r="N23" s="119"/>
    </row>
    <row r="24" spans="1:14">
      <c r="B24" s="120">
        <v>40.9</v>
      </c>
      <c r="C24" s="19">
        <v>275</v>
      </c>
      <c r="D24" s="19">
        <v>88.8</v>
      </c>
      <c r="E24" s="125">
        <v>4.4499999999999998E-2</v>
      </c>
      <c r="F24" s="125">
        <v>1.4166000000000001</v>
      </c>
      <c r="G24" s="139">
        <v>93.5</v>
      </c>
      <c r="H24" s="66">
        <v>2460695.6666000001</v>
      </c>
      <c r="I24" s="145">
        <v>2460736.8610999999</v>
      </c>
      <c r="J24" s="145"/>
      <c r="K24" s="119">
        <f t="shared" si="14"/>
        <v>0.13204814027994871</v>
      </c>
      <c r="L24" s="119">
        <f t="shared" si="15"/>
        <v>0.2261945977807045</v>
      </c>
      <c r="M24" s="119">
        <f t="shared" si="16"/>
        <v>9.4499999750404129E-2</v>
      </c>
      <c r="N24" s="119"/>
    </row>
    <row r="25" spans="1:14">
      <c r="B25" s="120">
        <v>40.9</v>
      </c>
      <c r="C25" s="19">
        <v>281</v>
      </c>
      <c r="D25" s="19">
        <v>88.8</v>
      </c>
      <c r="E25" s="125">
        <v>4.4499999999999998E-2</v>
      </c>
      <c r="F25" s="125">
        <v>1.4166000000000001</v>
      </c>
      <c r="G25" s="139">
        <v>93.5</v>
      </c>
      <c r="H25" s="66">
        <v>2460698.9512999998</v>
      </c>
      <c r="I25" s="145">
        <v>2460740.3541000001</v>
      </c>
      <c r="J25" s="145"/>
      <c r="K25" s="119">
        <f t="shared" si="14"/>
        <v>3.4167481400072575</v>
      </c>
      <c r="L25" s="119">
        <f t="shared" si="15"/>
        <v>3.7191945980302989</v>
      </c>
      <c r="M25" s="119">
        <f t="shared" si="16"/>
        <v>0.30280000027268983</v>
      </c>
      <c r="N25" s="119"/>
    </row>
    <row r="26" spans="1:14">
      <c r="B26" s="120">
        <v>40.950000000000003</v>
      </c>
      <c r="C26" s="19">
        <v>270</v>
      </c>
      <c r="D26" s="19">
        <v>88.8</v>
      </c>
      <c r="E26" s="125">
        <v>4.4499999999999998E-2</v>
      </c>
      <c r="F26" s="125">
        <v>1.4166000000000001</v>
      </c>
      <c r="G26" s="139">
        <v>93.5</v>
      </c>
      <c r="H26" s="66">
        <v>2460694.3472000002</v>
      </c>
      <c r="I26" s="145">
        <v>2460735.4027</v>
      </c>
      <c r="J26" s="145"/>
      <c r="K26" s="119">
        <f t="shared" si="14"/>
        <v>-1.1873518596403301</v>
      </c>
      <c r="L26" s="119">
        <f t="shared" si="15"/>
        <v>-1.2322054021060467</v>
      </c>
      <c r="M26" s="119">
        <f t="shared" si="16"/>
        <v>-4.4500000216068258E-2</v>
      </c>
      <c r="N26" s="119"/>
    </row>
    <row r="27" spans="1:14">
      <c r="B27" s="120">
        <v>40.98</v>
      </c>
      <c r="C27" s="19">
        <v>270</v>
      </c>
      <c r="D27" s="19">
        <v>88.8</v>
      </c>
      <c r="E27" s="125">
        <v>4.4499999999999998E-2</v>
      </c>
      <c r="F27" s="125">
        <v>1.4166000000000001</v>
      </c>
      <c r="G27" s="139">
        <v>93.5</v>
      </c>
      <c r="H27" s="66">
        <v>2460695.3333000001</v>
      </c>
      <c r="I27" s="145">
        <v>2460736.4166000001</v>
      </c>
      <c r="J27" s="145"/>
      <c r="K27" s="119">
        <f t="shared" si="14"/>
        <v>-0.2012518597766757</v>
      </c>
      <c r="L27" s="119">
        <f t="shared" si="15"/>
        <v>-0.21830540196970105</v>
      </c>
      <c r="M27" s="119">
        <f t="shared" si="16"/>
        <v>-1.6699999943377009E-2</v>
      </c>
      <c r="N27" s="119"/>
    </row>
    <row r="28" spans="1:14">
      <c r="A28" t="s">
        <v>148</v>
      </c>
      <c r="B28" s="129">
        <v>40.985999999999997</v>
      </c>
      <c r="C28" s="130">
        <v>270</v>
      </c>
      <c r="D28" s="130">
        <v>88.8</v>
      </c>
      <c r="E28" s="131">
        <v>4.4499999999999998E-2</v>
      </c>
      <c r="F28" s="131">
        <v>1.4166000000000001</v>
      </c>
      <c r="G28" s="142">
        <v>93.5</v>
      </c>
      <c r="H28" s="132">
        <v>2460695.5277</v>
      </c>
      <c r="I28" s="146">
        <v>2460736.6179999998</v>
      </c>
      <c r="J28" s="146">
        <v>2460726.5</v>
      </c>
      <c r="K28" s="133">
        <f t="shared" si="14"/>
        <v>-6.8518598563969135E-3</v>
      </c>
      <c r="L28" s="133">
        <f t="shared" si="15"/>
        <v>-1.6905402299016714E-2</v>
      </c>
      <c r="M28" s="133">
        <f t="shared" si="16"/>
        <v>-9.7000001929714585E-3</v>
      </c>
      <c r="N28" s="133">
        <f>J28-$J$1</f>
        <v>7.8874179432168603</v>
      </c>
    </row>
    <row r="29" spans="1:14">
      <c r="B29" s="121">
        <v>40.985999999999997</v>
      </c>
      <c r="C29" s="122">
        <v>270</v>
      </c>
      <c r="D29" s="128">
        <v>91</v>
      </c>
      <c r="E29" s="126">
        <v>4.4499999999999998E-2</v>
      </c>
      <c r="F29" s="126">
        <v>1.4166000000000001</v>
      </c>
      <c r="G29" s="143">
        <v>93.5</v>
      </c>
      <c r="H29" s="123">
        <v>2460695.4722000002</v>
      </c>
      <c r="I29" s="147">
        <v>2460736.5625</v>
      </c>
      <c r="J29" s="147"/>
      <c r="K29" s="124">
        <f t="shared" si="14"/>
        <v>-6.2351859640330076E-2</v>
      </c>
      <c r="L29" s="124">
        <f t="shared" si="15"/>
        <v>-7.2405402082949877E-2</v>
      </c>
      <c r="M29" s="124">
        <f t="shared" si="16"/>
        <v>-9.7000001929714585E-3</v>
      </c>
      <c r="N29" s="124"/>
    </row>
    <row r="30" spans="1:14">
      <c r="B30" s="121">
        <v>40.985999999999997</v>
      </c>
      <c r="C30" s="122">
        <v>270</v>
      </c>
      <c r="D30" s="122">
        <v>88.8</v>
      </c>
      <c r="E30" s="127">
        <v>0.03</v>
      </c>
      <c r="F30" s="126">
        <v>1.4166000000000001</v>
      </c>
      <c r="G30" s="143">
        <v>93.5</v>
      </c>
      <c r="H30" s="123">
        <v>2460694.7083000001</v>
      </c>
      <c r="I30" s="147">
        <v>2460735.7708000001</v>
      </c>
      <c r="J30" s="147"/>
      <c r="K30" s="124">
        <f t="shared" si="14"/>
        <v>-0.8262518597766757</v>
      </c>
      <c r="L30" s="124">
        <f t="shared" si="15"/>
        <v>-0.86410540202632546</v>
      </c>
      <c r="M30" s="124">
        <f t="shared" si="16"/>
        <v>-3.7500000000001421E-2</v>
      </c>
      <c r="N30" s="124"/>
    </row>
    <row r="31" spans="1:14">
      <c r="B31" s="121">
        <v>40.985999999999997</v>
      </c>
      <c r="C31" s="122">
        <v>270</v>
      </c>
      <c r="D31" s="122">
        <v>88.8</v>
      </c>
      <c r="E31" s="127">
        <v>0.06</v>
      </c>
      <c r="F31" s="126">
        <v>1.4166000000000001</v>
      </c>
      <c r="G31" s="143">
        <v>93.5</v>
      </c>
      <c r="H31" s="123">
        <v>2460696.6597000002</v>
      </c>
      <c r="I31" s="147">
        <v>2460737.7568999999</v>
      </c>
      <c r="J31" s="147"/>
      <c r="K31" s="124">
        <f t="shared" si="14"/>
        <v>1.1251481403596699</v>
      </c>
      <c r="L31" s="124">
        <f t="shared" si="15"/>
        <v>1.1219945978373289</v>
      </c>
      <c r="M31" s="124">
        <f t="shared" si="16"/>
        <v>-2.8000002726926709E-3</v>
      </c>
      <c r="N31" s="124"/>
    </row>
    <row r="32" spans="1:14">
      <c r="B32" s="121">
        <v>40.985999999999997</v>
      </c>
      <c r="C32" s="122">
        <v>270</v>
      </c>
      <c r="D32" s="122">
        <v>88.8</v>
      </c>
      <c r="E32" s="126">
        <v>4.4499999999999998E-2</v>
      </c>
      <c r="F32" s="127">
        <v>1.2</v>
      </c>
      <c r="G32" s="143">
        <v>93.5</v>
      </c>
      <c r="H32" s="123">
        <v>2460694.0208000001</v>
      </c>
      <c r="I32" s="147">
        <v>2460735.3887999998</v>
      </c>
      <c r="J32" s="147"/>
      <c r="K32" s="124">
        <f t="shared" ref="K32" si="17">H32-H$1</f>
        <v>-1.5137518597766757</v>
      </c>
      <c r="L32" s="124">
        <f t="shared" ref="L32" si="18">I32-I$1</f>
        <v>-1.2461054022423923</v>
      </c>
      <c r="M32" s="124">
        <f t="shared" ref="M32" si="19">I32-H32-M$1</f>
        <v>0.26799999978393174</v>
      </c>
      <c r="N32" s="124"/>
    </row>
    <row r="33" spans="1:14">
      <c r="B33" s="121">
        <v>40.985999999999997</v>
      </c>
      <c r="C33" s="122">
        <v>270</v>
      </c>
      <c r="D33" s="122">
        <v>88.8</v>
      </c>
      <c r="E33" s="126">
        <v>4.4499999999999998E-2</v>
      </c>
      <c r="F33" s="127">
        <v>1.6</v>
      </c>
      <c r="G33" s="143">
        <v>93.5</v>
      </c>
      <c r="H33" s="123">
        <v>2460696.4304999998</v>
      </c>
      <c r="I33" s="147">
        <v>2460737.2568999999</v>
      </c>
      <c r="J33" s="147"/>
      <c r="K33" s="124">
        <f>H33-H$1</f>
        <v>0.89594813995063305</v>
      </c>
      <c r="L33" s="124">
        <f>I33-I$1</f>
        <v>0.62199459783732891</v>
      </c>
      <c r="M33" s="124">
        <f>I33-H33-M$1</f>
        <v>-0.2735999998636558</v>
      </c>
      <c r="N33" s="124"/>
    </row>
    <row r="34" spans="1:14">
      <c r="B34" s="121">
        <v>40.985999999999997</v>
      </c>
      <c r="C34" s="122">
        <v>270</v>
      </c>
      <c r="D34" s="122">
        <v>88.8</v>
      </c>
      <c r="E34" s="126">
        <v>4.4499999999999998E-2</v>
      </c>
      <c r="F34" s="126">
        <v>1.4166000000000001</v>
      </c>
      <c r="G34" s="141">
        <v>90</v>
      </c>
      <c r="H34" s="123">
        <v>2460694.0972000002</v>
      </c>
      <c r="I34" s="147">
        <v>2460734.7777</v>
      </c>
      <c r="J34" s="147"/>
      <c r="K34" s="124">
        <f t="shared" ref="K34:K35" si="20">H34-H$1</f>
        <v>-1.4373518596403301</v>
      </c>
      <c r="L34" s="124">
        <f t="shared" ref="L34:L35" si="21">I34-I$1</f>
        <v>-1.8572054021060467</v>
      </c>
      <c r="M34" s="124">
        <f t="shared" ref="M34:M35" si="22">I34-H34-M$1</f>
        <v>-0.41950000021606826</v>
      </c>
      <c r="N34" s="124"/>
    </row>
    <row r="35" spans="1:14">
      <c r="B35" s="121">
        <v>40.985999999999997</v>
      </c>
      <c r="C35" s="122">
        <v>270</v>
      </c>
      <c r="D35" s="122">
        <v>88.8</v>
      </c>
      <c r="E35" s="126">
        <v>4.4499999999999998E-2</v>
      </c>
      <c r="F35" s="126">
        <v>1.4166000000000001</v>
      </c>
      <c r="G35" s="141">
        <v>100</v>
      </c>
      <c r="H35" s="123">
        <v>2460700.1387999998</v>
      </c>
      <c r="I35" s="147">
        <v>2460741.2291000001</v>
      </c>
      <c r="J35" s="147"/>
      <c r="K35" s="124">
        <f t="shared" si="20"/>
        <v>4.6042481400072575</v>
      </c>
      <c r="L35" s="124">
        <f t="shared" si="21"/>
        <v>4.5941945980302989</v>
      </c>
      <c r="M35" s="124">
        <f t="shared" si="22"/>
        <v>-9.6999997273101712E-3</v>
      </c>
      <c r="N35" s="124"/>
    </row>
    <row r="36" spans="1:14">
      <c r="B36" s="120">
        <v>41</v>
      </c>
      <c r="C36" s="19">
        <v>270</v>
      </c>
      <c r="D36" s="19">
        <v>88.8</v>
      </c>
      <c r="E36" s="125">
        <v>4.4499999999999998E-2</v>
      </c>
      <c r="F36" s="125">
        <v>1.4166000000000001</v>
      </c>
      <c r="G36" s="139">
        <v>93.5</v>
      </c>
      <c r="H36" s="66">
        <v>2460695.9860999999</v>
      </c>
      <c r="I36" s="145">
        <v>2460737.0833000001</v>
      </c>
      <c r="J36" s="145"/>
      <c r="K36" s="119">
        <f>H36-H$1</f>
        <v>0.45154814003035426</v>
      </c>
      <c r="L36" s="119">
        <f>I36-I$1</f>
        <v>0.44839459797367454</v>
      </c>
      <c r="M36" s="119">
        <f>I36-H36-M$1</f>
        <v>-2.7999998070313836E-3</v>
      </c>
      <c r="N36" s="119"/>
    </row>
    <row r="37" spans="1:14">
      <c r="B37" s="120">
        <v>41</v>
      </c>
      <c r="C37" s="19">
        <v>275</v>
      </c>
      <c r="D37" s="19">
        <v>88.8</v>
      </c>
      <c r="E37" s="125">
        <v>4.4499999999999998E-2</v>
      </c>
      <c r="F37" s="125">
        <v>1.4166000000000001</v>
      </c>
      <c r="G37" s="139">
        <v>93.5</v>
      </c>
      <c r="H37" s="66">
        <v>2460698.8887999998</v>
      </c>
      <c r="I37" s="145">
        <v>2460740.1597000002</v>
      </c>
      <c r="J37" s="145"/>
      <c r="K37" s="119">
        <f>H37-H$1</f>
        <v>3.3542481400072575</v>
      </c>
      <c r="L37" s="119">
        <f>I37-I$1</f>
        <v>3.5247945981100202</v>
      </c>
      <c r="M37" s="119">
        <f>I37-H37-M$1</f>
        <v>0.17090000035241104</v>
      </c>
      <c r="N37" s="119"/>
    </row>
    <row r="39" spans="1:14">
      <c r="A39" t="s">
        <v>148</v>
      </c>
    </row>
    <row r="49" spans="1:1">
      <c r="A49" t="s">
        <v>149</v>
      </c>
    </row>
  </sheetData>
  <sortState xmlns:xlrd2="http://schemas.microsoft.com/office/spreadsheetml/2017/richdata2" ref="B3:M37">
    <sortCondition ref="B3:B37"/>
    <sortCondition ref="C3:C37"/>
    <sortCondition ref="D3:D37"/>
  </sortState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sheetPr>
    <tabColor rgb="FFFF0000"/>
  </sheetPr>
  <dimension ref="A1:S54"/>
  <sheetViews>
    <sheetView zoomScale="106" zoomScaleNormal="106" workbookViewId="0">
      <selection activeCell="L20" sqref="L20"/>
    </sheetView>
  </sheetViews>
  <sheetFormatPr baseColWidth="10" defaultColWidth="11.42578125" defaultRowHeight="15"/>
  <cols>
    <col min="1" max="1" width="6.85546875" style="7" bestFit="1" customWidth="1"/>
    <col min="2" max="2" width="6.42578125" style="7" bestFit="1" customWidth="1"/>
    <col min="3" max="3" width="6.7109375" style="7" bestFit="1" customWidth="1"/>
    <col min="4" max="4" width="15.85546875" style="7" customWidth="1"/>
    <col min="5" max="5" width="13" style="7" bestFit="1" customWidth="1"/>
    <col min="6" max="6" width="8" style="7" bestFit="1" customWidth="1"/>
    <col min="7" max="7" width="7.28515625" style="7" customWidth="1"/>
    <col min="8" max="8" width="10.42578125" style="7" bestFit="1" customWidth="1"/>
    <col min="9" max="9" width="9" style="7" bestFit="1" customWidth="1"/>
    <col min="10" max="10" width="7.7109375" style="7" customWidth="1"/>
    <col min="11" max="14" width="11.42578125" style="7"/>
    <col min="15" max="15" width="14" style="7" bestFit="1" customWidth="1"/>
    <col min="16" max="16" width="9.5703125" style="7" customWidth="1"/>
    <col min="17" max="19" width="9.140625" style="7" customWidth="1"/>
    <col min="20" max="16384" width="11.42578125" style="7"/>
  </cols>
  <sheetData>
    <row r="1" spans="1:19">
      <c r="F1" s="10"/>
      <c r="J1" s="10"/>
    </row>
    <row r="2" spans="1:19">
      <c r="A2" s="101" t="s">
        <v>132</v>
      </c>
      <c r="B2" s="101"/>
      <c r="C2" s="101"/>
      <c r="D2" s="101"/>
      <c r="E2" s="101"/>
      <c r="F2" s="33"/>
      <c r="G2" s="14" t="s">
        <v>78</v>
      </c>
      <c r="H2" s="14"/>
      <c r="I2" s="14"/>
      <c r="J2" s="103"/>
      <c r="K2" s="60" t="s">
        <v>79</v>
      </c>
      <c r="L2" s="60"/>
      <c r="M2" s="60"/>
      <c r="N2" s="60"/>
      <c r="O2" s="106"/>
      <c r="P2" s="107" t="s">
        <v>133</v>
      </c>
    </row>
    <row r="3" spans="1:19" s="8" customFormat="1">
      <c r="A3" s="32" t="s">
        <v>127</v>
      </c>
      <c r="B3" s="32" t="s">
        <v>24</v>
      </c>
      <c r="C3" s="32" t="s">
        <v>43</v>
      </c>
      <c r="D3" s="32" t="s">
        <v>29</v>
      </c>
      <c r="E3" s="32" t="s">
        <v>30</v>
      </c>
      <c r="F3" s="34" t="s">
        <v>31</v>
      </c>
      <c r="G3" s="15" t="s">
        <v>25</v>
      </c>
      <c r="H3" s="15" t="s">
        <v>26</v>
      </c>
      <c r="I3" s="15" t="s">
        <v>27</v>
      </c>
      <c r="J3" s="104" t="s">
        <v>28</v>
      </c>
      <c r="K3" s="61" t="s">
        <v>64</v>
      </c>
      <c r="L3" s="61" t="s">
        <v>65</v>
      </c>
      <c r="M3" s="61" t="s">
        <v>66</v>
      </c>
      <c r="N3" s="61" t="s">
        <v>28</v>
      </c>
      <c r="O3" s="61" t="s">
        <v>80</v>
      </c>
      <c r="P3" s="8" t="s">
        <v>72</v>
      </c>
      <c r="Q3" s="8" t="s">
        <v>134</v>
      </c>
      <c r="R3" s="110" t="s">
        <v>137</v>
      </c>
      <c r="S3" s="110"/>
    </row>
    <row r="4" spans="1:19" s="8" customFormat="1">
      <c r="A4" s="8" t="s">
        <v>20</v>
      </c>
      <c r="B4" s="16">
        <v>3</v>
      </c>
      <c r="C4" s="16" t="s">
        <v>36</v>
      </c>
      <c r="D4" s="12">
        <v>2458401.4085999997</v>
      </c>
      <c r="E4" s="12">
        <f>D4-2457000</f>
        <v>1401.4085999997333</v>
      </c>
      <c r="F4" s="10"/>
      <c r="G4" s="7"/>
      <c r="H4" s="7"/>
      <c r="I4" s="7"/>
      <c r="J4" s="105"/>
      <c r="P4" s="8" t="s">
        <v>111</v>
      </c>
      <c r="Q4" s="108">
        <f>D4-'Planet c'!$G$228</f>
        <v>43382.408599999733</v>
      </c>
      <c r="R4" s="8" t="s">
        <v>135</v>
      </c>
      <c r="S4" s="8" t="s">
        <v>136</v>
      </c>
    </row>
    <row r="5" spans="1:19" s="8" customFormat="1">
      <c r="A5" s="8" t="s">
        <v>20</v>
      </c>
      <c r="B5" s="16">
        <v>6</v>
      </c>
      <c r="C5" s="16" t="s">
        <v>37</v>
      </c>
      <c r="D5" s="12">
        <v>2458483.2110000001</v>
      </c>
      <c r="E5" s="12">
        <f t="shared" ref="E5:E14" si="0">D5-2457000</f>
        <v>1483.2110000001267</v>
      </c>
      <c r="F5" s="13">
        <f>D5-D4</f>
        <v>81.802400000393391</v>
      </c>
      <c r="G5" s="7"/>
      <c r="H5" s="7"/>
      <c r="I5" s="7"/>
      <c r="J5" s="105"/>
      <c r="Q5" s="108">
        <f>D5-'Planet c'!$G$228</f>
        <v>43464.211000000127</v>
      </c>
      <c r="R5" s="111"/>
      <c r="S5" s="111"/>
    </row>
    <row r="6" spans="1:19" s="8" customFormat="1">
      <c r="A6" s="8" t="s">
        <v>20</v>
      </c>
      <c r="B6" s="16">
        <v>9</v>
      </c>
      <c r="C6" s="16" t="s">
        <v>38</v>
      </c>
      <c r="D6" s="12">
        <v>2458565.0902</v>
      </c>
      <c r="E6" s="12">
        <f t="shared" si="0"/>
        <v>1565.0901999999769</v>
      </c>
      <c r="F6" s="13">
        <f>D6-D5</f>
        <v>81.879199999850243</v>
      </c>
      <c r="G6" s="7"/>
      <c r="H6" s="7"/>
      <c r="I6" s="7"/>
      <c r="J6" s="105"/>
      <c r="Q6" s="108">
        <f>D6-'Planet c'!$G$228</f>
        <v>43546.090199999977</v>
      </c>
      <c r="R6" s="111"/>
      <c r="S6" s="111"/>
    </row>
    <row r="7" spans="1:19" s="8" customFormat="1">
      <c r="A7" s="8" t="s">
        <v>20</v>
      </c>
      <c r="B7" s="16">
        <v>12</v>
      </c>
      <c r="C7" s="16" t="s">
        <v>39</v>
      </c>
      <c r="D7" s="12">
        <v>2458647.3328</v>
      </c>
      <c r="E7" s="12">
        <f t="shared" si="0"/>
        <v>1647.3327999999747</v>
      </c>
      <c r="F7" s="13">
        <f>D7-D6</f>
        <v>82.242599999997765</v>
      </c>
      <c r="G7" s="7"/>
      <c r="H7" s="7"/>
      <c r="I7" s="7"/>
      <c r="J7" s="105"/>
      <c r="Q7" s="108">
        <f>D7-'Planet c'!$G$228</f>
        <v>43628.332799999975</v>
      </c>
      <c r="R7" s="111"/>
      <c r="S7" s="111"/>
    </row>
    <row r="8" spans="1:19">
      <c r="A8" s="8" t="s">
        <v>20</v>
      </c>
      <c r="B8" s="16">
        <v>28</v>
      </c>
      <c r="C8" s="16" t="s">
        <v>32</v>
      </c>
      <c r="D8" s="12">
        <v>2459065.2370000002</v>
      </c>
      <c r="E8" s="12">
        <f t="shared" si="0"/>
        <v>2065.2370000001974</v>
      </c>
      <c r="F8" s="13"/>
      <c r="G8" s="7">
        <v>1519</v>
      </c>
      <c r="H8" s="7">
        <v>1498</v>
      </c>
      <c r="I8" s="7">
        <f>G8-H8</f>
        <v>21</v>
      </c>
      <c r="J8" s="105">
        <f>I8/G8</f>
        <v>1.3824884792626729E-2</v>
      </c>
      <c r="K8" s="12">
        <f>'28c'!$K$30</f>
        <v>2459065.2389428914</v>
      </c>
      <c r="L8" s="31">
        <f>'28c'!$K$39</f>
        <v>0.29166349489241838</v>
      </c>
      <c r="M8" s="31">
        <f>'28c'!$K$37</f>
        <v>0.22221980569884181</v>
      </c>
      <c r="N8" s="62">
        <f>'28c'!$K$43</f>
        <v>1.3238490416913606E-2</v>
      </c>
      <c r="O8" s="31">
        <f>L8-M8</f>
        <v>6.9443689193576574E-2</v>
      </c>
      <c r="P8" s="18">
        <f t="shared" ref="P8:P14" si="1">(K8-D8)*24*60</f>
        <v>2.7977632731199265</v>
      </c>
      <c r="Q8" s="108">
        <f>D8-'Planet c'!$G$228</f>
        <v>44046.237000000197</v>
      </c>
      <c r="R8" s="112"/>
      <c r="S8" s="112"/>
    </row>
    <row r="9" spans="1:19">
      <c r="A9" s="8" t="s">
        <v>20</v>
      </c>
      <c r="B9" s="16">
        <v>31</v>
      </c>
      <c r="C9" s="16" t="s">
        <v>33</v>
      </c>
      <c r="D9" s="12">
        <v>2459148.4781999998</v>
      </c>
      <c r="E9" s="12">
        <f t="shared" si="0"/>
        <v>2148.4781999997795</v>
      </c>
      <c r="F9" s="13">
        <f>D9-D8</f>
        <v>83.241199999582022</v>
      </c>
      <c r="G9" s="7">
        <v>1542</v>
      </c>
      <c r="H9" s="7">
        <v>1520</v>
      </c>
      <c r="I9" s="7">
        <f t="shared" ref="I9:I11" si="2">G9-H9</f>
        <v>22</v>
      </c>
      <c r="J9" s="105">
        <f t="shared" ref="J9:J11" si="3">I9/G9</f>
        <v>1.4267185473411154E-2</v>
      </c>
      <c r="K9" s="12">
        <f>'31c'!$K$30</f>
        <v>2459148.4855486737</v>
      </c>
      <c r="L9" s="31">
        <f>'31c'!$K$39</f>
        <v>0.28472635941579938</v>
      </c>
      <c r="M9" s="31">
        <f>'31c'!$K$37</f>
        <v>0.2152809058316052</v>
      </c>
      <c r="N9" s="62">
        <f>'31c'!$K$43</f>
        <v>1.3426736719206134E-2</v>
      </c>
      <c r="O9" s="31">
        <f t="shared" ref="O9:O14" si="4">L9-M9</f>
        <v>6.9445453584194183E-2</v>
      </c>
      <c r="P9" s="18">
        <f t="shared" si="1"/>
        <v>10.582090392708778</v>
      </c>
      <c r="Q9" s="108">
        <f>D9-'Planet c'!$G$228</f>
        <v>44129.478199999779</v>
      </c>
      <c r="R9" s="112"/>
      <c r="S9" s="112"/>
    </row>
    <row r="10" spans="1:19">
      <c r="A10" s="8" t="s">
        <v>20</v>
      </c>
      <c r="B10" s="16">
        <v>34</v>
      </c>
      <c r="C10" s="16" t="s">
        <v>34</v>
      </c>
      <c r="D10" s="12">
        <v>2459231.1144000003</v>
      </c>
      <c r="E10" s="12">
        <f t="shared" si="0"/>
        <v>2231.1144000003114</v>
      </c>
      <c r="F10" s="13">
        <f>D10-D9</f>
        <v>82.636200000531971</v>
      </c>
      <c r="G10" s="7">
        <v>1472</v>
      </c>
      <c r="H10" s="7">
        <v>1454</v>
      </c>
      <c r="I10" s="7">
        <f t="shared" si="2"/>
        <v>18</v>
      </c>
      <c r="J10" s="105">
        <f t="shared" si="3"/>
        <v>1.2228260869565218E-2</v>
      </c>
      <c r="K10" s="12">
        <f>'34c'!$K$30</f>
        <v>2459231.1085438943</v>
      </c>
      <c r="L10" s="31">
        <f>'34c'!$K$39</f>
        <v>0.29167155362665653</v>
      </c>
      <c r="M10" s="31">
        <f>'34c'!$K$37</f>
        <v>0.22222594590857625</v>
      </c>
      <c r="N10" s="62">
        <f>'34c'!$K$43</f>
        <v>1.2783028489834702E-2</v>
      </c>
      <c r="O10" s="31">
        <f t="shared" si="4"/>
        <v>6.9445607718080282E-2</v>
      </c>
      <c r="P10" s="18">
        <f t="shared" si="1"/>
        <v>-8.4327927231788635</v>
      </c>
      <c r="Q10" s="108">
        <f>D10-'Planet c'!$G$228</f>
        <v>44212.114400000311</v>
      </c>
      <c r="R10" s="112"/>
      <c r="S10" s="112"/>
    </row>
    <row r="11" spans="1:19">
      <c r="A11" s="8" t="s">
        <v>20</v>
      </c>
      <c r="B11" s="16">
        <v>37</v>
      </c>
      <c r="C11" s="16" t="s">
        <v>35</v>
      </c>
      <c r="D11" s="12">
        <v>2459313.2535000001</v>
      </c>
      <c r="E11" s="12">
        <f t="shared" si="0"/>
        <v>2313.253500000108</v>
      </c>
      <c r="F11" s="13">
        <f>D11-D10</f>
        <v>82.139099999796599</v>
      </c>
      <c r="G11" s="7">
        <v>1507</v>
      </c>
      <c r="H11" s="7">
        <v>1488</v>
      </c>
      <c r="I11" s="7">
        <f t="shared" si="2"/>
        <v>19</v>
      </c>
      <c r="J11" s="105">
        <f t="shared" si="3"/>
        <v>1.2607830126078301E-2</v>
      </c>
      <c r="K11" s="12">
        <f>'37c'!$K$30</f>
        <v>2459313.25463989</v>
      </c>
      <c r="L11" s="31">
        <f>'37c'!$K$39</f>
        <v>0.29166370909661055</v>
      </c>
      <c r="M11" s="31">
        <f>'37c'!$K$37</f>
        <v>0.22221996914595366</v>
      </c>
      <c r="N11" s="62">
        <f>'37c'!$K$43</f>
        <v>1.2794166390454054E-2</v>
      </c>
      <c r="O11" s="31">
        <f t="shared" si="4"/>
        <v>6.9443739950656891E-2</v>
      </c>
      <c r="P11" s="18">
        <f t="shared" si="1"/>
        <v>1.6414415091276169</v>
      </c>
      <c r="Q11" s="108">
        <f>D11-'Planet c'!$G$228</f>
        <v>44294.253500000108</v>
      </c>
      <c r="R11" s="112"/>
      <c r="S11" s="112"/>
    </row>
    <row r="12" spans="1:19">
      <c r="A12" s="8" t="s">
        <v>20</v>
      </c>
      <c r="B12" s="16">
        <v>61</v>
      </c>
      <c r="C12" s="16" t="s">
        <v>40</v>
      </c>
      <c r="D12" s="12">
        <v>2459976.0493000001</v>
      </c>
      <c r="E12" s="12">
        <f t="shared" si="0"/>
        <v>2976.0493000000715</v>
      </c>
      <c r="F12" s="13"/>
      <c r="J12" s="105"/>
      <c r="K12" s="12">
        <f>'61c'!$K$30</f>
        <v>2459976.061184207</v>
      </c>
      <c r="L12" s="31">
        <f>'61c'!$K$39</f>
        <v>0.2791708167642355</v>
      </c>
      <c r="M12" s="31">
        <f>'61c'!$K$37</f>
        <v>0.20972534082829952</v>
      </c>
      <c r="N12" s="62">
        <f>'61c'!$K$43</f>
        <v>1.2362742839591379E-2</v>
      </c>
      <c r="O12" s="31">
        <f t="shared" ref="O12" si="5">L12-M12</f>
        <v>6.9445475935935974E-2</v>
      </c>
      <c r="P12" s="18">
        <f t="shared" si="1"/>
        <v>17.113257944583893</v>
      </c>
      <c r="Q12" s="108">
        <f>D12-'Planet c'!$G$228</f>
        <v>44957.049300000072</v>
      </c>
      <c r="R12" s="112"/>
      <c r="S12" s="112"/>
    </row>
    <row r="13" spans="1:19">
      <c r="A13" s="8" t="s">
        <v>20</v>
      </c>
      <c r="B13" s="17">
        <v>64</v>
      </c>
      <c r="C13" s="17" t="s">
        <v>41</v>
      </c>
      <c r="D13" s="12">
        <v>2460059.6189000001</v>
      </c>
      <c r="E13" s="12">
        <f t="shared" si="0"/>
        <v>3059.6189000001177</v>
      </c>
      <c r="F13" s="13">
        <f>D13-D12</f>
        <v>83.569600000046194</v>
      </c>
      <c r="G13" s="7">
        <v>1484</v>
      </c>
      <c r="H13" s="7">
        <v>1464</v>
      </c>
      <c r="I13" s="7">
        <f t="shared" ref="I13:I14" si="6">G13-H13</f>
        <v>20</v>
      </c>
      <c r="J13" s="105">
        <f t="shared" ref="J13:J14" si="7">I13/G13</f>
        <v>1.3477088948787063E-2</v>
      </c>
      <c r="K13" s="12">
        <f>'64c'!$K$30</f>
        <v>2460059.6186964563</v>
      </c>
      <c r="L13" s="31">
        <f>'64c'!$K$39</f>
        <v>0.27545916009694338</v>
      </c>
      <c r="M13" s="31">
        <f>'64c'!$K$37</f>
        <v>0.21527480566874146</v>
      </c>
      <c r="N13" s="62">
        <f>'64c'!$K$43</f>
        <v>1.3073657254532023E-2</v>
      </c>
      <c r="O13" s="31">
        <f t="shared" si="4"/>
        <v>6.0184354428201914E-2</v>
      </c>
      <c r="P13" s="18">
        <f t="shared" si="1"/>
        <v>-0.29310308396816254</v>
      </c>
      <c r="Q13" s="108">
        <f>D13-'Planet c'!$G$228</f>
        <v>45040.618900000118</v>
      </c>
      <c r="R13" s="112"/>
      <c r="S13" s="112"/>
    </row>
    <row r="14" spans="1:19">
      <c r="A14" s="8" t="s">
        <v>20</v>
      </c>
      <c r="B14" s="17">
        <v>67</v>
      </c>
      <c r="C14" s="17" t="s">
        <v>42</v>
      </c>
      <c r="D14" s="12">
        <v>2460142.6048000003</v>
      </c>
      <c r="E14" s="12">
        <f t="shared" si="0"/>
        <v>3142.6048000003211</v>
      </c>
      <c r="F14" s="13">
        <f>D14-D13</f>
        <v>82.985900000203401</v>
      </c>
      <c r="G14" s="7">
        <v>1517</v>
      </c>
      <c r="H14" s="7">
        <v>1494</v>
      </c>
      <c r="I14" s="7">
        <f t="shared" si="6"/>
        <v>23</v>
      </c>
      <c r="J14" s="105">
        <f t="shared" si="7"/>
        <v>1.5161502966381015E-2</v>
      </c>
      <c r="K14" s="12">
        <f>'67c'!$K$30</f>
        <v>2460142.598660659</v>
      </c>
      <c r="L14" s="31">
        <f>'67c'!$K$39</f>
        <v>0.27545914379879832</v>
      </c>
      <c r="M14" s="31">
        <f>'67c'!$K$37</f>
        <v>0.21527479309588671</v>
      </c>
      <c r="N14" s="62">
        <f>'67c'!$K$43</f>
        <v>1.2262658227848E-2</v>
      </c>
      <c r="O14" s="31">
        <f t="shared" si="4"/>
        <v>6.0184350702911615E-2</v>
      </c>
      <c r="P14" s="18">
        <f t="shared" si="1"/>
        <v>-8.8406514376401901</v>
      </c>
      <c r="Q14" s="108">
        <f>D14-'Planet c'!$G$228</f>
        <v>45123.604800000321</v>
      </c>
      <c r="R14" s="112"/>
      <c r="S14" s="112"/>
    </row>
    <row r="15" spans="1:19">
      <c r="A15" s="8" t="s">
        <v>20</v>
      </c>
      <c r="B15" s="17">
        <v>89</v>
      </c>
      <c r="C15" s="17" t="s">
        <v>110</v>
      </c>
      <c r="D15" s="12"/>
      <c r="E15" s="12"/>
      <c r="F15" s="13"/>
      <c r="J15" s="105"/>
      <c r="K15" s="12">
        <f>'89c'!$K$30</f>
        <v>2460718.6125820568</v>
      </c>
      <c r="L15" s="31">
        <f>'89c'!$K$39</f>
        <v>0.25277990242466331</v>
      </c>
      <c r="M15" s="31">
        <f>'89c'!$K$37</f>
        <v>0.1847237735055387</v>
      </c>
      <c r="N15" s="62">
        <f>'89c'!$K$43</f>
        <v>1.247187866095778E-2</v>
      </c>
      <c r="O15" s="31">
        <f t="shared" ref="O15" si="8">L15-M15</f>
        <v>6.8056128919124603E-2</v>
      </c>
      <c r="P15" s="92"/>
      <c r="Q15" s="109">
        <f>K15-'Planet c'!$G$228</f>
        <v>45699.612582056783</v>
      </c>
      <c r="R15" s="112"/>
      <c r="S15" s="112"/>
    </row>
    <row r="16" spans="1:19">
      <c r="A16" s="8" t="s">
        <v>20</v>
      </c>
      <c r="B16" s="17"/>
      <c r="C16" s="17" t="s">
        <v>128</v>
      </c>
      <c r="F16" s="10"/>
      <c r="J16" s="10"/>
      <c r="K16" s="12">
        <f>K15+82.5</f>
        <v>2460801.1125820568</v>
      </c>
      <c r="P16" s="12"/>
      <c r="Q16" s="115">
        <f>K16-'Planet c'!$G$228</f>
        <v>45782.112582056783</v>
      </c>
      <c r="R16" s="112"/>
      <c r="S16" s="112"/>
    </row>
    <row r="17" spans="1:19">
      <c r="A17" s="8" t="s">
        <v>20</v>
      </c>
      <c r="B17" s="17" t="s">
        <v>131</v>
      </c>
      <c r="C17" s="17" t="s">
        <v>129</v>
      </c>
      <c r="F17" s="10"/>
      <c r="J17" s="10"/>
      <c r="K17" s="12">
        <f t="shared" ref="K17:K18" si="9">K16+82.5</f>
        <v>2460883.6125820568</v>
      </c>
      <c r="Q17" s="113">
        <f>K17-'Planet c'!$G$228</f>
        <v>45864.612582056783</v>
      </c>
      <c r="R17" s="112"/>
      <c r="S17" s="112"/>
    </row>
    <row r="18" spans="1:19" ht="15.75" thickBot="1">
      <c r="A18" s="97" t="s">
        <v>20</v>
      </c>
      <c r="B18" s="98">
        <v>97</v>
      </c>
      <c r="C18" s="98" t="s">
        <v>130</v>
      </c>
      <c r="D18" s="99"/>
      <c r="E18" s="99"/>
      <c r="F18" s="102"/>
      <c r="G18" s="99"/>
      <c r="H18" s="99"/>
      <c r="I18" s="99"/>
      <c r="J18" s="102"/>
      <c r="K18" s="100">
        <f t="shared" si="9"/>
        <v>2460966.1125820568</v>
      </c>
      <c r="L18" s="99"/>
      <c r="M18" s="99"/>
      <c r="N18" s="99"/>
      <c r="O18" s="99"/>
      <c r="P18" s="99"/>
      <c r="Q18" s="114">
        <f>K18-'Planet c'!$G$228</f>
        <v>45947.112582056783</v>
      </c>
      <c r="R18" s="112"/>
      <c r="S18" s="112"/>
    </row>
    <row r="19" spans="1:19">
      <c r="A19" s="8" t="s">
        <v>21</v>
      </c>
      <c r="B19" s="17">
        <v>88</v>
      </c>
      <c r="C19" s="17" t="s">
        <v>36</v>
      </c>
      <c r="F19" s="10"/>
      <c r="J19" s="10"/>
      <c r="K19" s="12">
        <f>'88d'!$K$30</f>
        <v>2460695.5345518598</v>
      </c>
      <c r="L19" s="31">
        <f>'88d'!$K$39</f>
        <v>0.10972392838448286</v>
      </c>
      <c r="M19" s="31">
        <f>'88d'!$K$37</f>
        <v>9.0279181487858295E-2</v>
      </c>
      <c r="N19" s="62">
        <f>'88d'!$K$43</f>
        <v>7.1684587813620748E-3</v>
      </c>
      <c r="O19" s="31">
        <f t="shared" ref="O19" si="10">L19-M19</f>
        <v>1.9444746896624565E-2</v>
      </c>
      <c r="Q19" s="109">
        <f>K19-'Planet c'!$G$228</f>
        <v>45676.534551859833</v>
      </c>
      <c r="R19" s="112"/>
      <c r="S19" s="112"/>
    </row>
    <row r="20" spans="1:19">
      <c r="A20" s="8" t="s">
        <v>21</v>
      </c>
      <c r="B20" s="17">
        <v>89</v>
      </c>
      <c r="C20" s="17" t="s">
        <v>37</v>
      </c>
      <c r="F20" s="10"/>
      <c r="J20" s="10"/>
      <c r="K20" s="12">
        <f>'89d'!$K$30</f>
        <v>2460736.6349054021</v>
      </c>
      <c r="L20" s="31">
        <f>'89d'!$K$39</f>
        <v>0.10972265526652336</v>
      </c>
      <c r="M20" s="31">
        <f>'89d'!$K$37</f>
        <v>8.4722556639462709E-2</v>
      </c>
      <c r="N20" s="62">
        <f>'89d'!$K$43</f>
        <v>7.4842097646194983E-3</v>
      </c>
      <c r="O20" s="31">
        <f t="shared" ref="O20" si="11">L20-M20</f>
        <v>2.5000098627060652E-2</v>
      </c>
      <c r="Q20" s="109">
        <f>K20-'Planet c'!$G$228</f>
        <v>45717.634905402083</v>
      </c>
      <c r="R20" s="112"/>
      <c r="S20" s="112"/>
    </row>
    <row r="21" spans="1:19">
      <c r="A21" s="8" t="s">
        <v>21</v>
      </c>
      <c r="B21" s="17"/>
      <c r="C21" s="17" t="s">
        <v>38</v>
      </c>
      <c r="F21" s="10"/>
      <c r="J21" s="10"/>
      <c r="K21" s="18">
        <f>K20+41</f>
        <v>2460777.6349054021</v>
      </c>
      <c r="Q21" s="115">
        <f>K21-'Planet c'!$G$228</f>
        <v>45758.634905402083</v>
      </c>
      <c r="R21" s="112"/>
      <c r="S21" s="112"/>
    </row>
    <row r="22" spans="1:19">
      <c r="A22" s="8" t="s">
        <v>21</v>
      </c>
      <c r="B22" s="17"/>
      <c r="C22" s="17" t="s">
        <v>39</v>
      </c>
      <c r="F22" s="10"/>
      <c r="J22" s="10"/>
      <c r="K22" s="18">
        <f t="shared" ref="K22:K28" si="12">K21+41</f>
        <v>2460818.6349054021</v>
      </c>
      <c r="Q22" s="115">
        <f>K22-'Planet c'!$G$228</f>
        <v>45799.634905402083</v>
      </c>
      <c r="R22" s="112"/>
      <c r="S22" s="112"/>
    </row>
    <row r="23" spans="1:19">
      <c r="A23" s="8" t="s">
        <v>21</v>
      </c>
      <c r="B23" s="17">
        <v>94</v>
      </c>
      <c r="C23" s="17" t="s">
        <v>71</v>
      </c>
      <c r="F23" s="10"/>
      <c r="J23" s="10"/>
      <c r="K23" s="18">
        <f t="shared" si="12"/>
        <v>2460859.6349054021</v>
      </c>
      <c r="Q23" s="113">
        <f>K23-'Planet c'!$G$228</f>
        <v>45840.634905402083</v>
      </c>
      <c r="R23" s="112">
        <v>45837</v>
      </c>
      <c r="S23" s="112">
        <v>45863</v>
      </c>
    </row>
    <row r="24" spans="1:19">
      <c r="A24" s="8" t="s">
        <v>21</v>
      </c>
      <c r="B24" s="17">
        <v>95</v>
      </c>
      <c r="C24" s="17" t="s">
        <v>117</v>
      </c>
      <c r="F24" s="10"/>
      <c r="J24" s="10"/>
      <c r="K24" s="18">
        <f t="shared" si="12"/>
        <v>2460900.6349054021</v>
      </c>
      <c r="Q24" s="113">
        <f>K24-'Planet c'!$G$228</f>
        <v>45881.634905402083</v>
      </c>
      <c r="R24" s="112">
        <v>45863</v>
      </c>
      <c r="S24" s="112">
        <v>45889</v>
      </c>
    </row>
    <row r="25" spans="1:19">
      <c r="A25" s="8" t="s">
        <v>0</v>
      </c>
      <c r="B25" s="17">
        <v>96</v>
      </c>
      <c r="C25" s="17" t="s">
        <v>0</v>
      </c>
      <c r="F25" s="10"/>
      <c r="J25" s="10"/>
      <c r="K25" s="117" t="s">
        <v>0</v>
      </c>
      <c r="Q25" s="116" t="s">
        <v>0</v>
      </c>
      <c r="R25" s="112">
        <v>45889</v>
      </c>
      <c r="S25" s="112">
        <v>45915</v>
      </c>
    </row>
    <row r="26" spans="1:19">
      <c r="A26" s="8" t="s">
        <v>21</v>
      </c>
      <c r="B26" s="17">
        <v>97</v>
      </c>
      <c r="C26" s="17" t="s">
        <v>118</v>
      </c>
      <c r="F26" s="10"/>
      <c r="J26" s="10"/>
      <c r="K26" s="18">
        <f>K24+41</f>
        <v>2460941.6349054021</v>
      </c>
      <c r="Q26" s="113">
        <f>K26-'Planet c'!$G$228</f>
        <v>45922.634905402083</v>
      </c>
      <c r="R26" s="112">
        <v>45915</v>
      </c>
      <c r="S26" s="112">
        <v>45970</v>
      </c>
    </row>
    <row r="27" spans="1:19">
      <c r="A27" s="8" t="s">
        <v>21</v>
      </c>
      <c r="B27" s="17">
        <v>97</v>
      </c>
      <c r="C27" s="17" t="s">
        <v>119</v>
      </c>
      <c r="F27" s="10"/>
      <c r="J27" s="10"/>
      <c r="K27" s="18">
        <f t="shared" si="12"/>
        <v>2460982.6349054021</v>
      </c>
      <c r="Q27" s="113">
        <f>K27-'Planet c'!$G$228</f>
        <v>45963.634905402083</v>
      </c>
      <c r="R27" s="112">
        <v>45915</v>
      </c>
      <c r="S27" s="112">
        <v>45970</v>
      </c>
    </row>
    <row r="28" spans="1:19">
      <c r="A28" s="8" t="s">
        <v>21</v>
      </c>
      <c r="B28" s="17">
        <v>98</v>
      </c>
      <c r="C28" s="17" t="s">
        <v>32</v>
      </c>
      <c r="F28" s="10"/>
      <c r="J28" s="10"/>
      <c r="K28" s="18">
        <f t="shared" si="12"/>
        <v>2461023.6349054021</v>
      </c>
      <c r="Q28" s="113">
        <f>K28-'Planet c'!$G$228</f>
        <v>46004.634905402083</v>
      </c>
      <c r="R28" s="112">
        <v>45970</v>
      </c>
      <c r="S28" s="112">
        <v>46027</v>
      </c>
    </row>
    <row r="29" spans="1:19">
      <c r="A29" s="8"/>
      <c r="K29" s="12"/>
      <c r="R29" s="112"/>
      <c r="S29" s="112"/>
    </row>
    <row r="30" spans="1:19">
      <c r="A30" s="8"/>
      <c r="K30" s="12"/>
      <c r="R30" s="112"/>
      <c r="S30" s="112"/>
    </row>
    <row r="31" spans="1:19">
      <c r="K31" s="7">
        <v>2460069.75</v>
      </c>
      <c r="L31" s="12">
        <f>K19-K31</f>
        <v>625.7845518598333</v>
      </c>
      <c r="M31" s="12">
        <v>15</v>
      </c>
      <c r="N31" s="7">
        <f>L31/M31</f>
        <v>41.718970123988889</v>
      </c>
    </row>
    <row r="33" spans="4:8">
      <c r="D33" s="8" t="s">
        <v>29</v>
      </c>
      <c r="E33" s="11" t="s">
        <v>31</v>
      </c>
    </row>
    <row r="34" spans="4:8">
      <c r="D34" s="18">
        <v>2458483.2110000001</v>
      </c>
      <c r="E34" s="13">
        <v>81.802400000393391</v>
      </c>
      <c r="F34" s="21">
        <f>SIN((D34-H34)/H35*2*PI())*H37+H36</f>
        <v>81.702855122563122</v>
      </c>
      <c r="G34" s="7" t="s">
        <v>45</v>
      </c>
      <c r="H34" s="7">
        <f>2458740</f>
        <v>2458740</v>
      </c>
    </row>
    <row r="35" spans="4:8">
      <c r="D35" s="18">
        <v>2458565.0902</v>
      </c>
      <c r="E35" s="13">
        <v>81.879199999850243</v>
      </c>
      <c r="F35" s="7">
        <f t="shared" ref="F35:F54" si="13">SIN((D35-$H$34)/$H$35*2*PI())*$H$37+$H$36</f>
        <v>81.7992822018347</v>
      </c>
      <c r="G35" s="7" t="s">
        <v>52</v>
      </c>
      <c r="H35" s="7">
        <v>980</v>
      </c>
    </row>
    <row r="36" spans="4:8">
      <c r="D36" s="18">
        <v>2458647.3328</v>
      </c>
      <c r="E36" s="13">
        <v>82.242599999997765</v>
      </c>
      <c r="F36" s="7">
        <f t="shared" si="13"/>
        <v>82.140213815813425</v>
      </c>
      <c r="G36" s="7" t="s">
        <v>53</v>
      </c>
      <c r="H36" s="7">
        <v>82.7</v>
      </c>
    </row>
    <row r="37" spans="4:8">
      <c r="D37" s="18">
        <f>D36+83</f>
        <v>2458730.3328</v>
      </c>
      <c r="E37" s="13"/>
      <c r="F37" s="7">
        <f t="shared" si="13"/>
        <v>82.638059258736973</v>
      </c>
      <c r="G37" s="7" t="s">
        <v>44</v>
      </c>
      <c r="H37" s="7">
        <v>1</v>
      </c>
    </row>
    <row r="38" spans="4:8">
      <c r="D38" s="18">
        <f t="shared" ref="D38:D41" si="14">D37+83</f>
        <v>2458813.3328</v>
      </c>
      <c r="E38" s="13"/>
      <c r="F38" s="7">
        <f t="shared" si="13"/>
        <v>83.153035090454694</v>
      </c>
    </row>
    <row r="39" spans="4:8">
      <c r="D39" s="18">
        <f t="shared" si="14"/>
        <v>2458896.3328</v>
      </c>
      <c r="E39" s="13"/>
      <c r="F39" s="7">
        <f t="shared" si="13"/>
        <v>83.542719117801852</v>
      </c>
    </row>
    <row r="40" spans="4:8">
      <c r="D40" s="18">
        <f t="shared" si="14"/>
        <v>2458979.3328</v>
      </c>
      <c r="E40" s="13"/>
      <c r="F40" s="7">
        <f t="shared" si="13"/>
        <v>83.699339965118099</v>
      </c>
    </row>
    <row r="41" spans="4:8">
      <c r="D41" s="18">
        <f t="shared" si="14"/>
        <v>2459062.3328</v>
      </c>
      <c r="E41" s="13"/>
      <c r="F41" s="7">
        <f t="shared" si="13"/>
        <v>83.579582425754424</v>
      </c>
    </row>
    <row r="42" spans="4:8">
      <c r="D42" s="18">
        <v>2459148.4781999998</v>
      </c>
      <c r="E42" s="13">
        <v>83.241199999582022</v>
      </c>
      <c r="F42" s="7">
        <f t="shared" si="13"/>
        <v>83.199195419955913</v>
      </c>
    </row>
    <row r="43" spans="4:8">
      <c r="D43" s="18">
        <v>2459231.1144000003</v>
      </c>
      <c r="E43" s="13">
        <v>82.636200000531971</v>
      </c>
      <c r="F43" s="7">
        <f t="shared" si="13"/>
        <v>82.692855181495872</v>
      </c>
    </row>
    <row r="44" spans="4:8">
      <c r="D44" s="18">
        <v>2459313.2535000001</v>
      </c>
      <c r="E44" s="13">
        <v>82.139099999796599</v>
      </c>
      <c r="F44" s="7">
        <f t="shared" si="13"/>
        <v>82.191215220517591</v>
      </c>
    </row>
    <row r="45" spans="4:8">
      <c r="D45" s="18">
        <f t="shared" ref="D45:D52" si="15">D44+83</f>
        <v>2459396.2535000001</v>
      </c>
      <c r="E45" s="13"/>
      <c r="F45" s="7">
        <f t="shared" si="13"/>
        <v>81.824765723684834</v>
      </c>
    </row>
    <row r="46" spans="4:8">
      <c r="D46" s="18">
        <f t="shared" si="15"/>
        <v>2459479.2535000001</v>
      </c>
      <c r="E46" s="13"/>
      <c r="F46" s="7">
        <f t="shared" si="13"/>
        <v>81.70037182924797</v>
      </c>
    </row>
    <row r="47" spans="4:8">
      <c r="D47" s="18">
        <f t="shared" si="15"/>
        <v>2459562.2535000001</v>
      </c>
      <c r="E47" s="13"/>
      <c r="F47" s="7">
        <f t="shared" si="13"/>
        <v>81.852436027908183</v>
      </c>
    </row>
    <row r="48" spans="4:8">
      <c r="D48" s="18">
        <f t="shared" si="15"/>
        <v>2459645.2535000001</v>
      </c>
      <c r="E48" s="13"/>
      <c r="F48" s="7">
        <f t="shared" si="13"/>
        <v>82.238903303990682</v>
      </c>
    </row>
    <row r="49" spans="4:6">
      <c r="D49" s="18">
        <f t="shared" si="15"/>
        <v>2459728.2535000001</v>
      </c>
      <c r="E49" s="13"/>
      <c r="F49" s="7">
        <f t="shared" si="13"/>
        <v>82.752891909545326</v>
      </c>
    </row>
    <row r="50" spans="4:6">
      <c r="D50" s="18">
        <f t="shared" si="15"/>
        <v>2459811.2535000001</v>
      </c>
      <c r="E50" s="13"/>
      <c r="F50" s="7">
        <f t="shared" si="13"/>
        <v>83.252252679589731</v>
      </c>
    </row>
    <row r="51" spans="4:6">
      <c r="D51" s="18">
        <f t="shared" si="15"/>
        <v>2459894.2535000001</v>
      </c>
      <c r="E51" s="13"/>
      <c r="F51" s="7">
        <f t="shared" si="13"/>
        <v>83.598881936883473</v>
      </c>
    </row>
    <row r="52" spans="4:6">
      <c r="D52" s="18">
        <f t="shared" si="15"/>
        <v>2459977.2535000001</v>
      </c>
      <c r="E52" s="13"/>
      <c r="F52" s="7">
        <f t="shared" si="13"/>
        <v>83.696915572864086</v>
      </c>
    </row>
    <row r="53" spans="4:6">
      <c r="D53" s="18">
        <v>2460059.6189000001</v>
      </c>
      <c r="E53" s="13">
        <v>83.569600000046194</v>
      </c>
      <c r="F53" s="7">
        <f t="shared" si="13"/>
        <v>83.521567708892789</v>
      </c>
    </row>
    <row r="54" spans="4:6">
      <c r="D54" s="18">
        <v>2460142.6048000003</v>
      </c>
      <c r="E54" s="13">
        <v>82.985900000203401</v>
      </c>
      <c r="F54" s="7">
        <f t="shared" si="13"/>
        <v>83.118777348149962</v>
      </c>
    </row>
  </sheetData>
  <phoneticPr fontId="17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Rebound</vt:lpstr>
      <vt:lpstr>TESS Data Processing</vt:lpstr>
      <vt:lpstr>Planner</vt:lpstr>
      <vt:lpstr>96years</vt:lpstr>
      <vt:lpstr>Planet c</vt:lpstr>
      <vt:lpstr>prognose transits c</vt:lpstr>
      <vt:lpstr>Transits c</vt:lpstr>
      <vt:lpstr>fit transits d</vt:lpstr>
      <vt:lpstr>Transits</vt:lpstr>
      <vt:lpstr>28c</vt:lpstr>
      <vt:lpstr>31c</vt:lpstr>
      <vt:lpstr>34c</vt:lpstr>
      <vt:lpstr>37c</vt:lpstr>
      <vt:lpstr>61c</vt:lpstr>
      <vt:lpstr>64c</vt:lpstr>
      <vt:lpstr>67c</vt:lpstr>
      <vt:lpstr>89c</vt:lpstr>
      <vt:lpstr>88d</vt:lpstr>
      <vt:lpstr>89d</vt:lpstr>
      <vt:lpstr>all curves</vt:lpstr>
      <vt:lpstr>28c (2)</vt:lpstr>
      <vt:lpstr>31c (2)</vt:lpstr>
      <vt:lpstr>34c (2)</vt:lpstr>
      <vt:lpstr>37c (2)</vt:lpstr>
      <vt:lpstr>61c (2)</vt:lpstr>
      <vt:lpstr>64c (2)</vt:lpstr>
      <vt:lpstr>67c (2)</vt:lpstr>
      <vt:lpstr>89c (2)</vt:lpstr>
      <vt:lpstr>88d (2)</vt:lpstr>
      <vt:lpstr>89d (2)</vt:lpstr>
      <vt:lpstr>all curves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2025-07-09T09:44:00Z</dcterms:modified>
</cp:coreProperties>
</file>