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lynettedang/Desktop/senior Honors thesis/"/>
    </mc:Choice>
  </mc:AlternateContent>
  <xr:revisionPtr revIDLastSave="0" documentId="13_ncr:1_{1D43753F-27E1-C546-8531-7EBDA26C24C9}" xr6:coauthVersionLast="45" xr6:coauthVersionMax="45" xr10:uidLastSave="{00000000-0000-0000-0000-000000000000}"/>
  <bookViews>
    <workbookView xWindow="540" yWindow="460" windowWidth="25060" windowHeight="14600" xr2:uid="{0A8CA0D4-A598-864A-958E-A6BCBEF76265}"/>
  </bookViews>
  <sheets>
    <sheet name="Data" sheetId="3" r:id="rId1"/>
    <sheet name="Electoral Reform FULL" sheetId="1" r:id="rId2"/>
    <sheet name="Sheet4" sheetId="9" r:id="rId3"/>
    <sheet name="Sheet3" sheetId="7" r:id="rId4"/>
    <sheet name="Sheet1" sheetId="5" r:id="rId5"/>
    <sheet name="copy" sheetId="4" r:id="rId6"/>
    <sheet name="Codebook" sheetId="2" r:id="rId7"/>
    <sheet name="Data copy" sheetId="8" r:id="rId8"/>
    <sheet name="Sheet5" sheetId="10" r:id="rId9"/>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53" i="8" l="1"/>
  <c r="I53" i="8"/>
  <c r="J53" i="8"/>
  <c r="K53" i="8"/>
  <c r="L53" i="8"/>
  <c r="M53" i="8"/>
  <c r="N53" i="8"/>
  <c r="O53" i="8"/>
  <c r="P53" i="8"/>
  <c r="Q53" i="8"/>
  <c r="R53" i="8"/>
  <c r="S53" i="8"/>
  <c r="T53" i="8"/>
  <c r="U53" i="8"/>
  <c r="V53" i="8"/>
  <c r="W53" i="8"/>
  <c r="X53" i="8"/>
  <c r="Y53" i="8"/>
  <c r="Z53" i="8"/>
  <c r="AA53" i="8"/>
  <c r="AB53" i="8"/>
  <c r="AC53" i="8"/>
  <c r="AD53" i="8"/>
  <c r="AE53" i="8"/>
  <c r="D53" i="8"/>
  <c r="E53" i="8"/>
  <c r="F53" i="8"/>
  <c r="G53" i="8"/>
  <c r="C53" i="8"/>
  <c r="Y52" i="8"/>
  <c r="X52" i="8"/>
  <c r="W52" i="8"/>
  <c r="V52" i="8"/>
  <c r="U52" i="8"/>
  <c r="M52" i="8"/>
  <c r="L52" i="8"/>
  <c r="K52" i="8"/>
  <c r="J52" i="8"/>
  <c r="I52" i="8"/>
  <c r="Y51" i="8"/>
  <c r="X51" i="8"/>
  <c r="W51" i="8"/>
  <c r="V51" i="8"/>
  <c r="U51" i="8"/>
  <c r="M51" i="8"/>
  <c r="L51" i="8"/>
  <c r="K51" i="8"/>
  <c r="J51" i="8"/>
  <c r="I51" i="8"/>
  <c r="Y50" i="8"/>
  <c r="X50" i="8"/>
  <c r="W50" i="8"/>
  <c r="V50" i="8"/>
  <c r="U50" i="8"/>
  <c r="M50" i="8"/>
  <c r="L50" i="8"/>
  <c r="K50" i="8"/>
  <c r="J50" i="8"/>
  <c r="I50" i="8"/>
  <c r="Y49" i="8"/>
  <c r="X49" i="8"/>
  <c r="W49" i="8"/>
  <c r="V49" i="8"/>
  <c r="U49" i="8"/>
  <c r="M49" i="8"/>
  <c r="L49" i="8"/>
  <c r="K49" i="8"/>
  <c r="J49" i="8"/>
  <c r="I49" i="8"/>
  <c r="Y48" i="8"/>
  <c r="X48" i="8"/>
  <c r="W48" i="8"/>
  <c r="V48" i="8"/>
  <c r="U48" i="8"/>
  <c r="M48" i="8"/>
  <c r="L48" i="8"/>
  <c r="K48" i="8"/>
  <c r="J48" i="8"/>
  <c r="I48" i="8"/>
  <c r="Y47" i="8"/>
  <c r="X47" i="8"/>
  <c r="W47" i="8"/>
  <c r="V47" i="8"/>
  <c r="U47" i="8"/>
  <c r="M47" i="8"/>
  <c r="L47" i="8"/>
  <c r="K47" i="8"/>
  <c r="J47" i="8"/>
  <c r="I47" i="8"/>
  <c r="Y46" i="8"/>
  <c r="X46" i="8"/>
  <c r="W46" i="8"/>
  <c r="V46" i="8"/>
  <c r="U46" i="8"/>
  <c r="M46" i="8"/>
  <c r="L46" i="8"/>
  <c r="K46" i="8"/>
  <c r="J46" i="8"/>
  <c r="I46" i="8"/>
  <c r="Y45" i="8"/>
  <c r="X45" i="8"/>
  <c r="W45" i="8"/>
  <c r="V45" i="8"/>
  <c r="U45" i="8"/>
  <c r="M45" i="8"/>
  <c r="L45" i="8"/>
  <c r="K45" i="8"/>
  <c r="J45" i="8"/>
  <c r="I45" i="8"/>
  <c r="Y44" i="8"/>
  <c r="X44" i="8"/>
  <c r="W44" i="8"/>
  <c r="V44" i="8"/>
  <c r="U44" i="8"/>
  <c r="M44" i="8"/>
  <c r="L44" i="8"/>
  <c r="K44" i="8"/>
  <c r="J44" i="8"/>
  <c r="I44" i="8"/>
  <c r="Y43" i="8"/>
  <c r="X43" i="8"/>
  <c r="W43" i="8"/>
  <c r="V43" i="8"/>
  <c r="U43" i="8"/>
  <c r="M43" i="8"/>
  <c r="L43" i="8"/>
  <c r="K43" i="8"/>
  <c r="J43" i="8"/>
  <c r="I43" i="8"/>
  <c r="Y42" i="8"/>
  <c r="X42" i="8"/>
  <c r="W42" i="8"/>
  <c r="V42" i="8"/>
  <c r="U42" i="8"/>
  <c r="M42" i="8"/>
  <c r="L42" i="8"/>
  <c r="K42" i="8"/>
  <c r="J42" i="8"/>
  <c r="I42" i="8"/>
  <c r="Y41" i="8"/>
  <c r="X41" i="8"/>
  <c r="W41" i="8"/>
  <c r="V41" i="8"/>
  <c r="U41" i="8"/>
  <c r="M41" i="8"/>
  <c r="L41" i="8"/>
  <c r="K41" i="8"/>
  <c r="J41" i="8"/>
  <c r="I41" i="8"/>
  <c r="Y40" i="8"/>
  <c r="X40" i="8"/>
  <c r="W40" i="8"/>
  <c r="V40" i="8"/>
  <c r="U40" i="8"/>
  <c r="M40" i="8"/>
  <c r="L40" i="8"/>
  <c r="K40" i="8"/>
  <c r="J40" i="8"/>
  <c r="I40" i="8"/>
  <c r="Y39" i="8"/>
  <c r="X39" i="8"/>
  <c r="W39" i="8"/>
  <c r="V39" i="8"/>
  <c r="U39" i="8"/>
  <c r="M39" i="8"/>
  <c r="L39" i="8"/>
  <c r="K39" i="8"/>
  <c r="J39" i="8"/>
  <c r="I39" i="8"/>
  <c r="Y38" i="8"/>
  <c r="X38" i="8"/>
  <c r="W38" i="8"/>
  <c r="V38" i="8"/>
  <c r="U38" i="8"/>
  <c r="M38" i="8"/>
  <c r="L38" i="8"/>
  <c r="K38" i="8"/>
  <c r="J38" i="8"/>
  <c r="I38" i="8"/>
  <c r="Y37" i="8"/>
  <c r="X37" i="8"/>
  <c r="W37" i="8"/>
  <c r="V37" i="8"/>
  <c r="U37" i="8"/>
  <c r="M37" i="8"/>
  <c r="L37" i="8"/>
  <c r="K37" i="8"/>
  <c r="J37" i="8"/>
  <c r="I37" i="8"/>
  <c r="Y36" i="8"/>
  <c r="X36" i="8"/>
  <c r="W36" i="8"/>
  <c r="V36" i="8"/>
  <c r="U36" i="8"/>
  <c r="M36" i="8"/>
  <c r="L36" i="8"/>
  <c r="K36" i="8"/>
  <c r="J36" i="8"/>
  <c r="I36" i="8"/>
  <c r="Y35" i="8"/>
  <c r="X35" i="8"/>
  <c r="W35" i="8"/>
  <c r="V35" i="8"/>
  <c r="U35" i="8"/>
  <c r="M35" i="8"/>
  <c r="L35" i="8"/>
  <c r="K35" i="8"/>
  <c r="J35" i="8"/>
  <c r="I35" i="8"/>
  <c r="Y34" i="8"/>
  <c r="X34" i="8"/>
  <c r="W34" i="8"/>
  <c r="V34" i="8"/>
  <c r="U34" i="8"/>
  <c r="M34" i="8"/>
  <c r="L34" i="8"/>
  <c r="K34" i="8"/>
  <c r="J34" i="8"/>
  <c r="I34" i="8"/>
  <c r="Y33" i="8"/>
  <c r="X33" i="8"/>
  <c r="W33" i="8"/>
  <c r="V33" i="8"/>
  <c r="U33" i="8"/>
  <c r="M33" i="8"/>
  <c r="L33" i="8"/>
  <c r="K33" i="8"/>
  <c r="J33" i="8"/>
  <c r="I33" i="8"/>
  <c r="Y32" i="8"/>
  <c r="X32" i="8"/>
  <c r="W32" i="8"/>
  <c r="V32" i="8"/>
  <c r="U32" i="8"/>
  <c r="M32" i="8"/>
  <c r="L32" i="8"/>
  <c r="K32" i="8"/>
  <c r="J32" i="8"/>
  <c r="I32" i="8"/>
  <c r="Y31" i="8"/>
  <c r="X31" i="8"/>
  <c r="W31" i="8"/>
  <c r="V31" i="8"/>
  <c r="U31" i="8"/>
  <c r="M31" i="8"/>
  <c r="L31" i="8"/>
  <c r="K31" i="8"/>
  <c r="J31" i="8"/>
  <c r="I31" i="8"/>
  <c r="Y30" i="8"/>
  <c r="X30" i="8"/>
  <c r="W30" i="8"/>
  <c r="V30" i="8"/>
  <c r="U30" i="8"/>
  <c r="M30" i="8"/>
  <c r="L30" i="8"/>
  <c r="K30" i="8"/>
  <c r="J30" i="8"/>
  <c r="I30" i="8"/>
  <c r="Y29" i="8"/>
  <c r="X29" i="8"/>
  <c r="W29" i="8"/>
  <c r="V29" i="8"/>
  <c r="U29" i="8"/>
  <c r="M29" i="8"/>
  <c r="L29" i="8"/>
  <c r="K29" i="8"/>
  <c r="J29" i="8"/>
  <c r="I29" i="8"/>
  <c r="Y28" i="8"/>
  <c r="X28" i="8"/>
  <c r="W28" i="8"/>
  <c r="V28" i="8"/>
  <c r="U28" i="8"/>
  <c r="M28" i="8"/>
  <c r="L28" i="8"/>
  <c r="K28" i="8"/>
  <c r="J28" i="8"/>
  <c r="I28" i="8"/>
  <c r="Y27" i="8"/>
  <c r="X27" i="8"/>
  <c r="W27" i="8"/>
  <c r="V27" i="8"/>
  <c r="U27" i="8"/>
  <c r="M27" i="8"/>
  <c r="L27" i="8"/>
  <c r="K27" i="8"/>
  <c r="J27" i="8"/>
  <c r="I27" i="8"/>
  <c r="Y26" i="8"/>
  <c r="X26" i="8"/>
  <c r="W26" i="8"/>
  <c r="V26" i="8"/>
  <c r="U26" i="8"/>
  <c r="M26" i="8"/>
  <c r="L26" i="8"/>
  <c r="K26" i="8"/>
  <c r="J26" i="8"/>
  <c r="I26" i="8"/>
  <c r="Y25" i="8"/>
  <c r="X25" i="8"/>
  <c r="W25" i="8"/>
  <c r="V25" i="8"/>
  <c r="U25" i="8"/>
  <c r="M25" i="8"/>
  <c r="L25" i="8"/>
  <c r="K25" i="8"/>
  <c r="J25" i="8"/>
  <c r="I25" i="8"/>
  <c r="Y24" i="8"/>
  <c r="X24" i="8"/>
  <c r="W24" i="8"/>
  <c r="V24" i="8"/>
  <c r="U24" i="8"/>
  <c r="M24" i="8"/>
  <c r="L24" i="8"/>
  <c r="K24" i="8"/>
  <c r="J24" i="8"/>
  <c r="I24" i="8"/>
  <c r="Y23" i="8"/>
  <c r="X23" i="8"/>
  <c r="W23" i="8"/>
  <c r="V23" i="8"/>
  <c r="U23" i="8"/>
  <c r="M23" i="8"/>
  <c r="L23" i="8"/>
  <c r="K23" i="8"/>
  <c r="J23" i="8"/>
  <c r="I23" i="8"/>
  <c r="Y22" i="8"/>
  <c r="X22" i="8"/>
  <c r="W22" i="8"/>
  <c r="V22" i="8"/>
  <c r="U22" i="8"/>
  <c r="M22" i="8"/>
  <c r="L22" i="8"/>
  <c r="K22" i="8"/>
  <c r="J22" i="8"/>
  <c r="I22" i="8"/>
  <c r="Y21" i="8"/>
  <c r="X21" i="8"/>
  <c r="W21" i="8"/>
  <c r="V21" i="8"/>
  <c r="U21" i="8"/>
  <c r="M21" i="8"/>
  <c r="L21" i="8"/>
  <c r="K21" i="8"/>
  <c r="J21" i="8"/>
  <c r="I21" i="8"/>
  <c r="Y20" i="8"/>
  <c r="X20" i="8"/>
  <c r="W20" i="8"/>
  <c r="V20" i="8"/>
  <c r="U20" i="8"/>
  <c r="M20" i="8"/>
  <c r="L20" i="8"/>
  <c r="K20" i="8"/>
  <c r="J20" i="8"/>
  <c r="I20" i="8"/>
  <c r="Y19" i="8"/>
  <c r="X19" i="8"/>
  <c r="W19" i="8"/>
  <c r="V19" i="8"/>
  <c r="U19" i="8"/>
  <c r="M19" i="8"/>
  <c r="L19" i="8"/>
  <c r="K19" i="8"/>
  <c r="J19" i="8"/>
  <c r="I19" i="8"/>
  <c r="Y18" i="8"/>
  <c r="X18" i="8"/>
  <c r="W18" i="8"/>
  <c r="V18" i="8"/>
  <c r="U18" i="8"/>
  <c r="M18" i="8"/>
  <c r="L18" i="8"/>
  <c r="K18" i="8"/>
  <c r="J18" i="8"/>
  <c r="I18" i="8"/>
  <c r="Y17" i="8"/>
  <c r="X17" i="8"/>
  <c r="W17" i="8"/>
  <c r="V17" i="8"/>
  <c r="U17" i="8"/>
  <c r="M17" i="8"/>
  <c r="L17" i="8"/>
  <c r="K17" i="8"/>
  <c r="J17" i="8"/>
  <c r="I17" i="8"/>
  <c r="Y16" i="8"/>
  <c r="X16" i="8"/>
  <c r="W16" i="8"/>
  <c r="V16" i="8"/>
  <c r="U16" i="8"/>
  <c r="M16" i="8"/>
  <c r="L16" i="8"/>
  <c r="K16" i="8"/>
  <c r="J16" i="8"/>
  <c r="I16" i="8"/>
  <c r="Y15" i="8"/>
  <c r="X15" i="8"/>
  <c r="W15" i="8"/>
  <c r="V15" i="8"/>
  <c r="U15" i="8"/>
  <c r="M15" i="8"/>
  <c r="L15" i="8"/>
  <c r="K15" i="8"/>
  <c r="J15" i="8"/>
  <c r="I15" i="8"/>
  <c r="Y14" i="8"/>
  <c r="X14" i="8"/>
  <c r="W14" i="8"/>
  <c r="V14" i="8"/>
  <c r="U14" i="8"/>
  <c r="M14" i="8"/>
  <c r="L14" i="8"/>
  <c r="K14" i="8"/>
  <c r="J14" i="8"/>
  <c r="I14" i="8"/>
  <c r="Y13" i="8"/>
  <c r="X13" i="8"/>
  <c r="W13" i="8"/>
  <c r="V13" i="8"/>
  <c r="U13" i="8"/>
  <c r="M13" i="8"/>
  <c r="L13" i="8"/>
  <c r="K13" i="8"/>
  <c r="J13" i="8"/>
  <c r="I13" i="8"/>
  <c r="Y12" i="8"/>
  <c r="X12" i="8"/>
  <c r="W12" i="8"/>
  <c r="V12" i="8"/>
  <c r="U12" i="8"/>
  <c r="M12" i="8"/>
  <c r="L12" i="8"/>
  <c r="K12" i="8"/>
  <c r="J12" i="8"/>
  <c r="I12" i="8"/>
  <c r="Y11" i="8"/>
  <c r="X11" i="8"/>
  <c r="W11" i="8"/>
  <c r="V11" i="8"/>
  <c r="U11" i="8"/>
  <c r="M11" i="8"/>
  <c r="L11" i="8"/>
  <c r="K11" i="8"/>
  <c r="J11" i="8"/>
  <c r="I11" i="8"/>
  <c r="Y10" i="8"/>
  <c r="X10" i="8"/>
  <c r="W10" i="8"/>
  <c r="V10" i="8"/>
  <c r="U10" i="8"/>
  <c r="M10" i="8"/>
  <c r="L10" i="8"/>
  <c r="K10" i="8"/>
  <c r="J10" i="8"/>
  <c r="I10" i="8"/>
  <c r="Y9" i="8"/>
  <c r="X9" i="8"/>
  <c r="W9" i="8"/>
  <c r="V9" i="8"/>
  <c r="U9" i="8"/>
  <c r="M9" i="8"/>
  <c r="L9" i="8"/>
  <c r="K9" i="8"/>
  <c r="J9" i="8"/>
  <c r="I9" i="8"/>
  <c r="Y8" i="8"/>
  <c r="X8" i="8"/>
  <c r="W8" i="8"/>
  <c r="V8" i="8"/>
  <c r="U8" i="8"/>
  <c r="M8" i="8"/>
  <c r="L8" i="8"/>
  <c r="K8" i="8"/>
  <c r="J8" i="8"/>
  <c r="I8" i="8"/>
  <c r="Y7" i="8"/>
  <c r="X7" i="8"/>
  <c r="W7" i="8"/>
  <c r="V7" i="8"/>
  <c r="U7" i="8"/>
  <c r="M7" i="8"/>
  <c r="L7" i="8"/>
  <c r="K7" i="8"/>
  <c r="J7" i="8"/>
  <c r="I7" i="8"/>
  <c r="Y6" i="8"/>
  <c r="X6" i="8"/>
  <c r="W6" i="8"/>
  <c r="V6" i="8"/>
  <c r="U6" i="8"/>
  <c r="M6" i="8"/>
  <c r="L6" i="8"/>
  <c r="K6" i="8"/>
  <c r="J6" i="8"/>
  <c r="I6" i="8"/>
  <c r="Y5" i="8"/>
  <c r="X5" i="8"/>
  <c r="W5" i="8"/>
  <c r="V5" i="8"/>
  <c r="U5" i="8"/>
  <c r="M5" i="8"/>
  <c r="L5" i="8"/>
  <c r="K5" i="8"/>
  <c r="J5" i="8"/>
  <c r="I5" i="8"/>
  <c r="Y4" i="8"/>
  <c r="X4" i="8"/>
  <c r="W4" i="8"/>
  <c r="V4" i="8"/>
  <c r="U4" i="8"/>
  <c r="M4" i="8"/>
  <c r="L4" i="8"/>
  <c r="K4" i="8"/>
  <c r="J4" i="8"/>
  <c r="I4" i="8"/>
  <c r="Y3" i="8"/>
  <c r="X3" i="8"/>
  <c r="W3" i="8"/>
  <c r="V3" i="8"/>
  <c r="U3" i="8"/>
  <c r="M3" i="8"/>
  <c r="L3" i="8"/>
  <c r="K3" i="8"/>
  <c r="J3" i="8"/>
  <c r="I3" i="8"/>
  <c r="Y2" i="8"/>
  <c r="X2" i="8"/>
  <c r="W2" i="8"/>
  <c r="V2" i="8"/>
  <c r="U2" i="8"/>
  <c r="M2" i="8"/>
  <c r="L2" i="8"/>
  <c r="K2" i="8"/>
  <c r="J2" i="8"/>
  <c r="I2" i="8"/>
  <c r="C53" i="7"/>
  <c r="B53" i="7"/>
  <c r="E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4" i="1"/>
  <c r="G36" i="1"/>
  <c r="G37" i="1"/>
  <c r="G38" i="1"/>
  <c r="G39" i="1"/>
  <c r="G40" i="1"/>
  <c r="G41" i="1"/>
  <c r="G42" i="1"/>
  <c r="G43" i="1"/>
  <c r="G44" i="1"/>
  <c r="G45" i="1"/>
  <c r="G46" i="1"/>
  <c r="G47" i="1"/>
  <c r="G48" i="1"/>
  <c r="G49" i="1"/>
  <c r="G50" i="1"/>
  <c r="G51" i="1"/>
  <c r="G52" i="1"/>
  <c r="G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alcChain>
</file>

<file path=xl/sharedStrings.xml><?xml version="1.0" encoding="utf-8"?>
<sst xmlns="http://schemas.openxmlformats.org/spreadsheetml/2006/main" count="814" uniqueCount="270">
  <si>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</si>
  <si>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</si>
  <si>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</si>
  <si>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</si>
  <si>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</si>
  <si>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</si>
  <si>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</si>
  <si>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</si>
  <si>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</si>
  <si>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</si>
  <si>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</si>
  <si>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</si>
  <si>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</si>
  <si>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</si>
  <si>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</si>
  <si>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</si>
  <si>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</si>
  <si>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</si>
  <si>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</si>
  <si>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</si>
  <si>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</si>
  <si>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</si>
  <si>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</si>
  <si>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</si>
  <si>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</si>
  <si>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</si>
  <si>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</si>
  <si>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</si>
  <si>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</si>
  <si>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</si>
  <si>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</si>
  <si>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</si>
  <si>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</si>
  <si>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</si>
  <si>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</si>
  <si>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</si>
  <si>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</si>
  <si>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</si>
  <si>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</si>
  <si>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</si>
  <si>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</si>
  <si>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</si>
  <si>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</si>
  <si>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</si>
  <si>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</si>
  <si>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</si>
  <si>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</si>
  <si>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</si>
  <si>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</si>
  <si>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</si>
  <si>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</si>
  <si>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</si>
  <si>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</si>
  <si>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</si>
  <si>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</si>
  <si>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</si>
  <si>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</si>
  <si>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</si>
  <si>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</si>
  <si>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</si>
  <si>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</si>
  <si>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</si>
  <si>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</si>
  <si>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</si>
  <si>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</si>
  <si>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</si>
  <si>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</si>
  <si>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</si>
  <si>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</si>
  <si>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</si>
  <si>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</si>
  <si>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</si>
  <si>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</si>
  <si>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</si>
  <si>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</si>
  <si>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</si>
  <si>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</si>
  <si>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</si>
  <si>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</si>
  <si>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</si>
  <si>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</si>
  <si>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</si>
  <si>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</si>
  <si>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</si>
  <si>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</si>
  <si>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</si>
  <si>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</si>
  <si>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</si>
  <si>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</si>
  <si>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</si>
  <si>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</si>
  <si>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</si>
  <si>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</si>
  <si>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</si>
  <si>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</si>
  <si>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</si>
  <si>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</si>
  <si>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</si>
  <si>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</si>
  <si>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</si>
  <si>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 xml:space="preserve">State </t>
  </si>
  <si>
    <t>State Full name</t>
  </si>
  <si>
    <t>NA</t>
  </si>
  <si>
    <t>District of Columbia</t>
  </si>
  <si>
    <t>DC</t>
  </si>
  <si>
    <t>Election Day</t>
  </si>
  <si>
    <t>18 by the election</t>
  </si>
  <si>
    <t>16-year-olds may preregister</t>
  </si>
  <si>
    <t>17.5-year-olds may preregister</t>
  </si>
  <si>
    <t>17-year-olds may preregister</t>
  </si>
  <si>
    <t>16-year-olds may preregister, and 17-year-olds may register if they will be 18 by the election</t>
  </si>
  <si>
    <t>Individuals 17 years and 10 months old may register</t>
  </si>
  <si>
    <t>Preregistration</t>
  </si>
  <si>
    <r>
      <t>Within 90 days preceding 18</t>
    </r>
    <r>
      <rPr>
        <sz val="11"/>
        <color rgb="FF333333"/>
        <rFont val="Arial"/>
        <family val="2"/>
      </rPr>
      <t>th birthday</t>
    </r>
  </si>
  <si>
    <t>16-year-olds may preregister, and 17-year-olds may register but not vote</t>
  </si>
  <si>
    <t>PR</t>
  </si>
  <si>
    <t>Codebook</t>
  </si>
  <si>
    <t>EV – early voting status</t>
  </si>
  <si>
    <t>0 – Not Enacted</t>
  </si>
  <si>
    <t>1 – Enacted EV, but not implemented</t>
  </si>
  <si>
    <t>2 – In-person Absentee Only</t>
  </si>
  <si>
    <t>3 – Early voting/All-mail with EV option</t>
  </si>
  <si>
    <t>PR – preregistration status</t>
  </si>
  <si>
    <t>0 – 18 by election</t>
  </si>
  <si>
    <t>1 – 16-yr-old may preregister</t>
  </si>
  <si>
    <t>2 – others</t>
  </si>
  <si>
    <t>Same Day and Election Day Registration</t>
  </si>
  <si>
    <t>SEDR</t>
  </si>
  <si>
    <t>2 – have enacted same day registration, including on election day</t>
  </si>
  <si>
    <r>
      <t xml:space="preserve">1 – </t>
    </r>
    <r>
      <rPr>
        <sz val="16"/>
        <color rgb="FF333333"/>
        <rFont val="Arial"/>
        <family val="2"/>
      </rPr>
      <t>have allowed same day registration only during the early voting period</t>
    </r>
  </si>
  <si>
    <t>Conditional voter registration” (CVR) is 14 days before an election through Election Day</t>
  </si>
  <si>
    <t>Early voting period through Election Day</t>
  </si>
  <si>
    <t>Election Day (not offered for primary elections)</t>
  </si>
  <si>
    <r>
      <t>Election Day. Individuals may </t>
    </r>
    <r>
      <rPr>
        <i/>
        <sz val="12"/>
        <color rgb="FF333333"/>
        <rFont val="Arial"/>
        <family val="2"/>
      </rPr>
      <t>register </t>
    </r>
    <r>
      <rPr>
        <sz val="12"/>
        <color rgb="FF333333"/>
        <rFont val="Arial"/>
        <family val="2"/>
      </rPr>
      <t>after the 30</t>
    </r>
    <r>
      <rPr>
        <sz val="10"/>
        <color rgb="FF333333"/>
        <rFont val="Arial"/>
        <family val="2"/>
      </rPr>
      <t>th</t>
    </r>
    <r>
      <rPr>
        <sz val="12"/>
        <color rgb="FF333333"/>
        <rFont val="Arial"/>
        <family val="2"/>
      </rPr>
      <t> day preceding an election including on Election Day. They may only register </t>
    </r>
    <r>
      <rPr>
        <i/>
        <sz val="12"/>
        <color rgb="FF333333"/>
        <rFont val="Arial"/>
        <family val="2"/>
      </rPr>
      <t>and vote</t>
    </r>
    <r>
      <rPr>
        <sz val="12"/>
        <color rgb="FF333333"/>
        <rFont val="Arial"/>
        <family val="2"/>
      </rPr>
      <t> on Election Day</t>
    </r>
  </si>
  <si>
    <r>
      <t>“Grace period registration” is from the 27</t>
    </r>
    <r>
      <rPr>
        <sz val="10"/>
        <color rgb="FF333333"/>
        <rFont val="Arial"/>
        <family val="2"/>
      </rPr>
      <t>th</t>
    </r>
    <r>
      <rPr>
        <sz val="12"/>
        <color rgb="FF333333"/>
        <rFont val="Arial"/>
        <family val="2"/>
      </rPr>
      <t> day prior to the election through Election Day</t>
    </r>
  </si>
  <si>
    <t>In-person absentee period through Election Day.</t>
  </si>
  <si>
    <t>Election Day, however there is no registration deadline when registering to vote in person at the town office or city hall. The deadline for mail registrations and voter registration drives is the 21st day before the election. </t>
  </si>
  <si>
    <t>Early voting period through Election Day. (A legislatively referred constitutional amendment to authorize the legislature to enact election day registration was approved by voters in November 2018).</t>
  </si>
  <si>
    <t>Early voting period through Election Day.</t>
  </si>
  <si>
    <t>Late registration (after the registration deadline 30 days before an election) is available through Election Day (except between noon and 5:00 p.m. the day before the election) at county election offices.</t>
  </si>
  <si>
    <t>28 days prior to the election until the Saturday prior to Election Day. (Beginning January 1, 2021, a qualified voter can register on Election Day.)</t>
  </si>
  <si>
    <t>Early voting period only</t>
  </si>
  <si>
    <t>Early voting period and Election Day</t>
  </si>
  <si>
    <t>Up to and including Election Day.</t>
  </si>
  <si>
    <t>AV</t>
  </si>
  <si>
    <t>OR – online registration</t>
  </si>
  <si>
    <t>1 – Enacted</t>
  </si>
  <si>
    <t>2 – Enacted, but not implemented</t>
  </si>
  <si>
    <t>AV –  No-Excuse Absentee Voting</t>
  </si>
  <si>
    <t>1 – No-excuse absentee voting</t>
  </si>
  <si>
    <t>2 – All-mail elections</t>
  </si>
  <si>
    <t>SEDR – Same/Election Day Registration</t>
  </si>
  <si>
    <t>FIPS</t>
  </si>
  <si>
    <t>YV2016</t>
  </si>
  <si>
    <t>YV2012</t>
  </si>
  <si>
    <t>V2012</t>
  </si>
  <si>
    <t>EV2020</t>
  </si>
  <si>
    <t>PR2020</t>
  </si>
  <si>
    <t>SEDR2020</t>
  </si>
  <si>
    <t>OR2020</t>
  </si>
  <si>
    <t>AV2020</t>
  </si>
  <si>
    <t>EV2016</t>
  </si>
  <si>
    <t>PR2016</t>
  </si>
  <si>
    <t>SEDR2016</t>
  </si>
  <si>
    <t>OR2016</t>
  </si>
  <si>
    <t>AV2016</t>
  </si>
  <si>
    <t>EV2012</t>
  </si>
  <si>
    <t>PR2012</t>
  </si>
  <si>
    <t>SEDR2012</t>
  </si>
  <si>
    <t>OR2012</t>
  </si>
  <si>
    <t>AV2012</t>
  </si>
  <si>
    <t>YV2020</t>
  </si>
  <si>
    <t xml:space="preserve"> </t>
  </si>
  <si>
    <t>voter total 2020</t>
  </si>
  <si>
    <t>TV2020</t>
  </si>
  <si>
    <t>TV2016</t>
  </si>
  <si>
    <t>17-year-olds who will be 18 on or before the next general election may register to vote</t>
  </si>
  <si>
    <t>Ala. Const. art. VIII, § 177; Ala. Code § 17-13-7, -50; 17-3-50.</t>
  </si>
  <si>
    <t>17 year olds can register within 90 days of their 18th birthday</t>
  </si>
  <si>
    <t>Alaska Stat. Ann. § 15.05.010, 15.07.040, .070.</t>
  </si>
  <si>
    <t>Ariz. Rev. Stat. Ann. §§ 16-101, 16-121A, 16-134</t>
  </si>
  <si>
    <t>Ark. Const. amend. 51, §§ 3, 6, 9(b)</t>
  </si>
  <si>
    <t>16- and 17-year-olds may preregister to vote in any election that occurs on or after their 18th birthday.</t>
  </si>
  <si>
    <t>Cal. Elec. Code §§ 2000(b), 2102(d), 2102a, 2107, 2196 (West); 2009 Cal. Legis. Serv. Ch. 364, § 7 (A.B. 30) (West).</t>
  </si>
  <si>
    <t>16-year-olds may preregister to vote in any election that occurs on or after their 18th birthday.</t>
  </si>
  <si>
    <t>Colo. Rev. Stat. Ann. §§ 1-2-101, -217.7; 1-7-201 (West). Voter registration form: http://www.sos.state.co.us/pubs/elections/vote/VoterRegFormEnglish.pdf</t>
  </si>
  <si>
    <t>Conn. Const. art. VI, § 1; Conn. Gen. Stat. Ann. §§ 9-12, 9-19b, 9-19j (West); http://www.sots.ct.gov/sots/lib/sots/electionservices/electforms/electforms/ed-671s.pdf</t>
  </si>
  <si>
    <t>Anyone 16 or older may pre-register to vote.</t>
  </si>
  <si>
    <t>D.C. Code § 1-1001.07(a-2), (g)(5)</t>
  </si>
  <si>
    <t>Del. Code Ann. tit. 15, §§ 1701, 2036, 3110 (West)</t>
  </si>
  <si>
    <t>Fla. Stat. Ann. §§ 97.041(1)(a)-(b), 97.055(1)(a) (West)</t>
  </si>
  <si>
    <t>A person can register to vote at 17 1/2 (six months prior to a person's 18th birthday), but they must be 18 to vote.</t>
  </si>
  <si>
    <t>Ga. Code Ann. §§ 21-2-216, -224 (West)</t>
  </si>
  <si>
    <t>Haw. Rev. Stat. §§ 11-3; 11-11; 11-24; 12-31 (West)</t>
  </si>
  <si>
    <t>A person may register to vote if they will turn 18 on or before the day of the next election.</t>
  </si>
  <si>
    <t>Idaho Code Ann. §§ 34-402; 34-408A; 34-410 (West); http://www.idahovotes.gov/VoterReg/REG_FAQ.HTM</t>
  </si>
  <si>
    <t>10 ILCS 5/3-6; 5/4-6,-10; 5/5-5; http://www.elections.il.gov/Downloads/ElectionInformation/PDF/registervote.pdf</t>
  </si>
  <si>
    <t>Ind. Code Ann. § 3-7-13 (West)</t>
  </si>
  <si>
    <t>17.5 year olds may register to vote if they will be 18 by the next election.</t>
  </si>
  <si>
    <t>Iowa Code Ann. §§ 48A.5, .9 (West)</t>
  </si>
  <si>
    <t>Kan. Stat. Ann. §§ 25-215; 25-2306; 25-2311 (West).</t>
  </si>
  <si>
    <t>Ky. Const. 145; Ky. Rev. Stat. Ann. §§ 116.025, .045, .055 (West)</t>
  </si>
  <si>
    <t>Preregistration at 16 at license branch, otherwise must be 17 and will turn 18 at next election</t>
  </si>
  <si>
    <t>La. Rev. Stat. Ann. §§ 18:101; 18:135(A)(1); 2014 La. Sess. Law Serv. Act 173 (H.B. 501) (West).</t>
  </si>
  <si>
    <t>Any 17-year-old can preregister to vote, even if they will not be 18 by the next general election. Must be 18 by next gen election to vote in primary.</t>
  </si>
  <si>
    <t>Me. Rev. Stat. tit. 21-A, §§ 111, 111-A, 121-A, 155.</t>
  </si>
  <si>
    <t>A person may register to vote if they are at least 16 years old; must be 18 by next general election to vote in primary.</t>
  </si>
  <si>
    <t>Md. Code Ann., Elec. Law §§ 3-102; 3-302</t>
  </si>
  <si>
    <t>Mass. Gen. Laws Ann. ch. 51, §§ 1, 26, 47A (West)</t>
  </si>
  <si>
    <t>17-year-olds who will be 18 on or before the next primary or general election may register to vote</t>
  </si>
  <si>
    <t>Mich. Comp. Laws Ann. §§ 168.492, .498 (West).</t>
  </si>
  <si>
    <t>Minn. Stat. Ann. § 201.061 (West).</t>
  </si>
  <si>
    <t>Miss. Code. Ann. § 23-15-11, -47 (West)</t>
  </si>
  <si>
    <t>17.5 year olds (within 6 months of 18th birthday) may register to vote if they will be 18 by the next election.</t>
  </si>
  <si>
    <t>Mo. Ann. Stat. §§ 115.133; 115.135 (West)</t>
  </si>
  <si>
    <t>Mont. Code Ann. §§ 13-1-111, 13-2-205, -301, -304.</t>
  </si>
  <si>
    <t>Neb. Rev. Stat. § 32-302, -303, -321, -110</t>
  </si>
  <si>
    <t>Nev. Rev. Stat. Ann. §§ 293.485, 293.560 (West).</t>
  </si>
  <si>
    <t>N.H. Rev. Stat. Ann. § 654:7, 7-a, 12(I).</t>
  </si>
  <si>
    <t>N.J. Stat. Ann. § 19:31-5, -6 (West).</t>
  </si>
  <si>
    <t>N.M. Stat. Ann. §1-4-2, -5.1, -8 (West).</t>
  </si>
  <si>
    <t>To register, a person must be 18 years old by December 31 of the year in which they register to vote. To vote, the person must be 18 years old.</t>
  </si>
  <si>
    <t>N.Y. Elec. Law §§ 5-102, 5-210 (McKinney)</t>
  </si>
  <si>
    <t>N.C. Gen. Stat. Ann. §§ 163-59; 163-82.1(d); 163-82.4; 163-82.6, -82.6A(a); 163-227.2(b) (West)</t>
  </si>
  <si>
    <t>A 17-year-old can register to vote the day after a November election if they will be 18 by the following November election.</t>
  </si>
  <si>
    <t>Ohio Rev. Code Ann. §§ 3501.10(B); 3503.07, .011, .19(A) (West)</t>
  </si>
  <si>
    <t>Voters who will be 18 by the next election may register up to 60 days before that election</t>
  </si>
  <si>
    <t>Okla. Stat. Ann. tit. 26, §§ 4-103, 4-110.1 (West)</t>
  </si>
  <si>
    <t>17-year-olds can register to vote.</t>
  </si>
  <si>
    <t>Or. Rev. Stat. Ann. §§ 247.016, 247.025 (West)</t>
  </si>
  <si>
    <t>25 Pa. Cons. Stat. Ann. §§ 1301, 1326(b) (West)</t>
  </si>
  <si>
    <t>16 year olds may preregister to vote, and will not need to register again upon turning 18; A person who is 17 may register to vote if they will be 18 by the next election</t>
  </si>
  <si>
    <t>R.I. Gen. Laws Ann. §§ 17-1-3, 17-9.1-3, 17-9.1-33 (West)</t>
  </si>
  <si>
    <t>A person must be 18 years old by the next general election to be eligible to register to vote. 17-year-olds can begin registering to vote 150 days prior to the primary election.</t>
  </si>
  <si>
    <t>S.C. Code Ann. §§ 7-5-120, -180; 7-9-20.</t>
  </si>
  <si>
    <t>S.D. Codified Laws § 12-3-1, 12-4-1</t>
  </si>
  <si>
    <t>Tenn. Code Ann. §§ 2-2-104, 2-2-109</t>
  </si>
  <si>
    <t>Anyone who is at least 17 years and 10 months old who will be 18 by the next election can register to vote.</t>
  </si>
  <si>
    <t>Tex. Elec. Code Ann. §§ 11.002(1); 13.001; 13.143 (West)</t>
  </si>
  <si>
    <t>16 and 17 year olds can preregister to vote; those 17 year olds who will be 18 by the next election can register to vote</t>
  </si>
  <si>
    <t>Utah Code Ann. §§ 20A-2-101, -102.5 (West).</t>
  </si>
  <si>
    <t>Vt. Stat. Ann. tit. 17, §§ 2121, 2144 (West).</t>
  </si>
  <si>
    <t>Va. Code Ann. §§ 24.2-416; 24.2-403 (West).</t>
  </si>
  <si>
    <t>Wash. Const., Art. VI, § 1; Wash. Rev. Code §§ 29A.08.140, .210 (West).</t>
  </si>
  <si>
    <t>W. Va. Code Ann. §§ 3-1-1; 3-2-2, -6 (West)</t>
  </si>
  <si>
    <t>Wis. Stat. Ann. §§ 6.05, 6.02(1), 6.28(1) (West)</t>
  </si>
  <si>
    <t>Wyo. Stat. Ann. § 22-3-102(a) (West)</t>
  </si>
  <si>
    <t>TV2012</t>
  </si>
  <si>
    <t>EV20202016</t>
  </si>
  <si>
    <t>PR20202016</t>
  </si>
  <si>
    <t>SEDR20202016</t>
  </si>
  <si>
    <t>OR20202016</t>
  </si>
  <si>
    <t>AV20202016</t>
  </si>
  <si>
    <t>EV20162012</t>
  </si>
  <si>
    <t>PR20162012</t>
  </si>
  <si>
    <t>SEDR20162012</t>
  </si>
  <si>
    <t>OR20162012</t>
  </si>
  <si>
    <t>AV20162012</t>
  </si>
  <si>
    <t>year</t>
  </si>
  <si>
    <t>TV</t>
  </si>
  <si>
    <t>EV</t>
  </si>
  <si>
    <t xml:space="preserve">PR </t>
  </si>
  <si>
    <t xml:space="preserve">SEDR </t>
  </si>
  <si>
    <t xml:space="preserve">OR </t>
  </si>
  <si>
    <t xml:space="preserve">AV </t>
  </si>
  <si>
    <t>EVtreated</t>
  </si>
  <si>
    <t>PRtreated</t>
  </si>
  <si>
    <t>SEDRtreated</t>
  </si>
  <si>
    <t>ORtreated</t>
  </si>
  <si>
    <t>AVtreated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</si>
</sst>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scheme val="minor"/>
    </font>
    <font>
      <sz val="16"/>
      <color rgb="FF403F41"/>
      <name val="Calibri"/>
      <family val="2"/>
      <scheme val="minor"/>
    </font>
    <font>
      <b/>
      <sz val="16"/>
      <color rgb="FF403F41"/>
      <name val="Calibri"/>
      <family val="2"/>
      <scheme val="minor"/>
    </font>
    <font>
      <sz val="12"/>
      <color rgb="FF333333"/>
      <name val="Arial"/>
      <family val="2"/>
    </font>
    <font>
      <sz val="11"/>
      <color rgb="FF333333"/>
      <name val="Arial"/>
      <family val="2"/>
    </font>
    <font>
      <sz val="16"/>
      <color theme="1"/>
      <name val="Calibri"/>
      <family val="2"/>
      <scheme val="minor"/>
    </font>
    <font>
      <b/>
      <sz val="16"/>
      <color theme="1"/>
      <name val="Calibri"/>
      <family val="2"/>
      <scheme val="minor"/>
    </font>
    <font>
      <sz val="16"/>
      <color rgb="FF333333"/>
      <name val="Arial"/>
      <family val="2"/>
    </font>
    <font>
      <i/>
      <sz val="12"/>
      <color rgb="FF333333"/>
      <name val="Arial"/>
      <family val="2"/>
    </font>
    <font>
      <sz val="10"/>
      <color rgb="FF333333"/>
      <name val="Arial"/>
      <family val="2"/>
    </font>
    <font>
      <sz val="10.8"/>
      <color rgb="FF000000"/>
      <name val="Verdana"/>
      <family val="2"/>
    </font>
    <font>
      <sz val="12"/>
      <color rgb="FF000000"/>
      <name val="Calibri"/>
      <family val="2"/>
      <scheme val="minor"/>
    </font>
    <font>
      <sz val="10"/>
      <color theme="1"/>
      <name val="Arial"/>
      <family val="2"/>
    </font>
    <font>
      <sz val="10"/>
      <color rgb="FF000000"/>
      <name val="Arial"/>
      <family val="2"/>
    </font>
    <font>
      <sz val="11"/>
      <color rgb="FF000000"/>
      <name val="Calibri"/>
      <family val="2"/>
    </font>
    <font>
      <sz val="11"/>
      <color rgb="FF000000"/>
      <name val="Calibri"/>
      <family val="2"/>
      <scheme val="minor"/>
    </font>
    <font>
      <sz val="13"/>
      <color rgb="FF1F1F1F"/>
      <name val="Montserrat"/>
    </font>
  </fonts>
  <fills count="9">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FFFF00"/>
        <bgColor rgb="FF000000"/>
      </patternFill>
    </fill>
  </fills>
  <borders count="1">
    <border>
      <left/>
      <right/>
      <top/>
      <bottom/>
      <diagonal/>
    </border>
  </borders>
  <cellStyleXfs count="1">
    <xf numFmtId="0" fontId="0" fillId="0" borderId="0"/>
  </cellStyleXfs>
  <cellXfs count="43">
    <xf numFmtId="0" fontId="0" fillId="0" borderId="0" xfId="0"/>
    <xf numFmtId="0" fontId="2" fillId="0" borderId="0" xfId="0" applyFont="1"/>
    <xf numFmtId="0" fontId="1" fillId="0" borderId="0" xfId="0" applyFont="1"/>
    <xf numFmtId="0" fontId="3" fillId="0" borderId="0" xfId="0" applyFont="1"/>
    <xf numFmtId="0" fontId="5" fillId="2" borderId="0" xfId="0" applyFont="1" applyFill="1" applyAlignment="1">
      <alignment vertical="center"/>
    </xf>
    <xf numFmtId="0" fontId="5" fillId="2" borderId="0" xfId="0" applyFont="1" applyFill="1"/>
    <xf numFmtId="0" fontId="6" fillId="2" borderId="0" xfId="0" applyFont="1" applyFill="1" applyAlignment="1">
      <alignment vertical="center"/>
    </xf>
    <xf numFmtId="0" fontId="5" fillId="0" borderId="0" xfId="0" applyFont="1"/>
    <xf numFmtId="0" fontId="5" fillId="2" borderId="0" xfId="0" applyFont="1" applyFill="1" applyAlignment="1">
      <alignment horizontal="left" vertical="center" indent="4"/>
    </xf>
    <xf numFmtId="0" fontId="10" fillId="0" borderId="0" xfId="0" applyFont="1"/>
    <xf numFmtId="3" fontId="11" fillId="0" borderId="0" xfId="0" applyNumberFormat="1" applyFont="1"/>
    <xf numFmtId="0" fontId="11" fillId="0" borderId="0" xfId="0" applyFont="1"/>
    <xf numFmtId="3" fontId="12" fillId="0" borderId="0" xfId="0" applyNumberFormat="1" applyFont="1"/>
    <xf numFmtId="3" fontId="13" fillId="0" borderId="0" xfId="0" applyNumberFormat="1" applyFont="1"/>
    <xf numFmtId="10" fontId="0" fillId="0" borderId="0" xfId="0" applyNumberFormat="1"/>
    <xf numFmtId="1" fontId="0" fillId="0" borderId="0" xfId="0" applyNumberFormat="1"/>
    <xf numFmtId="3" fontId="0" fillId="0" borderId="0" xfId="0" applyNumberFormat="1"/>
    <xf numFmtId="3" fontId="14" fillId="0" borderId="0" xfId="0" applyNumberFormat="1" applyFont="1"/>
    <xf numFmtId="9" fontId="11" fillId="0" borderId="0" xfId="0" applyNumberFormat="1" applyFont="1"/>
    <xf numFmtId="1" fontId="11" fillId="0" borderId="0" xfId="0" applyNumberFormat="1" applyFont="1"/>
    <xf numFmtId="10" fontId="11" fillId="0" borderId="0" xfId="0" applyNumberFormat="1" applyFont="1"/>
    <xf numFmtId="3" fontId="15" fillId="0" borderId="0" xfId="0" applyNumberFormat="1" applyFont="1"/>
    <xf numFmtId="0" fontId="0" fillId="3" borderId="0" xfId="0" applyFill="1"/>
    <xf numFmtId="0" fontId="12" fillId="0" borderId="0" xfId="0" applyFont="1"/>
    <xf numFmtId="0" fontId="13" fillId="0" borderId="0" xfId="0" applyFont="1"/>
    <xf numFmtId="0" fontId="0" fillId="0" borderId="0" xfId="0" applyFill="1"/>
    <xf numFmtId="0" fontId="0" fillId="4" borderId="0" xfId="0" applyFill="1"/>
    <xf numFmtId="0" fontId="0" fillId="5" borderId="0" xfId="0" applyFill="1"/>
    <xf numFmtId="3" fontId="12" fillId="5" borderId="0" xfId="0" applyNumberFormat="1" applyFont="1" applyFill="1"/>
    <xf numFmtId="3" fontId="13" fillId="5" borderId="0" xfId="0" applyNumberFormat="1" applyFont="1" applyFill="1"/>
    <xf numFmtId="0" fontId="0" fillId="6" borderId="0" xfId="0" applyFill="1"/>
    <xf numFmtId="0" fontId="0" fillId="7" borderId="0" xfId="0" applyFill="1"/>
    <xf numFmtId="0" fontId="12" fillId="7" borderId="0" xfId="0" applyFont="1" applyFill="1"/>
    <xf numFmtId="0" fontId="13" fillId="7" borderId="0" xfId="0" applyFont="1" applyFill="1"/>
    <xf numFmtId="0" fontId="12" fillId="0" borderId="0" xfId="0" applyFont="1" applyFill="1"/>
    <xf numFmtId="0" fontId="16" fillId="0" borderId="0" xfId="0" applyFont="1"/>
    <xf numFmtId="0" fontId="11" fillId="8" borderId="0" xfId="0" applyFont="1" applyFill="1"/>
    <xf numFmtId="3" fontId="12" fillId="0" borderId="0" xfId="0" applyNumberFormat="1" applyFont="1" applyFill="1"/>
    <xf numFmtId="0" fontId="11" fillId="0" borderId="0" xfId="0" applyFont="1" applyFill="1"/>
    <xf numFmtId="3" fontId="11" fillId="0" borderId="0" xfId="0" applyNumberFormat="1" applyFont="1" applyFill="1"/>
    <xf numFmtId="10" fontId="0" fillId="0" borderId="0" xfId="0" applyNumberFormat="1" applyFill="1"/>
    <xf numFmtId="1" fontId="0" fillId="0" borderId="0" xfId="0" applyNumberFormat="1" applyFill="1"/>
    <xf numFmtId="10" fontId="13"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9BC42-6FE5-4C43-AF01-80FF2F01B77A}">
  <dimension ref="A1:BB154"/>
  <sheetViews>
    <sheetView tabSelected="1" topLeftCell="A148" zoomScale="105" zoomScaleNormal="100" workbookViewId="0">
      <selection activeCell="B104" sqref="B104:B154"/>
    </sheetView>
  </sheetViews>
  <sheetFormatPr baseColWidth="10" defaultRowHeight="16"/>
  <cols>
    <col min="1" max="1" width="6" style="25" bestFit="1" customWidth="1"/>
    <col min="2" max="2" width="5.83203125" style="3" bestFit="1" customWidth="1"/>
    <col min="3" max="3" width="12" style="25" bestFit="1" customWidth="1"/>
    <col min="4" max="4" width="12.1640625" style="25" bestFit="1" customWidth="1"/>
    <col min="5" max="5" width="14.33203125" style="25" bestFit="1" customWidth="1"/>
    <col min="6" max="6" width="12.5" style="25" bestFit="1" customWidth="1"/>
    <col min="7" max="7" width="12.33203125" style="25" bestFit="1" customWidth="1"/>
    <col min="8" max="8" width="10.1640625" style="25" bestFit="1" customWidth="1"/>
    <col min="9" max="9" width="8" style="25" bestFit="1" customWidth="1"/>
    <col min="10" max="10" width="10.1640625" style="25" bestFit="1" customWidth="1"/>
    <col min="11" max="11" width="12" style="25" customWidth="1"/>
    <col min="12" max="12" width="12.1640625" style="25" bestFit="1" customWidth="1"/>
    <col min="13" max="13" width="14.33203125" style="25" bestFit="1" customWidth="1"/>
    <col min="14" max="14" width="12.5" style="25" bestFit="1" customWidth="1"/>
    <col min="15" max="15" width="12.33203125" style="25" bestFit="1" customWidth="1"/>
    <col min="16" max="16" width="6" style="25" bestFit="1" customWidth="1"/>
    <col min="17" max="17" width="7.6640625" style="25" bestFit="1" customWidth="1"/>
    <col min="18" max="18" width="7.83203125" style="25" bestFit="1" customWidth="1"/>
    <col min="19" max="19" width="9.83203125" style="25" bestFit="1" customWidth="1"/>
    <col min="20" max="20" width="8.1640625" style="25" bestFit="1" customWidth="1"/>
    <col min="21" max="21" width="8" style="25" bestFit="1" customWidth="1"/>
    <col min="22" max="22" width="10.1640625" style="25" bestFit="1" customWidth="1"/>
    <col min="23" max="23" width="12" style="25" bestFit="1" customWidth="1"/>
    <col min="24" max="24" width="12.1640625" style="25" bestFit="1" customWidth="1"/>
    <col min="25" max="25" width="14.33203125" style="25" bestFit="1" customWidth="1"/>
    <col min="26" max="26" width="12.5" style="25" bestFit="1" customWidth="1"/>
    <col min="27" max="27" width="12.33203125" style="25" customWidth="1"/>
    <col min="28" max="28" width="7.6640625" style="25" bestFit="1" customWidth="1"/>
    <col min="29" max="29" width="7.83203125" style="25" bestFit="1" customWidth="1"/>
    <col min="30" max="30" width="9.83203125" style="25" bestFit="1" customWidth="1"/>
    <col min="31" max="31" width="8.1640625" style="25" bestFit="1" customWidth="1"/>
    <col min="32" max="32" width="8" style="25" bestFit="1" customWidth="1"/>
    <col min="33" max="33" width="10.1640625" style="25" bestFit="1" customWidth="1"/>
    <col min="34" max="41" width="10.83203125" style="25"/>
    <col min="42" max="42" width="12.6640625" style="25" bestFit="1" customWidth="1"/>
    <col min="43" max="16384" width="10.83203125" style="25"/>
  </cols>
  <sheetData>
    <row r="1" spans="1:54" customFormat="1" ht="21">
      <c r="A1" t="s">
        <v>100</v>
      </c>
      <c r="B1" s="1" t="s">
        <v>152</v>
      </c>
      <c r="C1" s="25" t="s">
        <v>260</v>
      </c>
      <c r="D1" s="25" t="s">
        <v>261</v>
      </c>
      <c r="E1" s="25" t="s">
        <v>262</v>
      </c>
      <c r="F1" s="25" t="s">
        <v>263</v>
      </c>
      <c r="G1" s="25" t="s">
        <v>264</v>
      </c>
      <c r="H1" t="s">
        <v>259</v>
      </c>
      <c r="I1" s="25" t="s">
        <v>258</v>
      </c>
      <c r="J1" s="25" t="s">
        <v>265</v>
      </c>
      <c r="K1" s="25" t="s">
        <v>266</v>
      </c>
      <c r="L1" s="25" t="s">
        <v>267</v>
      </c>
      <c r="M1" s="25" t="s">
        <v>268</v>
      </c>
      <c r="N1" s="25" t="s">
        <v>269</v>
      </c>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c r="BA1" s="25"/>
      <c r="BB1" s="25"/>
    </row>
    <row r="2" spans="1:54" customFormat="1">
      <c r="A2" t="s">
        <v>50</v>
      </c>
      <c r="B2" s="9">
        <v>1</v>
      </c>
      <c r="C2" s="26">
        <v>1</v>
      </c>
      <c r="D2" s="22">
        <v>0</v>
      </c>
      <c r="E2" s="27">
        <v>0</v>
      </c>
      <c r="F2" s="30">
        <v>1</v>
      </c>
      <c r="G2" s="31">
        <v>0</v>
      </c>
      <c r="H2" s="42">
        <v>0.63100000000000001</v>
      </c>
      <c r="I2" s="25">
        <v>2020</v>
      </c>
      <c r="J2" s="11">
        <v>1</v>
      </c>
      <c r="K2" s="25">
        <v>0</v>
      </c>
      <c r="L2" s="25">
        <v>0</v>
      </c>
      <c r="M2" s="11">
        <v>0</v>
      </c>
      <c r="N2" s="25">
        <v>0</v>
      </c>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row>
    <row r="3" spans="1:54" customFormat="1">
      <c r="A3" t="s">
        <v>51</v>
      </c>
      <c r="B3" s="9">
        <v>2</v>
      </c>
      <c r="C3" s="26">
        <v>1</v>
      </c>
      <c r="D3" s="22">
        <v>0</v>
      </c>
      <c r="E3" s="27">
        <v>0</v>
      </c>
      <c r="F3" s="30">
        <v>1</v>
      </c>
      <c r="G3" s="31">
        <v>1</v>
      </c>
      <c r="H3" s="42">
        <v>0.68400000000000005</v>
      </c>
      <c r="I3" s="25">
        <v>2020</v>
      </c>
      <c r="J3" s="11">
        <v>0</v>
      </c>
      <c r="K3" s="25">
        <v>0</v>
      </c>
      <c r="L3" s="25">
        <v>0</v>
      </c>
      <c r="M3" s="11">
        <v>0</v>
      </c>
      <c r="N3" s="25">
        <v>0</v>
      </c>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row>
    <row r="4" spans="1:54" customFormat="1">
      <c r="A4" t="s">
        <v>52</v>
      </c>
      <c r="B4" s="9">
        <v>4</v>
      </c>
      <c r="C4" s="26">
        <v>1</v>
      </c>
      <c r="D4" s="22">
        <v>0</v>
      </c>
      <c r="E4" s="27">
        <v>0</v>
      </c>
      <c r="F4" s="30">
        <v>1</v>
      </c>
      <c r="G4" s="31">
        <v>1</v>
      </c>
      <c r="H4" s="42">
        <v>0.65200000000000002</v>
      </c>
      <c r="I4" s="25">
        <v>2020</v>
      </c>
      <c r="J4" s="11">
        <v>0</v>
      </c>
      <c r="K4" s="25">
        <v>0</v>
      </c>
      <c r="L4" s="25">
        <v>0</v>
      </c>
      <c r="M4" s="11">
        <v>0</v>
      </c>
      <c r="N4" s="25">
        <v>0</v>
      </c>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c r="BA4" s="25"/>
      <c r="BB4" s="25"/>
    </row>
    <row r="5" spans="1:54" customFormat="1">
      <c r="A5" t="s">
        <v>53</v>
      </c>
      <c r="B5" s="9">
        <v>5</v>
      </c>
      <c r="C5" s="26">
        <v>1</v>
      </c>
      <c r="D5" s="22">
        <v>0</v>
      </c>
      <c r="E5" s="27">
        <v>0</v>
      </c>
      <c r="F5" s="30">
        <v>1</v>
      </c>
      <c r="G5" s="31">
        <v>1</v>
      </c>
      <c r="H5" s="42">
        <v>0.55900000000000005</v>
      </c>
      <c r="I5" s="25">
        <v>2020</v>
      </c>
      <c r="J5" s="11">
        <v>0</v>
      </c>
      <c r="K5" s="25">
        <v>0</v>
      </c>
      <c r="L5" s="25">
        <v>0</v>
      </c>
      <c r="M5" s="11">
        <v>0</v>
      </c>
      <c r="N5" s="25">
        <v>0</v>
      </c>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row>
    <row r="6" spans="1:54" customFormat="1">
      <c r="A6" t="s">
        <v>54</v>
      </c>
      <c r="B6" s="9">
        <v>6</v>
      </c>
      <c r="C6" s="26">
        <v>1</v>
      </c>
      <c r="D6" s="22">
        <v>1</v>
      </c>
      <c r="E6" s="27">
        <v>1</v>
      </c>
      <c r="F6" s="30">
        <v>1</v>
      </c>
      <c r="G6" s="31">
        <v>1</v>
      </c>
      <c r="H6" s="42">
        <v>0.67400000000000004</v>
      </c>
      <c r="I6" s="25">
        <v>2020</v>
      </c>
      <c r="J6" s="11">
        <v>0</v>
      </c>
      <c r="K6" s="25">
        <v>0</v>
      </c>
      <c r="L6" s="25">
        <v>0</v>
      </c>
      <c r="M6" s="11">
        <v>0</v>
      </c>
      <c r="N6" s="25">
        <v>0</v>
      </c>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c r="AZ6" s="25"/>
      <c r="BA6" s="25"/>
      <c r="BB6" s="25"/>
    </row>
    <row r="7" spans="1:54" customFormat="1">
      <c r="A7" t="s">
        <v>55</v>
      </c>
      <c r="B7" s="9">
        <v>8</v>
      </c>
      <c r="C7" s="26">
        <v>1</v>
      </c>
      <c r="D7" s="22">
        <v>1</v>
      </c>
      <c r="E7" s="27">
        <v>1</v>
      </c>
      <c r="F7" s="30">
        <v>1</v>
      </c>
      <c r="G7" s="31">
        <v>1</v>
      </c>
      <c r="H7" s="42">
        <v>0.755</v>
      </c>
      <c r="I7" s="25">
        <v>2020</v>
      </c>
      <c r="J7" s="11">
        <v>1</v>
      </c>
      <c r="K7" s="25">
        <v>0</v>
      </c>
      <c r="L7" s="25">
        <v>0</v>
      </c>
      <c r="M7" s="11">
        <v>0</v>
      </c>
      <c r="N7" s="25">
        <v>0</v>
      </c>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row>
    <row r="8" spans="1:54" customFormat="1">
      <c r="A8" t="s">
        <v>56</v>
      </c>
      <c r="B8" s="9">
        <v>9</v>
      </c>
      <c r="C8" s="26">
        <v>0</v>
      </c>
      <c r="D8" s="22">
        <v>0</v>
      </c>
      <c r="E8" s="27">
        <v>1</v>
      </c>
      <c r="F8" s="30">
        <v>1</v>
      </c>
      <c r="G8" s="31">
        <v>0</v>
      </c>
      <c r="H8" s="42">
        <v>0.70099999999999996</v>
      </c>
      <c r="I8" s="25">
        <v>2020</v>
      </c>
      <c r="J8" s="11">
        <v>0</v>
      </c>
      <c r="K8" s="25">
        <v>0</v>
      </c>
      <c r="L8" s="25">
        <v>0</v>
      </c>
      <c r="M8" s="11">
        <v>0</v>
      </c>
      <c r="N8" s="25">
        <v>0</v>
      </c>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row>
    <row r="9" spans="1:54" customFormat="1">
      <c r="A9" t="s">
        <v>104</v>
      </c>
      <c r="B9" s="9">
        <v>11</v>
      </c>
      <c r="C9" s="26">
        <v>1</v>
      </c>
      <c r="D9" s="22">
        <v>1</v>
      </c>
      <c r="E9" s="27">
        <v>1</v>
      </c>
      <c r="F9" s="30">
        <v>1</v>
      </c>
      <c r="G9" s="31">
        <v>1</v>
      </c>
      <c r="H9" s="42">
        <v>0.63700000000000001</v>
      </c>
      <c r="I9" s="25">
        <v>2020</v>
      </c>
      <c r="J9" s="11">
        <v>0</v>
      </c>
      <c r="K9" s="25">
        <v>0</v>
      </c>
      <c r="L9" s="25">
        <v>0</v>
      </c>
      <c r="M9" s="11">
        <v>0</v>
      </c>
      <c r="N9" s="25">
        <v>0</v>
      </c>
      <c r="O9" s="42"/>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row>
    <row r="10" spans="1:54" customFormat="1">
      <c r="A10" t="s">
        <v>57</v>
      </c>
      <c r="B10" s="9">
        <v>10</v>
      </c>
      <c r="C10" s="26">
        <v>1</v>
      </c>
      <c r="D10" s="22">
        <v>1</v>
      </c>
      <c r="E10" s="27">
        <v>1</v>
      </c>
      <c r="F10" s="30">
        <v>1</v>
      </c>
      <c r="G10" s="31">
        <v>0</v>
      </c>
      <c r="H10" s="42">
        <v>0.69899999999999995</v>
      </c>
      <c r="I10" s="25">
        <v>2020</v>
      </c>
      <c r="J10" s="11">
        <v>1</v>
      </c>
      <c r="K10" s="25">
        <v>0</v>
      </c>
      <c r="L10" s="25">
        <v>0</v>
      </c>
      <c r="M10" s="11">
        <v>0</v>
      </c>
      <c r="N10" s="25">
        <v>0</v>
      </c>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row>
    <row r="11" spans="1:54" customFormat="1">
      <c r="A11" t="s">
        <v>58</v>
      </c>
      <c r="B11" s="9">
        <v>12</v>
      </c>
      <c r="C11" s="26">
        <v>1</v>
      </c>
      <c r="D11" s="22">
        <v>1</v>
      </c>
      <c r="E11" s="27">
        <v>0</v>
      </c>
      <c r="F11" s="30">
        <v>1</v>
      </c>
      <c r="G11" s="31">
        <v>1</v>
      </c>
      <c r="H11" s="42">
        <v>0.71199999999999997</v>
      </c>
      <c r="I11" s="25">
        <v>2020</v>
      </c>
      <c r="J11" s="11">
        <v>0</v>
      </c>
      <c r="K11" s="25">
        <v>0</v>
      </c>
      <c r="L11" s="25">
        <v>0</v>
      </c>
      <c r="M11" s="11">
        <v>0</v>
      </c>
      <c r="N11" s="25">
        <v>0</v>
      </c>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row>
    <row r="12" spans="1:54" customFormat="1">
      <c r="A12" t="s">
        <v>59</v>
      </c>
      <c r="B12" s="9">
        <v>13</v>
      </c>
      <c r="C12" s="26">
        <v>1</v>
      </c>
      <c r="D12" s="22">
        <v>0</v>
      </c>
      <c r="E12" s="27">
        <v>0</v>
      </c>
      <c r="F12" s="30">
        <v>1</v>
      </c>
      <c r="G12" s="31">
        <v>1</v>
      </c>
      <c r="H12" s="42">
        <v>0.67700000000000005</v>
      </c>
      <c r="I12" s="25">
        <v>2020</v>
      </c>
      <c r="J12" s="11">
        <v>0</v>
      </c>
      <c r="K12" s="25">
        <v>0</v>
      </c>
      <c r="L12" s="25">
        <v>0</v>
      </c>
      <c r="M12" s="11">
        <v>0</v>
      </c>
      <c r="N12" s="25">
        <v>0</v>
      </c>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row>
    <row r="13" spans="1:54" customFormat="1">
      <c r="A13" t="s">
        <v>60</v>
      </c>
      <c r="B13" s="9">
        <v>15</v>
      </c>
      <c r="C13" s="26">
        <v>1</v>
      </c>
      <c r="D13" s="22">
        <v>1</v>
      </c>
      <c r="E13" s="27">
        <v>1</v>
      </c>
      <c r="F13" s="30">
        <v>1</v>
      </c>
      <c r="G13" s="31">
        <v>1</v>
      </c>
      <c r="H13" s="42">
        <v>0.56999999999999995</v>
      </c>
      <c r="I13" s="25">
        <v>2020</v>
      </c>
      <c r="J13" s="11">
        <v>0</v>
      </c>
      <c r="K13" s="25">
        <v>0</v>
      </c>
      <c r="L13" s="25">
        <v>0</v>
      </c>
      <c r="M13" s="11">
        <v>0</v>
      </c>
      <c r="N13" s="25">
        <v>0</v>
      </c>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row>
    <row r="14" spans="1:54" customFormat="1">
      <c r="A14" t="s">
        <v>61</v>
      </c>
      <c r="B14" s="9">
        <v>16</v>
      </c>
      <c r="C14" s="26">
        <v>1</v>
      </c>
      <c r="D14" s="22">
        <v>0</v>
      </c>
      <c r="E14" s="27">
        <v>1</v>
      </c>
      <c r="F14" s="30">
        <v>1</v>
      </c>
      <c r="G14" s="31">
        <v>1</v>
      </c>
      <c r="H14" s="42">
        <v>0.67100000000000004</v>
      </c>
      <c r="I14" s="25">
        <v>2020</v>
      </c>
      <c r="J14" s="11">
        <v>0</v>
      </c>
      <c r="K14" s="25">
        <v>0</v>
      </c>
      <c r="L14" s="25">
        <v>0</v>
      </c>
      <c r="M14" s="11">
        <v>0</v>
      </c>
      <c r="N14" s="25">
        <v>0</v>
      </c>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row>
    <row r="15" spans="1:54" customFormat="1">
      <c r="A15" t="s">
        <v>62</v>
      </c>
      <c r="B15" s="9">
        <v>17</v>
      </c>
      <c r="C15" s="26">
        <v>1</v>
      </c>
      <c r="D15" s="22">
        <v>0</v>
      </c>
      <c r="E15" s="27">
        <v>1</v>
      </c>
      <c r="F15" s="30">
        <v>1</v>
      </c>
      <c r="G15" s="31">
        <v>1</v>
      </c>
      <c r="H15" s="42">
        <v>0.66800000000000004</v>
      </c>
      <c r="I15" s="25">
        <v>2020</v>
      </c>
      <c r="J15" s="11">
        <v>0</v>
      </c>
      <c r="K15" s="25">
        <v>0</v>
      </c>
      <c r="L15" s="25">
        <v>0</v>
      </c>
      <c r="M15" s="11">
        <v>0</v>
      </c>
      <c r="N15" s="25">
        <v>0</v>
      </c>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row>
    <row r="16" spans="1:54" customFormat="1">
      <c r="A16" t="s">
        <v>63</v>
      </c>
      <c r="B16" s="9">
        <v>18</v>
      </c>
      <c r="C16" s="26">
        <v>1</v>
      </c>
      <c r="D16" s="22">
        <v>0</v>
      </c>
      <c r="E16" s="27">
        <v>0</v>
      </c>
      <c r="F16" s="30">
        <v>1</v>
      </c>
      <c r="G16" s="31">
        <v>0</v>
      </c>
      <c r="H16" s="42">
        <v>0.60699999999999998</v>
      </c>
      <c r="I16" s="25">
        <v>2020</v>
      </c>
      <c r="J16" s="11">
        <v>0</v>
      </c>
      <c r="K16" s="25">
        <v>0</v>
      </c>
      <c r="L16" s="25">
        <v>0</v>
      </c>
      <c r="M16" s="11">
        <v>0</v>
      </c>
      <c r="N16" s="25">
        <v>0</v>
      </c>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row>
    <row r="17" spans="1:54" customFormat="1">
      <c r="A17" t="s">
        <v>64</v>
      </c>
      <c r="B17" s="9">
        <v>19</v>
      </c>
      <c r="C17" s="26">
        <v>1</v>
      </c>
      <c r="D17" s="22">
        <v>0</v>
      </c>
      <c r="E17" s="27">
        <v>1</v>
      </c>
      <c r="F17" s="30">
        <v>1</v>
      </c>
      <c r="G17" s="31">
        <v>1</v>
      </c>
      <c r="H17" s="42">
        <v>0.72799999999999998</v>
      </c>
      <c r="I17" s="25">
        <v>2020</v>
      </c>
      <c r="J17" s="11">
        <v>0</v>
      </c>
      <c r="K17" s="25">
        <v>0</v>
      </c>
      <c r="L17" s="25">
        <v>0</v>
      </c>
      <c r="M17" s="11">
        <v>0</v>
      </c>
      <c r="N17" s="25">
        <v>0</v>
      </c>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row>
    <row r="18" spans="1:54" customFormat="1">
      <c r="A18" t="s">
        <v>65</v>
      </c>
      <c r="B18" s="9">
        <v>20</v>
      </c>
      <c r="C18" s="26">
        <v>1</v>
      </c>
      <c r="D18" s="22">
        <v>0</v>
      </c>
      <c r="E18" s="27">
        <v>0</v>
      </c>
      <c r="F18" s="30">
        <v>1</v>
      </c>
      <c r="G18" s="31">
        <v>1</v>
      </c>
      <c r="H18" s="42">
        <v>0.63900000000000001</v>
      </c>
      <c r="I18" s="25">
        <v>2020</v>
      </c>
      <c r="J18" s="11">
        <v>0</v>
      </c>
      <c r="K18" s="25">
        <v>0</v>
      </c>
      <c r="L18" s="25">
        <v>0</v>
      </c>
      <c r="M18" s="11">
        <v>0</v>
      </c>
      <c r="N18" s="25">
        <v>0</v>
      </c>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row>
    <row r="19" spans="1:54" customFormat="1">
      <c r="A19" t="s">
        <v>66</v>
      </c>
      <c r="B19" s="9">
        <v>21</v>
      </c>
      <c r="C19" s="26">
        <v>0</v>
      </c>
      <c r="D19" s="22">
        <v>0</v>
      </c>
      <c r="E19" s="27">
        <v>0</v>
      </c>
      <c r="F19" s="30">
        <v>1</v>
      </c>
      <c r="G19" s="31">
        <v>0</v>
      </c>
      <c r="H19" s="42">
        <v>0.64500000000000002</v>
      </c>
      <c r="I19" s="25">
        <v>2020</v>
      </c>
      <c r="J19" s="11">
        <v>0</v>
      </c>
      <c r="K19" s="25">
        <v>0</v>
      </c>
      <c r="L19" s="25">
        <v>0</v>
      </c>
      <c r="M19" s="11">
        <v>0</v>
      </c>
      <c r="N19" s="25">
        <v>0</v>
      </c>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row>
    <row r="20" spans="1:54" customFormat="1">
      <c r="A20" t="s">
        <v>67</v>
      </c>
      <c r="B20" s="9">
        <v>22</v>
      </c>
      <c r="C20" s="26">
        <v>1</v>
      </c>
      <c r="D20" s="22">
        <v>1</v>
      </c>
      <c r="E20" s="27">
        <v>0</v>
      </c>
      <c r="F20" s="30">
        <v>1</v>
      </c>
      <c r="G20" s="31">
        <v>0</v>
      </c>
      <c r="H20" s="42">
        <v>0.61399999999999999</v>
      </c>
      <c r="I20" s="25">
        <v>2020</v>
      </c>
      <c r="J20" s="11">
        <v>0</v>
      </c>
      <c r="K20" s="25">
        <v>0</v>
      </c>
      <c r="L20" s="25">
        <v>0</v>
      </c>
      <c r="M20" s="11">
        <v>0</v>
      </c>
      <c r="N20" s="25">
        <v>0</v>
      </c>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row>
    <row r="21" spans="1:54" customFormat="1">
      <c r="A21" t="s">
        <v>68</v>
      </c>
      <c r="B21" s="9">
        <v>23</v>
      </c>
      <c r="C21" s="26">
        <v>1</v>
      </c>
      <c r="D21" s="22">
        <v>0</v>
      </c>
      <c r="E21" s="27">
        <v>1</v>
      </c>
      <c r="F21" s="30">
        <v>0</v>
      </c>
      <c r="G21" s="31">
        <v>1</v>
      </c>
      <c r="H21" s="42">
        <v>0.755</v>
      </c>
      <c r="I21" s="25">
        <v>2020</v>
      </c>
      <c r="J21" s="11">
        <v>0</v>
      </c>
      <c r="K21" s="25">
        <v>0</v>
      </c>
      <c r="L21" s="25">
        <v>0</v>
      </c>
      <c r="M21" s="11">
        <v>0</v>
      </c>
      <c r="N21" s="25">
        <v>0</v>
      </c>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row>
    <row r="22" spans="1:54" customFormat="1">
      <c r="A22" t="s">
        <v>69</v>
      </c>
      <c r="B22" s="9">
        <v>24</v>
      </c>
      <c r="C22" s="26">
        <v>1</v>
      </c>
      <c r="D22" s="22">
        <v>1</v>
      </c>
      <c r="E22" s="27">
        <v>1</v>
      </c>
      <c r="F22" s="30">
        <v>1</v>
      </c>
      <c r="G22" s="31">
        <v>1</v>
      </c>
      <c r="H22" s="42">
        <v>0.70399999999999996</v>
      </c>
      <c r="I22" s="25">
        <v>2020</v>
      </c>
      <c r="J22" s="11">
        <v>0</v>
      </c>
      <c r="K22" s="25">
        <v>0</v>
      </c>
      <c r="L22" s="25">
        <v>0</v>
      </c>
      <c r="M22" s="11">
        <v>0</v>
      </c>
      <c r="N22" s="25">
        <v>0</v>
      </c>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row>
    <row r="23" spans="1:54" customFormat="1">
      <c r="A23" t="s">
        <v>70</v>
      </c>
      <c r="B23" s="9">
        <v>25</v>
      </c>
      <c r="C23" s="26">
        <v>1</v>
      </c>
      <c r="D23" s="22">
        <v>1</v>
      </c>
      <c r="E23" s="27">
        <v>1</v>
      </c>
      <c r="F23" s="30">
        <v>1</v>
      </c>
      <c r="G23" s="31">
        <v>0</v>
      </c>
      <c r="H23" s="42">
        <v>0.71599999999999997</v>
      </c>
      <c r="I23" s="25">
        <v>2020</v>
      </c>
      <c r="J23" s="11">
        <v>0</v>
      </c>
      <c r="K23" s="25">
        <v>1</v>
      </c>
      <c r="L23" s="25">
        <v>0</v>
      </c>
      <c r="M23" s="11">
        <v>0</v>
      </c>
      <c r="N23" s="25">
        <v>0</v>
      </c>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row>
    <row r="24" spans="1:54" customFormat="1">
      <c r="A24" t="s">
        <v>71</v>
      </c>
      <c r="B24" s="9">
        <v>26</v>
      </c>
      <c r="C24" s="26">
        <v>1</v>
      </c>
      <c r="D24" s="22">
        <v>0</v>
      </c>
      <c r="E24" s="27">
        <v>1</v>
      </c>
      <c r="F24" s="30">
        <v>1</v>
      </c>
      <c r="G24" s="31">
        <v>1</v>
      </c>
      <c r="H24" s="42">
        <v>0.73399999999999999</v>
      </c>
      <c r="I24" s="25">
        <v>2020</v>
      </c>
      <c r="J24" s="11">
        <v>1</v>
      </c>
      <c r="K24" s="25">
        <v>0</v>
      </c>
      <c r="L24" s="25">
        <v>1</v>
      </c>
      <c r="M24" s="11">
        <v>1</v>
      </c>
      <c r="N24" s="25">
        <v>1</v>
      </c>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row>
    <row r="25" spans="1:54" customFormat="1">
      <c r="A25" t="s">
        <v>72</v>
      </c>
      <c r="B25" s="9">
        <v>27</v>
      </c>
      <c r="C25" s="26">
        <v>1</v>
      </c>
      <c r="D25" s="22">
        <v>0</v>
      </c>
      <c r="E25" s="27">
        <v>1</v>
      </c>
      <c r="F25" s="30">
        <v>1</v>
      </c>
      <c r="G25" s="31">
        <v>1</v>
      </c>
      <c r="H25" s="42">
        <v>0.79600000000000004</v>
      </c>
      <c r="I25" s="25">
        <v>2020</v>
      </c>
      <c r="J25" s="11">
        <v>1</v>
      </c>
      <c r="K25" s="25">
        <v>0</v>
      </c>
      <c r="L25" s="25">
        <v>0</v>
      </c>
      <c r="M25" s="11">
        <v>0</v>
      </c>
      <c r="N25" s="25">
        <v>0</v>
      </c>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row>
    <row r="26" spans="1:54" customFormat="1">
      <c r="A26" t="s">
        <v>73</v>
      </c>
      <c r="B26" s="9">
        <v>28</v>
      </c>
      <c r="C26" s="26">
        <v>0</v>
      </c>
      <c r="D26" s="22">
        <v>0</v>
      </c>
      <c r="E26" s="27">
        <v>0</v>
      </c>
      <c r="F26" s="30">
        <v>0</v>
      </c>
      <c r="G26" s="31">
        <v>0</v>
      </c>
      <c r="H26" s="42">
        <v>0.59699999999999998</v>
      </c>
      <c r="I26" s="25">
        <v>2020</v>
      </c>
      <c r="J26" s="11">
        <v>0</v>
      </c>
      <c r="K26" s="25">
        <v>0</v>
      </c>
      <c r="L26" s="25">
        <v>0</v>
      </c>
      <c r="M26" s="11">
        <v>0</v>
      </c>
      <c r="N26" s="25">
        <v>0</v>
      </c>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row>
    <row r="27" spans="1:54" customFormat="1">
      <c r="A27" t="s">
        <v>74</v>
      </c>
      <c r="B27" s="9">
        <v>29</v>
      </c>
      <c r="C27" s="26">
        <v>0</v>
      </c>
      <c r="D27" s="22">
        <v>0</v>
      </c>
      <c r="E27" s="27">
        <v>0</v>
      </c>
      <c r="F27" s="30">
        <v>1</v>
      </c>
      <c r="G27" s="31">
        <v>0</v>
      </c>
      <c r="H27" s="42">
        <v>0.65700000000000003</v>
      </c>
      <c r="I27" s="25">
        <v>2020</v>
      </c>
      <c r="J27" s="11">
        <v>0</v>
      </c>
      <c r="K27" s="25">
        <v>0</v>
      </c>
      <c r="L27" s="25">
        <v>0</v>
      </c>
      <c r="M27" s="11">
        <v>0</v>
      </c>
      <c r="N27" s="25">
        <v>0</v>
      </c>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row>
    <row r="28" spans="1:54" customFormat="1">
      <c r="A28" t="s">
        <v>75</v>
      </c>
      <c r="B28" s="9">
        <v>30</v>
      </c>
      <c r="C28" s="26">
        <v>1</v>
      </c>
      <c r="D28" s="22">
        <v>0</v>
      </c>
      <c r="E28" s="27">
        <v>1</v>
      </c>
      <c r="F28" s="30">
        <v>0</v>
      </c>
      <c r="G28" s="31">
        <v>1</v>
      </c>
      <c r="H28" s="42">
        <v>0.72099999999999997</v>
      </c>
      <c r="I28" s="25">
        <v>2020</v>
      </c>
      <c r="J28" s="11">
        <v>0</v>
      </c>
      <c r="K28" s="25">
        <v>0</v>
      </c>
      <c r="L28" s="25">
        <v>0</v>
      </c>
      <c r="M28" s="11">
        <v>0</v>
      </c>
      <c r="N28" s="25">
        <v>0</v>
      </c>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row>
    <row r="29" spans="1:54" customFormat="1">
      <c r="A29" t="s">
        <v>76</v>
      </c>
      <c r="B29" s="9">
        <v>31</v>
      </c>
      <c r="C29" s="26">
        <v>1</v>
      </c>
      <c r="D29" s="22">
        <v>0</v>
      </c>
      <c r="E29" s="27">
        <v>0</v>
      </c>
      <c r="F29" s="30">
        <v>1</v>
      </c>
      <c r="G29" s="31">
        <v>1</v>
      </c>
      <c r="H29" s="42">
        <v>0.68799999999999994</v>
      </c>
      <c r="I29" s="25">
        <v>2020</v>
      </c>
      <c r="J29" s="11">
        <v>0</v>
      </c>
      <c r="K29" s="25">
        <v>0</v>
      </c>
      <c r="L29" s="25">
        <v>0</v>
      </c>
      <c r="M29" s="11">
        <v>0</v>
      </c>
      <c r="N29" s="25">
        <v>0</v>
      </c>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row>
    <row r="30" spans="1:54" customFormat="1">
      <c r="A30" t="s">
        <v>77</v>
      </c>
      <c r="B30" s="9">
        <v>32</v>
      </c>
      <c r="C30" s="26">
        <v>1</v>
      </c>
      <c r="D30" s="22">
        <v>0</v>
      </c>
      <c r="E30" s="27">
        <v>1</v>
      </c>
      <c r="F30" s="30">
        <v>1</v>
      </c>
      <c r="G30" s="31">
        <v>1</v>
      </c>
      <c r="H30" s="42">
        <v>0.65200000000000002</v>
      </c>
      <c r="I30" s="25">
        <v>2020</v>
      </c>
      <c r="J30" s="11">
        <v>0</v>
      </c>
      <c r="K30" s="25">
        <v>0</v>
      </c>
      <c r="L30" s="25">
        <v>1</v>
      </c>
      <c r="M30" s="11">
        <v>0</v>
      </c>
      <c r="N30" s="25">
        <v>0</v>
      </c>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row>
    <row r="31" spans="1:54" customFormat="1">
      <c r="A31" t="s">
        <v>78</v>
      </c>
      <c r="B31" s="9">
        <v>33</v>
      </c>
      <c r="C31" s="26">
        <v>0</v>
      </c>
      <c r="D31" s="22">
        <v>0</v>
      </c>
      <c r="E31" s="27">
        <v>1</v>
      </c>
      <c r="F31" s="30">
        <v>0</v>
      </c>
      <c r="G31" s="31">
        <v>0</v>
      </c>
      <c r="H31" s="42">
        <v>0.747</v>
      </c>
      <c r="I31" s="25">
        <v>2020</v>
      </c>
      <c r="J31" s="11">
        <v>0</v>
      </c>
      <c r="K31" s="25">
        <v>0</v>
      </c>
      <c r="L31" s="25">
        <v>0</v>
      </c>
      <c r="M31" s="11">
        <v>0</v>
      </c>
      <c r="N31" s="25">
        <v>0</v>
      </c>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row>
    <row r="32" spans="1:54">
      <c r="A32" t="s">
        <v>79</v>
      </c>
      <c r="B32" s="9">
        <v>34</v>
      </c>
      <c r="C32" s="26">
        <v>1</v>
      </c>
      <c r="D32" s="22">
        <v>0</v>
      </c>
      <c r="E32" s="27">
        <v>0</v>
      </c>
      <c r="F32" s="30">
        <v>1</v>
      </c>
      <c r="G32" s="31">
        <v>1</v>
      </c>
      <c r="H32" s="42">
        <v>0.73899999999999999</v>
      </c>
      <c r="I32" s="25">
        <v>2020</v>
      </c>
      <c r="J32" s="11">
        <v>0</v>
      </c>
      <c r="K32" s="25">
        <v>0</v>
      </c>
      <c r="L32" s="34">
        <v>0</v>
      </c>
      <c r="M32" s="11">
        <v>1</v>
      </c>
      <c r="N32" s="25">
        <v>0</v>
      </c>
      <c r="V32" s="37"/>
      <c r="X32" s="34"/>
      <c r="AC32" s="38"/>
      <c r="AD32" s="37"/>
      <c r="AF32" s="34"/>
      <c r="AG32" s="37"/>
      <c r="AM32" s="39"/>
      <c r="AN32" s="37"/>
      <c r="AO32" s="40"/>
      <c r="AP32" s="41"/>
    </row>
    <row r="33" spans="1:42">
      <c r="A33" t="s">
        <v>80</v>
      </c>
      <c r="B33" s="9">
        <v>35</v>
      </c>
      <c r="C33" s="26">
        <v>1</v>
      </c>
      <c r="D33" s="22">
        <v>0</v>
      </c>
      <c r="E33" s="27">
        <v>1</v>
      </c>
      <c r="F33" s="30">
        <v>1</v>
      </c>
      <c r="G33" s="31">
        <v>1</v>
      </c>
      <c r="H33" s="42">
        <v>0.61</v>
      </c>
      <c r="I33" s="25">
        <v>2020</v>
      </c>
      <c r="J33" s="11">
        <v>0</v>
      </c>
      <c r="K33" s="25">
        <v>0</v>
      </c>
      <c r="L33" s="34">
        <v>1</v>
      </c>
      <c r="M33" s="11">
        <v>0</v>
      </c>
      <c r="N33" s="25">
        <v>0</v>
      </c>
      <c r="V33" s="37"/>
      <c r="X33" s="34"/>
      <c r="AC33" s="38"/>
      <c r="AD33" s="37"/>
      <c r="AF33" s="34"/>
      <c r="AG33" s="37"/>
      <c r="AM33" s="39"/>
      <c r="AN33" s="37"/>
      <c r="AO33" s="40"/>
      <c r="AP33" s="41"/>
    </row>
    <row r="34" spans="1:42">
      <c r="A34" t="s">
        <v>81</v>
      </c>
      <c r="B34" s="9">
        <v>36</v>
      </c>
      <c r="C34" s="26">
        <v>1</v>
      </c>
      <c r="D34" s="22">
        <v>1</v>
      </c>
      <c r="E34" s="27">
        <v>0</v>
      </c>
      <c r="F34" s="30">
        <v>1</v>
      </c>
      <c r="G34" s="31">
        <v>0</v>
      </c>
      <c r="H34" s="42">
        <v>0.629</v>
      </c>
      <c r="I34" s="25">
        <v>2020</v>
      </c>
      <c r="J34" s="11">
        <v>1</v>
      </c>
      <c r="K34" s="25">
        <v>1</v>
      </c>
      <c r="L34" s="34">
        <v>0</v>
      </c>
      <c r="M34" s="11">
        <v>0</v>
      </c>
      <c r="N34" s="25">
        <v>0</v>
      </c>
      <c r="V34" s="37"/>
      <c r="X34" s="34"/>
      <c r="AC34" s="38"/>
      <c r="AD34" s="37"/>
      <c r="AF34" s="34"/>
      <c r="AG34" s="37"/>
      <c r="AM34" s="39"/>
      <c r="AN34" s="37"/>
      <c r="AO34" s="40"/>
      <c r="AP34" s="41"/>
    </row>
    <row r="35" spans="1:42">
      <c r="A35" t="s">
        <v>82</v>
      </c>
      <c r="B35" s="9">
        <v>37</v>
      </c>
      <c r="C35" s="26">
        <v>1</v>
      </c>
      <c r="D35" s="22">
        <v>1</v>
      </c>
      <c r="E35" s="27">
        <v>1</v>
      </c>
      <c r="F35" s="30">
        <v>1</v>
      </c>
      <c r="G35" s="31">
        <v>1</v>
      </c>
      <c r="H35" s="42">
        <v>0.71199999999999997</v>
      </c>
      <c r="I35" s="25">
        <v>2020</v>
      </c>
      <c r="J35" s="11">
        <v>0</v>
      </c>
      <c r="K35" s="25">
        <v>0</v>
      </c>
      <c r="L35" s="34">
        <v>0</v>
      </c>
      <c r="M35" s="11">
        <v>0</v>
      </c>
      <c r="N35" s="25">
        <v>0</v>
      </c>
      <c r="V35" s="37"/>
      <c r="X35" s="34"/>
      <c r="AC35" s="38"/>
      <c r="AD35" s="37"/>
      <c r="AF35" s="34"/>
      <c r="AG35" s="37"/>
      <c r="AM35" s="38"/>
      <c r="AN35" s="37"/>
      <c r="AO35" s="40"/>
      <c r="AP35" s="41"/>
    </row>
    <row r="36" spans="1:42">
      <c r="A36" t="s">
        <v>83</v>
      </c>
      <c r="B36" s="9">
        <v>38</v>
      </c>
      <c r="C36" s="26">
        <v>1</v>
      </c>
      <c r="D36" s="22">
        <v>0</v>
      </c>
      <c r="E36" s="27">
        <v>0</v>
      </c>
      <c r="F36" s="30">
        <v>0</v>
      </c>
      <c r="G36" s="31">
        <v>1</v>
      </c>
      <c r="H36" s="42">
        <v>0.64</v>
      </c>
      <c r="I36" s="25">
        <v>2020</v>
      </c>
      <c r="J36" s="11">
        <v>0</v>
      </c>
      <c r="K36" s="25">
        <v>0</v>
      </c>
      <c r="L36" s="34">
        <v>0</v>
      </c>
      <c r="M36" s="11">
        <v>0</v>
      </c>
      <c r="N36" s="25">
        <v>0</v>
      </c>
      <c r="V36" s="37"/>
      <c r="X36" s="34"/>
      <c r="AC36" s="38"/>
      <c r="AD36" s="37"/>
      <c r="AF36" s="34"/>
      <c r="AG36" s="37"/>
      <c r="AM36" s="39"/>
      <c r="AN36" s="37"/>
      <c r="AP36" s="41"/>
    </row>
    <row r="37" spans="1:42">
      <c r="A37" t="s">
        <v>84</v>
      </c>
      <c r="B37" s="9">
        <v>39</v>
      </c>
      <c r="C37" s="26">
        <v>1</v>
      </c>
      <c r="D37" s="22">
        <v>0</v>
      </c>
      <c r="E37" s="27">
        <v>0</v>
      </c>
      <c r="F37" s="30">
        <v>1</v>
      </c>
      <c r="G37" s="31">
        <v>1</v>
      </c>
      <c r="H37" s="42">
        <v>0.66800000000000004</v>
      </c>
      <c r="I37" s="25">
        <v>2020</v>
      </c>
      <c r="J37" s="11">
        <v>0</v>
      </c>
      <c r="K37" s="25">
        <v>0</v>
      </c>
      <c r="L37" s="34">
        <v>0</v>
      </c>
      <c r="M37" s="11">
        <v>0</v>
      </c>
      <c r="N37" s="25">
        <v>0</v>
      </c>
      <c r="V37" s="37"/>
      <c r="X37" s="34"/>
      <c r="AC37" s="38"/>
      <c r="AD37" s="37"/>
      <c r="AF37" s="34"/>
      <c r="AG37" s="37"/>
      <c r="AM37" s="39"/>
      <c r="AN37" s="37"/>
      <c r="AO37" s="40"/>
      <c r="AP37" s="41"/>
    </row>
    <row r="38" spans="1:42">
      <c r="A38" t="s">
        <v>85</v>
      </c>
      <c r="B38" s="9">
        <v>40</v>
      </c>
      <c r="C38" s="26">
        <v>1</v>
      </c>
      <c r="D38" s="22">
        <v>0</v>
      </c>
      <c r="E38" s="27">
        <v>0</v>
      </c>
      <c r="F38" s="30">
        <v>0</v>
      </c>
      <c r="G38" s="31">
        <v>1</v>
      </c>
      <c r="H38" s="42">
        <v>0.54800000000000004</v>
      </c>
      <c r="I38" s="25">
        <v>2020</v>
      </c>
      <c r="J38" s="11">
        <v>0</v>
      </c>
      <c r="K38" s="25">
        <v>0</v>
      </c>
      <c r="L38" s="34">
        <v>0</v>
      </c>
      <c r="M38" s="11">
        <v>0</v>
      </c>
      <c r="N38" s="25">
        <v>0</v>
      </c>
      <c r="V38" s="37"/>
      <c r="X38" s="34"/>
      <c r="AC38" s="38"/>
      <c r="AD38" s="37"/>
      <c r="AF38" s="34"/>
      <c r="AG38" s="37"/>
      <c r="AM38" s="39"/>
      <c r="AN38" s="37"/>
      <c r="AO38" s="40"/>
      <c r="AP38" s="41"/>
    </row>
    <row r="39" spans="1:42">
      <c r="A39" t="s">
        <v>86</v>
      </c>
      <c r="B39" s="9">
        <v>41</v>
      </c>
      <c r="C39" s="26">
        <v>1</v>
      </c>
      <c r="D39" s="22">
        <v>1</v>
      </c>
      <c r="E39" s="27">
        <v>0</v>
      </c>
      <c r="F39" s="30">
        <v>1</v>
      </c>
      <c r="G39" s="31">
        <v>1</v>
      </c>
      <c r="H39" s="42">
        <v>0.74299999999999999</v>
      </c>
      <c r="I39" s="25">
        <v>2020</v>
      </c>
      <c r="J39" s="11">
        <v>1</v>
      </c>
      <c r="K39" s="25">
        <v>0</v>
      </c>
      <c r="L39" s="34">
        <v>0</v>
      </c>
      <c r="M39" s="11">
        <v>0</v>
      </c>
      <c r="N39" s="25">
        <v>0</v>
      </c>
      <c r="V39" s="37"/>
      <c r="X39" s="34"/>
      <c r="AC39" s="38"/>
      <c r="AD39" s="37"/>
      <c r="AF39" s="34"/>
      <c r="AG39" s="37"/>
      <c r="AM39" s="39"/>
      <c r="AN39" s="37"/>
      <c r="AO39" s="40"/>
      <c r="AP39" s="41"/>
    </row>
    <row r="40" spans="1:42">
      <c r="A40" t="s">
        <v>87</v>
      </c>
      <c r="B40" s="9">
        <v>42</v>
      </c>
      <c r="C40" s="26">
        <v>1</v>
      </c>
      <c r="D40" s="22">
        <v>0</v>
      </c>
      <c r="E40" s="27">
        <v>0</v>
      </c>
      <c r="F40" s="30">
        <v>1</v>
      </c>
      <c r="G40" s="31">
        <v>1</v>
      </c>
      <c r="H40" s="42">
        <v>0.70699999999999996</v>
      </c>
      <c r="I40" s="25">
        <v>2020</v>
      </c>
      <c r="J40" s="11">
        <v>1</v>
      </c>
      <c r="K40" s="25">
        <v>0</v>
      </c>
      <c r="L40" s="34">
        <v>0</v>
      </c>
      <c r="M40" s="11">
        <v>0</v>
      </c>
      <c r="N40" s="25">
        <v>1</v>
      </c>
      <c r="V40" s="37"/>
      <c r="X40" s="34"/>
      <c r="AC40" s="38"/>
      <c r="AD40" s="37"/>
      <c r="AF40" s="34"/>
      <c r="AG40" s="37"/>
      <c r="AM40" s="39"/>
      <c r="AN40" s="37"/>
      <c r="AO40" s="40"/>
      <c r="AP40" s="41"/>
    </row>
    <row r="41" spans="1:42">
      <c r="A41" t="s">
        <v>88</v>
      </c>
      <c r="B41" s="9">
        <v>44</v>
      </c>
      <c r="C41" s="26">
        <v>1</v>
      </c>
      <c r="D41" s="22">
        <v>1</v>
      </c>
      <c r="E41" s="27">
        <v>0</v>
      </c>
      <c r="F41" s="30">
        <v>1</v>
      </c>
      <c r="G41" s="31">
        <v>1</v>
      </c>
      <c r="H41" s="42">
        <v>0.64700000000000002</v>
      </c>
      <c r="I41" s="25">
        <v>2020</v>
      </c>
      <c r="J41" s="11">
        <v>1</v>
      </c>
      <c r="K41" s="25">
        <v>0</v>
      </c>
      <c r="L41" s="34">
        <v>0</v>
      </c>
      <c r="M41" s="11">
        <v>0</v>
      </c>
      <c r="N41" s="25">
        <v>0</v>
      </c>
      <c r="V41" s="37"/>
      <c r="X41" s="34"/>
      <c r="AC41" s="38"/>
      <c r="AD41" s="37"/>
      <c r="AF41" s="34"/>
      <c r="AG41" s="37"/>
      <c r="AM41" s="39"/>
      <c r="AN41" s="37"/>
      <c r="AO41" s="40"/>
      <c r="AP41" s="41"/>
    </row>
    <row r="42" spans="1:42">
      <c r="A42" t="s">
        <v>89</v>
      </c>
      <c r="B42" s="9">
        <v>45</v>
      </c>
      <c r="C42" s="26">
        <v>0</v>
      </c>
      <c r="D42" s="22">
        <v>0</v>
      </c>
      <c r="E42" s="27">
        <v>0</v>
      </c>
      <c r="F42" s="30">
        <v>1</v>
      </c>
      <c r="G42" s="31">
        <v>0</v>
      </c>
      <c r="H42" s="42">
        <v>0.64</v>
      </c>
      <c r="I42" s="25">
        <v>2020</v>
      </c>
      <c r="J42" s="11">
        <v>0</v>
      </c>
      <c r="K42" s="25">
        <v>0</v>
      </c>
      <c r="L42" s="34">
        <v>0</v>
      </c>
      <c r="M42" s="11">
        <v>0</v>
      </c>
      <c r="N42" s="25">
        <v>0</v>
      </c>
      <c r="V42" s="37"/>
      <c r="X42" s="34"/>
      <c r="AC42" s="38"/>
      <c r="AD42" s="37"/>
      <c r="AF42" s="34"/>
      <c r="AG42" s="37"/>
      <c r="AM42" s="39"/>
      <c r="AN42" s="37"/>
      <c r="AO42" s="40"/>
      <c r="AP42" s="41"/>
    </row>
    <row r="43" spans="1:42">
      <c r="A43" t="s">
        <v>90</v>
      </c>
      <c r="B43" s="9">
        <v>46</v>
      </c>
      <c r="C43" s="26">
        <v>1</v>
      </c>
      <c r="D43" s="22">
        <v>0</v>
      </c>
      <c r="E43" s="27">
        <v>0</v>
      </c>
      <c r="F43" s="30">
        <v>0</v>
      </c>
      <c r="G43" s="31">
        <v>1</v>
      </c>
      <c r="H43" s="42">
        <v>0.65200000000000002</v>
      </c>
      <c r="I43" s="25">
        <v>2020</v>
      </c>
      <c r="J43" s="11">
        <v>0</v>
      </c>
      <c r="K43" s="25">
        <v>0</v>
      </c>
      <c r="L43" s="34">
        <v>0</v>
      </c>
      <c r="M43" s="11">
        <v>0</v>
      </c>
      <c r="N43" s="25">
        <v>0</v>
      </c>
      <c r="V43" s="37"/>
      <c r="X43" s="34"/>
      <c r="AC43" s="38"/>
      <c r="AD43" s="37"/>
      <c r="AF43" s="34"/>
      <c r="AG43" s="37"/>
      <c r="AM43" s="39"/>
      <c r="AN43" s="37"/>
      <c r="AO43" s="40"/>
      <c r="AP43" s="41"/>
    </row>
    <row r="44" spans="1:42">
      <c r="A44" t="s">
        <v>91</v>
      </c>
      <c r="B44" s="9">
        <v>47</v>
      </c>
      <c r="C44" s="26">
        <v>1</v>
      </c>
      <c r="D44" s="22">
        <v>0</v>
      </c>
      <c r="E44" s="27">
        <v>0</v>
      </c>
      <c r="F44" s="30">
        <v>1</v>
      </c>
      <c r="G44" s="31">
        <v>0</v>
      </c>
      <c r="H44" s="42">
        <v>0.59599999999999997</v>
      </c>
      <c r="I44" s="25">
        <v>2020</v>
      </c>
      <c r="J44" s="11">
        <v>0</v>
      </c>
      <c r="K44" s="25">
        <v>0</v>
      </c>
      <c r="L44" s="34">
        <v>0</v>
      </c>
      <c r="M44" s="11">
        <v>0</v>
      </c>
      <c r="N44" s="25">
        <v>0</v>
      </c>
      <c r="V44" s="37"/>
      <c r="X44" s="34"/>
      <c r="AC44" s="38"/>
      <c r="AD44" s="37"/>
      <c r="AF44" s="34"/>
      <c r="AG44" s="37"/>
      <c r="AM44" s="39"/>
      <c r="AN44" s="37"/>
      <c r="AO44" s="40"/>
      <c r="AP44" s="41"/>
    </row>
    <row r="45" spans="1:42">
      <c r="A45" t="s">
        <v>92</v>
      </c>
      <c r="B45" s="9">
        <v>48</v>
      </c>
      <c r="C45" s="26">
        <v>1</v>
      </c>
      <c r="D45" s="22">
        <v>0</v>
      </c>
      <c r="E45" s="27">
        <v>0</v>
      </c>
      <c r="F45" s="30">
        <v>0</v>
      </c>
      <c r="G45" s="31">
        <v>0</v>
      </c>
      <c r="H45" s="42">
        <v>0.60199999999999998</v>
      </c>
      <c r="I45" s="25">
        <v>2020</v>
      </c>
      <c r="J45" s="11">
        <v>0</v>
      </c>
      <c r="K45" s="25">
        <v>0</v>
      </c>
      <c r="L45" s="34">
        <v>0</v>
      </c>
      <c r="M45" s="11">
        <v>0</v>
      </c>
      <c r="N45" s="25">
        <v>0</v>
      </c>
      <c r="V45" s="37"/>
      <c r="X45" s="34"/>
      <c r="AC45" s="38"/>
      <c r="AD45" s="37"/>
      <c r="AF45" s="34"/>
      <c r="AG45" s="37"/>
      <c r="AM45" s="39"/>
      <c r="AN45" s="37"/>
      <c r="AO45" s="40"/>
      <c r="AP45" s="41"/>
    </row>
    <row r="46" spans="1:42">
      <c r="A46" t="s">
        <v>93</v>
      </c>
      <c r="B46" s="9">
        <v>49</v>
      </c>
      <c r="C46" s="26">
        <v>1</v>
      </c>
      <c r="D46" s="22">
        <v>1</v>
      </c>
      <c r="E46" s="27">
        <v>1</v>
      </c>
      <c r="F46" s="30">
        <v>1</v>
      </c>
      <c r="G46" s="31">
        <v>1</v>
      </c>
      <c r="H46" s="42">
        <v>0.67900000000000005</v>
      </c>
      <c r="I46" s="25">
        <v>2020</v>
      </c>
      <c r="J46" s="11">
        <v>0</v>
      </c>
      <c r="K46" s="25">
        <v>0</v>
      </c>
      <c r="L46" s="34">
        <v>1</v>
      </c>
      <c r="M46" s="11">
        <v>0</v>
      </c>
      <c r="N46" s="25">
        <v>0</v>
      </c>
      <c r="V46" s="37"/>
      <c r="X46" s="34"/>
      <c r="AC46" s="38"/>
      <c r="AD46" s="37"/>
      <c r="AF46" s="34"/>
      <c r="AG46" s="37"/>
      <c r="AM46" s="39"/>
      <c r="AN46" s="37"/>
      <c r="AO46" s="40"/>
      <c r="AP46" s="41"/>
    </row>
    <row r="47" spans="1:42">
      <c r="A47" t="s">
        <v>94</v>
      </c>
      <c r="B47" s="9">
        <v>50</v>
      </c>
      <c r="C47" s="26">
        <v>1</v>
      </c>
      <c r="D47" s="22">
        <v>0</v>
      </c>
      <c r="E47" s="27">
        <v>1</v>
      </c>
      <c r="F47" s="30">
        <v>1</v>
      </c>
      <c r="G47" s="31">
        <v>1</v>
      </c>
      <c r="H47" s="42">
        <v>0.73499999999999999</v>
      </c>
      <c r="I47" s="25">
        <v>2020</v>
      </c>
      <c r="J47" s="11">
        <v>0</v>
      </c>
      <c r="K47" s="25">
        <v>0</v>
      </c>
      <c r="L47" s="34">
        <v>0</v>
      </c>
      <c r="M47" s="11">
        <v>0</v>
      </c>
      <c r="N47" s="25">
        <v>0</v>
      </c>
      <c r="V47" s="37"/>
      <c r="X47" s="34"/>
      <c r="AC47" s="38"/>
      <c r="AD47" s="37"/>
      <c r="AF47" s="34"/>
      <c r="AG47" s="37"/>
      <c r="AM47" s="39"/>
      <c r="AN47" s="37"/>
      <c r="AP47" s="41"/>
    </row>
    <row r="48" spans="1:42">
      <c r="A48" t="s">
        <v>95</v>
      </c>
      <c r="B48" s="9">
        <v>51</v>
      </c>
      <c r="C48" s="26">
        <v>1</v>
      </c>
      <c r="D48" s="22">
        <v>0</v>
      </c>
      <c r="E48" s="27">
        <v>1</v>
      </c>
      <c r="F48" s="30">
        <v>1</v>
      </c>
      <c r="G48" s="31">
        <v>1</v>
      </c>
      <c r="H48" s="42">
        <v>0.72</v>
      </c>
      <c r="I48" s="25">
        <v>2020</v>
      </c>
      <c r="J48" s="11">
        <v>0</v>
      </c>
      <c r="K48" s="25">
        <v>0</v>
      </c>
      <c r="L48" s="34">
        <v>0</v>
      </c>
      <c r="M48" s="11">
        <v>0</v>
      </c>
      <c r="N48" s="25">
        <v>1</v>
      </c>
      <c r="V48" s="37"/>
      <c r="X48" s="34"/>
      <c r="AC48" s="38"/>
      <c r="AD48" s="37"/>
      <c r="AF48" s="34"/>
      <c r="AG48" s="37"/>
      <c r="AM48" s="39"/>
      <c r="AN48" s="37"/>
      <c r="AO48" s="40"/>
      <c r="AP48" s="41"/>
    </row>
    <row r="49" spans="1:42">
      <c r="A49" t="s">
        <v>96</v>
      </c>
      <c r="B49" s="9">
        <v>53</v>
      </c>
      <c r="C49" s="26">
        <v>1</v>
      </c>
      <c r="D49" s="22">
        <v>1</v>
      </c>
      <c r="E49" s="27">
        <v>1</v>
      </c>
      <c r="F49" s="30">
        <v>1</v>
      </c>
      <c r="G49" s="31">
        <v>1</v>
      </c>
      <c r="H49" s="42">
        <v>0.752</v>
      </c>
      <c r="I49" s="25">
        <v>2020</v>
      </c>
      <c r="J49" s="11">
        <v>1</v>
      </c>
      <c r="K49" s="25">
        <v>1</v>
      </c>
      <c r="L49" s="34">
        <v>1</v>
      </c>
      <c r="M49" s="11">
        <v>0</v>
      </c>
      <c r="N49" s="25">
        <v>0</v>
      </c>
      <c r="V49" s="37"/>
      <c r="X49" s="34"/>
      <c r="AC49" s="38"/>
      <c r="AD49" s="37"/>
      <c r="AF49" s="34"/>
      <c r="AG49" s="37"/>
      <c r="AM49" s="39"/>
      <c r="AN49" s="37"/>
      <c r="AO49" s="40"/>
      <c r="AP49" s="41"/>
    </row>
    <row r="50" spans="1:42">
      <c r="A50" t="s">
        <v>97</v>
      </c>
      <c r="B50" s="9">
        <v>54</v>
      </c>
      <c r="C50" s="26">
        <v>1</v>
      </c>
      <c r="D50" s="22">
        <v>0</v>
      </c>
      <c r="E50" s="27">
        <v>1</v>
      </c>
      <c r="F50" s="30">
        <v>1</v>
      </c>
      <c r="G50" s="31">
        <v>0</v>
      </c>
      <c r="H50" s="42">
        <v>0.56999999999999995</v>
      </c>
      <c r="I50" s="25">
        <v>2020</v>
      </c>
      <c r="J50" s="11">
        <v>0</v>
      </c>
      <c r="K50" s="25">
        <v>0</v>
      </c>
      <c r="L50" s="34">
        <v>0</v>
      </c>
      <c r="M50" s="11">
        <v>0</v>
      </c>
      <c r="N50" s="25">
        <v>0</v>
      </c>
      <c r="V50" s="37"/>
      <c r="X50" s="34"/>
      <c r="AC50" s="38"/>
      <c r="AD50" s="37"/>
      <c r="AF50" s="34"/>
      <c r="AG50" s="37"/>
      <c r="AM50" s="38"/>
      <c r="AN50" s="37"/>
      <c r="AO50" s="40"/>
      <c r="AP50" s="41"/>
    </row>
    <row r="51" spans="1:42">
      <c r="A51" t="s">
        <v>98</v>
      </c>
      <c r="B51" s="9">
        <v>55</v>
      </c>
      <c r="C51" s="26">
        <v>1</v>
      </c>
      <c r="D51" s="22">
        <v>0</v>
      </c>
      <c r="E51" s="27">
        <v>1</v>
      </c>
      <c r="F51" s="30">
        <v>1</v>
      </c>
      <c r="G51" s="31">
        <v>1</v>
      </c>
      <c r="H51" s="42">
        <v>0.755</v>
      </c>
      <c r="I51" s="25">
        <v>2020</v>
      </c>
      <c r="J51" s="11">
        <v>0</v>
      </c>
      <c r="K51" s="25">
        <v>0</v>
      </c>
      <c r="L51" s="34">
        <v>0</v>
      </c>
      <c r="M51" s="11">
        <v>0</v>
      </c>
      <c r="N51" s="25">
        <v>0</v>
      </c>
      <c r="V51" s="37"/>
      <c r="X51" s="34"/>
      <c r="AC51" s="38"/>
      <c r="AD51" s="37"/>
      <c r="AF51" s="34"/>
      <c r="AG51" s="37"/>
      <c r="AM51" s="38"/>
      <c r="AN51" s="37"/>
      <c r="AO51" s="40"/>
      <c r="AP51" s="41"/>
    </row>
    <row r="52" spans="1:42">
      <c r="A52" t="s">
        <v>99</v>
      </c>
      <c r="B52" s="9">
        <v>56</v>
      </c>
      <c r="C52" s="26">
        <v>1</v>
      </c>
      <c r="D52" s="22">
        <v>0</v>
      </c>
      <c r="E52" s="27">
        <v>1</v>
      </c>
      <c r="F52" s="30">
        <v>0</v>
      </c>
      <c r="G52" s="31">
        <v>1</v>
      </c>
      <c r="H52" s="42">
        <v>0.64200000000000002</v>
      </c>
      <c r="I52" s="25">
        <v>2020</v>
      </c>
      <c r="J52" s="11">
        <v>0</v>
      </c>
      <c r="K52" s="25">
        <v>0</v>
      </c>
      <c r="L52" s="34">
        <v>0</v>
      </c>
      <c r="M52" s="11">
        <v>0</v>
      </c>
      <c r="N52" s="25">
        <v>0</v>
      </c>
      <c r="V52" s="37"/>
      <c r="X52" s="34"/>
      <c r="AC52" s="38"/>
      <c r="AD52" s="37"/>
      <c r="AF52" s="34"/>
      <c r="AG52" s="37"/>
      <c r="AN52" s="37"/>
      <c r="AP52" s="41"/>
    </row>
    <row r="53" spans="1:42">
      <c r="A53" t="s">
        <v>50</v>
      </c>
      <c r="B53" s="9">
        <v>1</v>
      </c>
      <c r="C53" s="26">
        <v>0</v>
      </c>
      <c r="D53" s="22">
        <v>0</v>
      </c>
      <c r="E53" s="27">
        <v>0</v>
      </c>
      <c r="F53" s="30">
        <v>1</v>
      </c>
      <c r="G53" s="31">
        <v>0</v>
      </c>
      <c r="H53" s="42">
        <v>0.58799999999999997</v>
      </c>
      <c r="I53" s="25">
        <v>2016</v>
      </c>
      <c r="J53" s="25">
        <v>0</v>
      </c>
      <c r="K53" s="25">
        <v>0</v>
      </c>
      <c r="L53" s="34">
        <v>0</v>
      </c>
      <c r="M53" s="25">
        <v>1</v>
      </c>
      <c r="N53" s="25">
        <v>0</v>
      </c>
    </row>
    <row r="54" spans="1:42">
      <c r="A54" t="s">
        <v>51</v>
      </c>
      <c r="B54" s="9">
        <v>2</v>
      </c>
      <c r="C54" s="26">
        <v>1</v>
      </c>
      <c r="D54" s="22">
        <v>0</v>
      </c>
      <c r="E54" s="27">
        <v>0</v>
      </c>
      <c r="F54" s="30">
        <v>1</v>
      </c>
      <c r="G54" s="31">
        <v>1</v>
      </c>
      <c r="H54" s="42">
        <v>0.61</v>
      </c>
      <c r="I54" s="25">
        <v>2016</v>
      </c>
      <c r="J54" s="25">
        <v>0</v>
      </c>
      <c r="K54" s="25">
        <v>0</v>
      </c>
      <c r="L54" s="25">
        <v>0</v>
      </c>
      <c r="M54" s="25">
        <v>1</v>
      </c>
      <c r="N54" s="25">
        <v>0</v>
      </c>
      <c r="AB54" s="34"/>
      <c r="AC54" s="34"/>
    </row>
    <row r="55" spans="1:42">
      <c r="A55" t="s">
        <v>52</v>
      </c>
      <c r="B55" s="9">
        <v>4</v>
      </c>
      <c r="C55" s="26">
        <v>1</v>
      </c>
      <c r="D55" s="22">
        <v>0</v>
      </c>
      <c r="E55" s="27">
        <v>0</v>
      </c>
      <c r="F55" s="30">
        <v>1</v>
      </c>
      <c r="G55" s="31">
        <v>1</v>
      </c>
      <c r="H55" s="42">
        <v>0.54900000000000004</v>
      </c>
      <c r="I55" s="25">
        <v>2016</v>
      </c>
      <c r="J55" s="25">
        <v>0</v>
      </c>
      <c r="K55" s="25">
        <v>0</v>
      </c>
      <c r="L55" s="25">
        <v>0</v>
      </c>
      <c r="M55" s="25">
        <v>0</v>
      </c>
      <c r="N55" s="25">
        <v>0</v>
      </c>
      <c r="AB55" s="34"/>
      <c r="AC55" s="34"/>
    </row>
    <row r="56" spans="1:42">
      <c r="A56" t="s">
        <v>53</v>
      </c>
      <c r="B56" s="9">
        <v>5</v>
      </c>
      <c r="C56" s="26">
        <v>1</v>
      </c>
      <c r="D56" s="22">
        <v>0</v>
      </c>
      <c r="E56" s="27">
        <v>0</v>
      </c>
      <c r="F56" s="30">
        <v>1</v>
      </c>
      <c r="G56" s="31">
        <v>1</v>
      </c>
      <c r="H56" s="42">
        <v>0.52800000000000002</v>
      </c>
      <c r="I56" s="25">
        <v>2016</v>
      </c>
      <c r="J56" s="25">
        <v>0</v>
      </c>
      <c r="K56" s="25">
        <v>0</v>
      </c>
      <c r="L56" s="25">
        <v>0</v>
      </c>
      <c r="M56" s="25">
        <v>0</v>
      </c>
      <c r="N56" s="25">
        <v>0</v>
      </c>
    </row>
    <row r="57" spans="1:42">
      <c r="A57" t="s">
        <v>54</v>
      </c>
      <c r="B57" s="9">
        <v>6</v>
      </c>
      <c r="C57" s="26">
        <v>1</v>
      </c>
      <c r="D57" s="22">
        <v>1</v>
      </c>
      <c r="E57" s="27">
        <v>1</v>
      </c>
      <c r="F57" s="30">
        <v>1</v>
      </c>
      <c r="G57" s="31">
        <v>1</v>
      </c>
      <c r="H57" s="42">
        <v>0.56499999999999995</v>
      </c>
      <c r="I57" s="25">
        <v>2016</v>
      </c>
      <c r="J57" s="25">
        <v>0</v>
      </c>
      <c r="K57" s="25">
        <v>1</v>
      </c>
      <c r="L57" s="25">
        <v>0</v>
      </c>
      <c r="M57" s="25">
        <v>0</v>
      </c>
      <c r="N57" s="25">
        <v>0</v>
      </c>
    </row>
    <row r="58" spans="1:42">
      <c r="A58" t="s">
        <v>55</v>
      </c>
      <c r="B58" s="9">
        <v>8</v>
      </c>
      <c r="C58" s="26">
        <v>0</v>
      </c>
      <c r="D58" s="22">
        <v>1</v>
      </c>
      <c r="E58" s="27">
        <v>1</v>
      </c>
      <c r="F58" s="30">
        <v>1</v>
      </c>
      <c r="G58" s="31">
        <v>1</v>
      </c>
      <c r="H58" s="42">
        <v>0.7</v>
      </c>
      <c r="I58" s="25">
        <v>2016</v>
      </c>
      <c r="J58" s="25">
        <v>0</v>
      </c>
      <c r="K58" s="25">
        <v>0</v>
      </c>
      <c r="L58" s="25">
        <v>1</v>
      </c>
      <c r="M58" s="25">
        <v>0</v>
      </c>
      <c r="N58" s="25">
        <v>0</v>
      </c>
    </row>
    <row r="59" spans="1:42">
      <c r="A59" t="s">
        <v>56</v>
      </c>
      <c r="B59" s="9">
        <v>9</v>
      </c>
      <c r="C59" s="26">
        <v>0</v>
      </c>
      <c r="D59" s="22">
        <v>0</v>
      </c>
      <c r="E59" s="27">
        <v>1</v>
      </c>
      <c r="F59" s="30">
        <v>1</v>
      </c>
      <c r="G59" s="31">
        <v>0</v>
      </c>
      <c r="H59" s="42">
        <v>0.63700000000000001</v>
      </c>
      <c r="I59" s="25">
        <v>2016</v>
      </c>
      <c r="J59" s="25">
        <v>0</v>
      </c>
      <c r="K59" s="25">
        <v>0</v>
      </c>
      <c r="L59" s="25">
        <v>0</v>
      </c>
      <c r="M59" s="25">
        <v>1</v>
      </c>
      <c r="N59" s="25">
        <v>0</v>
      </c>
    </row>
    <row r="60" spans="1:42">
      <c r="A60" t="s">
        <v>104</v>
      </c>
      <c r="B60" s="9">
        <v>11</v>
      </c>
      <c r="C60" s="26">
        <v>1</v>
      </c>
      <c r="D60" s="22">
        <v>1</v>
      </c>
      <c r="E60" s="27">
        <v>1</v>
      </c>
      <c r="F60" s="30">
        <v>1</v>
      </c>
      <c r="G60" s="31">
        <v>1</v>
      </c>
      <c r="H60" s="42">
        <v>0.60399999999999998</v>
      </c>
      <c r="I60" s="25">
        <v>2016</v>
      </c>
      <c r="J60" s="25">
        <v>0</v>
      </c>
      <c r="K60" s="25">
        <v>0</v>
      </c>
      <c r="L60" s="25">
        <v>0</v>
      </c>
      <c r="M60" s="25">
        <v>1</v>
      </c>
      <c r="N60" s="25">
        <v>1</v>
      </c>
      <c r="O60" s="42"/>
    </row>
    <row r="61" spans="1:42">
      <c r="A61" t="s">
        <v>57</v>
      </c>
      <c r="B61" s="9">
        <v>10</v>
      </c>
      <c r="C61" s="26">
        <v>0</v>
      </c>
      <c r="D61" s="22">
        <v>1</v>
      </c>
      <c r="E61" s="27">
        <v>1</v>
      </c>
      <c r="F61" s="30">
        <v>1</v>
      </c>
      <c r="G61" s="31">
        <v>0</v>
      </c>
      <c r="H61" s="42">
        <v>0.64200000000000002</v>
      </c>
      <c r="I61" s="25">
        <v>2016</v>
      </c>
      <c r="J61" s="25">
        <v>0</v>
      </c>
      <c r="K61" s="25">
        <v>0</v>
      </c>
      <c r="L61" s="25">
        <v>1</v>
      </c>
      <c r="M61" s="25">
        <v>1</v>
      </c>
      <c r="N61" s="25">
        <v>0</v>
      </c>
    </row>
    <row r="62" spans="1:42">
      <c r="A62" t="s">
        <v>58</v>
      </c>
      <c r="B62" s="9">
        <v>12</v>
      </c>
      <c r="C62" s="26">
        <v>1</v>
      </c>
      <c r="D62" s="22">
        <v>1</v>
      </c>
      <c r="E62" s="27">
        <v>0</v>
      </c>
      <c r="F62" s="30">
        <v>1</v>
      </c>
      <c r="G62" s="31">
        <v>1</v>
      </c>
      <c r="H62" s="42">
        <v>0.64500000000000002</v>
      </c>
      <c r="I62" s="25">
        <v>2016</v>
      </c>
      <c r="J62" s="25">
        <v>0</v>
      </c>
      <c r="K62" s="25">
        <v>0</v>
      </c>
      <c r="L62" s="25">
        <v>0</v>
      </c>
      <c r="M62" s="25">
        <v>1</v>
      </c>
      <c r="N62" s="25">
        <v>0</v>
      </c>
    </row>
    <row r="63" spans="1:42">
      <c r="A63" t="s">
        <v>59</v>
      </c>
      <c r="B63" s="9">
        <v>13</v>
      </c>
      <c r="C63" s="26">
        <v>1</v>
      </c>
      <c r="D63" s="22">
        <v>0</v>
      </c>
      <c r="E63" s="27">
        <v>0</v>
      </c>
      <c r="F63" s="30">
        <v>1</v>
      </c>
      <c r="G63" s="31">
        <v>1</v>
      </c>
      <c r="H63" s="42">
        <v>0.59099999999999997</v>
      </c>
      <c r="I63" s="25">
        <v>2016</v>
      </c>
      <c r="J63" s="25">
        <v>0</v>
      </c>
      <c r="K63" s="25">
        <v>0</v>
      </c>
      <c r="L63" s="25">
        <v>0</v>
      </c>
      <c r="M63" s="25">
        <v>1</v>
      </c>
      <c r="N63" s="25">
        <v>0</v>
      </c>
    </row>
    <row r="64" spans="1:42">
      <c r="A64" t="s">
        <v>60</v>
      </c>
      <c r="B64" s="9">
        <v>15</v>
      </c>
      <c r="C64" s="26">
        <v>1</v>
      </c>
      <c r="D64" s="22">
        <v>1</v>
      </c>
      <c r="E64" s="27">
        <v>1</v>
      </c>
      <c r="F64" s="30">
        <v>1</v>
      </c>
      <c r="G64" s="31">
        <v>1</v>
      </c>
      <c r="H64" s="42">
        <v>0.42299999999999999</v>
      </c>
      <c r="I64" s="25">
        <v>2016</v>
      </c>
      <c r="J64" s="25">
        <v>0</v>
      </c>
      <c r="K64" s="25">
        <v>0</v>
      </c>
      <c r="L64" s="25">
        <v>1</v>
      </c>
      <c r="M64" s="25">
        <v>1</v>
      </c>
      <c r="N64" s="25">
        <v>0</v>
      </c>
    </row>
    <row r="65" spans="1:14">
      <c r="A65" t="s">
        <v>61</v>
      </c>
      <c r="B65" s="9">
        <v>16</v>
      </c>
      <c r="C65" s="26">
        <v>1</v>
      </c>
      <c r="D65" s="22">
        <v>0</v>
      </c>
      <c r="E65" s="27">
        <v>1</v>
      </c>
      <c r="F65" s="30">
        <v>1</v>
      </c>
      <c r="G65" s="31">
        <v>1</v>
      </c>
      <c r="H65" s="42">
        <v>0.59199999999999997</v>
      </c>
      <c r="I65" s="25">
        <v>2016</v>
      </c>
      <c r="J65" s="25">
        <v>0</v>
      </c>
      <c r="K65" s="25">
        <v>0</v>
      </c>
      <c r="L65" s="25">
        <v>0</v>
      </c>
      <c r="M65" s="25">
        <v>1</v>
      </c>
      <c r="N65" s="25">
        <v>0</v>
      </c>
    </row>
    <row r="66" spans="1:14">
      <c r="A66" t="s">
        <v>62</v>
      </c>
      <c r="B66" s="9">
        <v>17</v>
      </c>
      <c r="C66" s="26">
        <v>1</v>
      </c>
      <c r="D66" s="22">
        <v>0</v>
      </c>
      <c r="E66" s="27">
        <v>1</v>
      </c>
      <c r="F66" s="30">
        <v>1</v>
      </c>
      <c r="G66" s="31">
        <v>1</v>
      </c>
      <c r="H66" s="42">
        <v>0.622</v>
      </c>
      <c r="I66" s="25">
        <v>2016</v>
      </c>
      <c r="J66" s="25">
        <v>0</v>
      </c>
      <c r="K66" s="25">
        <v>0</v>
      </c>
      <c r="L66" s="25">
        <v>0</v>
      </c>
      <c r="M66" s="25">
        <v>1</v>
      </c>
      <c r="N66" s="25">
        <v>0</v>
      </c>
    </row>
    <row r="67" spans="1:14">
      <c r="A67" t="s">
        <v>63</v>
      </c>
      <c r="B67" s="9">
        <v>18</v>
      </c>
      <c r="C67" s="26">
        <v>1</v>
      </c>
      <c r="D67" s="22">
        <v>0</v>
      </c>
      <c r="E67" s="27">
        <v>0</v>
      </c>
      <c r="F67" s="30">
        <v>1</v>
      </c>
      <c r="G67" s="31">
        <v>0</v>
      </c>
      <c r="H67" s="42">
        <v>0.56399999999999995</v>
      </c>
      <c r="I67" s="25">
        <v>2016</v>
      </c>
      <c r="J67" s="25">
        <v>0</v>
      </c>
      <c r="K67" s="25">
        <v>0</v>
      </c>
      <c r="L67" s="25">
        <v>0</v>
      </c>
      <c r="M67" s="25">
        <v>0</v>
      </c>
      <c r="N67" s="25">
        <v>0</v>
      </c>
    </row>
    <row r="68" spans="1:14">
      <c r="A68" t="s">
        <v>64</v>
      </c>
      <c r="B68" s="9">
        <v>19</v>
      </c>
      <c r="C68" s="26">
        <v>1</v>
      </c>
      <c r="D68" s="22">
        <v>0</v>
      </c>
      <c r="E68" s="27">
        <v>1</v>
      </c>
      <c r="F68" s="30">
        <v>1</v>
      </c>
      <c r="G68" s="31">
        <v>1</v>
      </c>
      <c r="H68" s="42">
        <v>0.68400000000000005</v>
      </c>
      <c r="I68" s="25">
        <v>2016</v>
      </c>
      <c r="J68" s="25">
        <v>0</v>
      </c>
      <c r="K68" s="25">
        <v>0</v>
      </c>
      <c r="L68" s="25">
        <v>0</v>
      </c>
      <c r="M68" s="25">
        <v>1</v>
      </c>
      <c r="N68" s="25">
        <v>0</v>
      </c>
    </row>
    <row r="69" spans="1:14">
      <c r="A69" t="s">
        <v>65</v>
      </c>
      <c r="B69" s="9">
        <v>20</v>
      </c>
      <c r="C69" s="26">
        <v>1</v>
      </c>
      <c r="D69" s="22">
        <v>0</v>
      </c>
      <c r="E69" s="27">
        <v>0</v>
      </c>
      <c r="F69" s="30">
        <v>1</v>
      </c>
      <c r="G69" s="31">
        <v>1</v>
      </c>
      <c r="H69" s="42">
        <v>0.57699999999999996</v>
      </c>
      <c r="I69" s="25">
        <v>2016</v>
      </c>
      <c r="J69" s="25">
        <v>0</v>
      </c>
      <c r="K69" s="25">
        <v>0</v>
      </c>
      <c r="L69" s="25">
        <v>0</v>
      </c>
      <c r="M69" s="25">
        <v>0</v>
      </c>
      <c r="N69" s="25">
        <v>0</v>
      </c>
    </row>
    <row r="70" spans="1:14">
      <c r="A70" t="s">
        <v>66</v>
      </c>
      <c r="B70" s="9">
        <v>21</v>
      </c>
      <c r="C70" s="26">
        <v>0</v>
      </c>
      <c r="D70" s="22">
        <v>0</v>
      </c>
      <c r="E70" s="27">
        <v>0</v>
      </c>
      <c r="F70" s="30">
        <v>1</v>
      </c>
      <c r="G70" s="31">
        <v>0</v>
      </c>
      <c r="H70" s="42">
        <v>0.58599999999999997</v>
      </c>
      <c r="I70" s="25">
        <v>2016</v>
      </c>
      <c r="J70" s="25">
        <v>0</v>
      </c>
      <c r="K70" s="25">
        <v>0</v>
      </c>
      <c r="L70" s="25">
        <v>0</v>
      </c>
      <c r="M70" s="25">
        <v>1</v>
      </c>
      <c r="N70" s="25">
        <v>0</v>
      </c>
    </row>
    <row r="71" spans="1:14">
      <c r="A71" t="s">
        <v>67</v>
      </c>
      <c r="B71" s="9">
        <v>22</v>
      </c>
      <c r="C71" s="26">
        <v>1</v>
      </c>
      <c r="D71" s="22">
        <v>1</v>
      </c>
      <c r="E71" s="27">
        <v>0</v>
      </c>
      <c r="F71" s="30">
        <v>1</v>
      </c>
      <c r="G71" s="31">
        <v>0</v>
      </c>
      <c r="H71" s="42">
        <v>0.6</v>
      </c>
      <c r="I71" s="25">
        <v>2016</v>
      </c>
      <c r="J71" s="25">
        <v>0</v>
      </c>
      <c r="K71" s="25">
        <v>1</v>
      </c>
      <c r="L71" s="25">
        <v>0</v>
      </c>
      <c r="M71" s="25">
        <v>0</v>
      </c>
      <c r="N71" s="25">
        <v>0</v>
      </c>
    </row>
    <row r="72" spans="1:14">
      <c r="A72" t="s">
        <v>68</v>
      </c>
      <c r="B72" s="9">
        <v>23</v>
      </c>
      <c r="C72" s="26">
        <v>1</v>
      </c>
      <c r="D72" s="22">
        <v>0</v>
      </c>
      <c r="E72" s="27">
        <v>1</v>
      </c>
      <c r="F72" s="30">
        <v>0</v>
      </c>
      <c r="G72" s="31">
        <v>1</v>
      </c>
      <c r="H72" s="42">
        <v>0.70699999999999996</v>
      </c>
      <c r="I72" s="25">
        <v>2016</v>
      </c>
      <c r="J72" s="25">
        <v>0</v>
      </c>
      <c r="K72" s="25">
        <v>0</v>
      </c>
      <c r="L72" s="25">
        <v>0</v>
      </c>
      <c r="M72" s="25">
        <v>0</v>
      </c>
      <c r="N72" s="25">
        <v>0</v>
      </c>
    </row>
    <row r="73" spans="1:14">
      <c r="A73" t="s">
        <v>69</v>
      </c>
      <c r="B73" s="9">
        <v>24</v>
      </c>
      <c r="C73" s="26">
        <v>1</v>
      </c>
      <c r="D73" s="22">
        <v>1</v>
      </c>
      <c r="E73" s="27">
        <v>1</v>
      </c>
      <c r="F73" s="30">
        <v>1</v>
      </c>
      <c r="G73" s="31">
        <v>1</v>
      </c>
      <c r="H73" s="42">
        <v>0.66400000000000003</v>
      </c>
      <c r="I73" s="25">
        <v>2016</v>
      </c>
      <c r="J73" s="25">
        <v>0</v>
      </c>
      <c r="K73" s="25">
        <v>0</v>
      </c>
      <c r="L73" s="25">
        <v>1</v>
      </c>
      <c r="M73" s="25">
        <v>1</v>
      </c>
      <c r="N73" s="25">
        <v>0</v>
      </c>
    </row>
    <row r="74" spans="1:14">
      <c r="A74" t="s">
        <v>70</v>
      </c>
      <c r="B74" s="9">
        <v>25</v>
      </c>
      <c r="C74" s="26">
        <v>1</v>
      </c>
      <c r="D74" s="22">
        <v>0</v>
      </c>
      <c r="E74" s="27">
        <v>1</v>
      </c>
      <c r="F74" s="30">
        <v>1</v>
      </c>
      <c r="G74" s="31">
        <v>0</v>
      </c>
      <c r="H74" s="42">
        <v>0.67200000000000004</v>
      </c>
      <c r="I74" s="25">
        <v>2016</v>
      </c>
      <c r="J74" s="25">
        <v>0</v>
      </c>
      <c r="K74" s="25">
        <v>0</v>
      </c>
      <c r="L74" s="25">
        <v>1</v>
      </c>
      <c r="M74" s="25">
        <v>1</v>
      </c>
      <c r="N74" s="25">
        <v>0</v>
      </c>
    </row>
    <row r="75" spans="1:14">
      <c r="A75" t="s">
        <v>71</v>
      </c>
      <c r="B75" s="9">
        <v>26</v>
      </c>
      <c r="C75" s="26">
        <v>0</v>
      </c>
      <c r="D75" s="22">
        <v>0</v>
      </c>
      <c r="E75" s="27">
        <v>0</v>
      </c>
      <c r="F75" s="30">
        <v>0</v>
      </c>
      <c r="G75" s="31">
        <v>0</v>
      </c>
      <c r="H75" s="42">
        <v>0.64700000000000002</v>
      </c>
      <c r="I75" s="25">
        <v>2016</v>
      </c>
      <c r="J75" s="25">
        <v>0</v>
      </c>
      <c r="K75" s="25">
        <v>0</v>
      </c>
      <c r="L75" s="25">
        <v>0</v>
      </c>
      <c r="M75" s="25">
        <v>0</v>
      </c>
      <c r="N75" s="25">
        <v>0</v>
      </c>
    </row>
    <row r="76" spans="1:14">
      <c r="A76" t="s">
        <v>72</v>
      </c>
      <c r="B76" s="9">
        <v>27</v>
      </c>
      <c r="C76" s="26">
        <v>0</v>
      </c>
      <c r="D76" s="22">
        <v>0</v>
      </c>
      <c r="E76" s="27">
        <v>1</v>
      </c>
      <c r="F76" s="30">
        <v>1</v>
      </c>
      <c r="G76" s="31">
        <v>1</v>
      </c>
      <c r="H76" s="42">
        <v>0.74099999999999999</v>
      </c>
      <c r="I76" s="25">
        <v>2016</v>
      </c>
      <c r="J76" s="25">
        <v>0</v>
      </c>
      <c r="K76" s="25">
        <v>0</v>
      </c>
      <c r="L76" s="25">
        <v>0</v>
      </c>
      <c r="M76" s="25">
        <v>1</v>
      </c>
      <c r="N76" s="25">
        <v>1</v>
      </c>
    </row>
    <row r="77" spans="1:14">
      <c r="A77" t="s">
        <v>73</v>
      </c>
      <c r="B77" s="9">
        <v>28</v>
      </c>
      <c r="C77" s="26">
        <v>0</v>
      </c>
      <c r="D77" s="22">
        <v>0</v>
      </c>
      <c r="E77" s="27">
        <v>0</v>
      </c>
      <c r="F77" s="30">
        <v>0</v>
      </c>
      <c r="G77" s="31">
        <v>0</v>
      </c>
      <c r="H77" s="42">
        <v>0.55200000000000005</v>
      </c>
      <c r="I77" s="25">
        <v>2016</v>
      </c>
      <c r="J77" s="25">
        <v>0</v>
      </c>
      <c r="K77" s="25">
        <v>0</v>
      </c>
      <c r="L77" s="25">
        <v>0</v>
      </c>
      <c r="M77" s="25">
        <v>0</v>
      </c>
      <c r="N77" s="25">
        <v>0</v>
      </c>
    </row>
    <row r="78" spans="1:14">
      <c r="A78" t="s">
        <v>74</v>
      </c>
      <c r="B78" s="9">
        <v>29</v>
      </c>
      <c r="C78" s="26">
        <v>0</v>
      </c>
      <c r="D78" s="22">
        <v>0</v>
      </c>
      <c r="E78" s="27">
        <v>0</v>
      </c>
      <c r="F78" s="30">
        <v>1</v>
      </c>
      <c r="G78" s="31">
        <v>0</v>
      </c>
      <c r="H78" s="42">
        <v>0.622</v>
      </c>
      <c r="I78" s="25">
        <v>2016</v>
      </c>
      <c r="J78" s="25">
        <v>0</v>
      </c>
      <c r="K78" s="25">
        <v>0</v>
      </c>
      <c r="L78" s="25">
        <v>0</v>
      </c>
      <c r="M78" s="25">
        <v>0</v>
      </c>
      <c r="N78" s="25">
        <v>0</v>
      </c>
    </row>
    <row r="79" spans="1:14">
      <c r="A79" t="s">
        <v>75</v>
      </c>
      <c r="B79" s="9">
        <v>30</v>
      </c>
      <c r="C79" s="26">
        <v>1</v>
      </c>
      <c r="D79" s="22">
        <v>0</v>
      </c>
      <c r="E79" s="27">
        <v>1</v>
      </c>
      <c r="F79" s="30">
        <v>0</v>
      </c>
      <c r="G79" s="31">
        <v>1</v>
      </c>
      <c r="H79" s="42">
        <v>0.61799999999999999</v>
      </c>
      <c r="I79" s="25">
        <v>2016</v>
      </c>
      <c r="J79" s="25">
        <v>0</v>
      </c>
      <c r="K79" s="25">
        <v>0</v>
      </c>
      <c r="L79" s="25">
        <v>0</v>
      </c>
      <c r="M79" s="25">
        <v>0</v>
      </c>
      <c r="N79" s="25">
        <v>0</v>
      </c>
    </row>
    <row r="80" spans="1:14">
      <c r="A80" t="s">
        <v>76</v>
      </c>
      <c r="B80" s="9">
        <v>31</v>
      </c>
      <c r="C80" s="26">
        <v>1</v>
      </c>
      <c r="D80" s="22">
        <v>0</v>
      </c>
      <c r="E80" s="27">
        <v>0</v>
      </c>
      <c r="F80" s="30">
        <v>1</v>
      </c>
      <c r="G80" s="31">
        <v>1</v>
      </c>
      <c r="H80" s="42">
        <v>0.628</v>
      </c>
      <c r="I80" s="25">
        <v>2016</v>
      </c>
      <c r="J80" s="25">
        <v>0</v>
      </c>
      <c r="K80" s="25">
        <v>0</v>
      </c>
      <c r="L80" s="25">
        <v>0</v>
      </c>
      <c r="M80" s="25">
        <v>1</v>
      </c>
      <c r="N80" s="25">
        <v>0</v>
      </c>
    </row>
    <row r="81" spans="1:14">
      <c r="A81" t="s">
        <v>77</v>
      </c>
      <c r="B81" s="9">
        <v>32</v>
      </c>
      <c r="C81" s="26">
        <v>1</v>
      </c>
      <c r="D81" s="22">
        <v>0</v>
      </c>
      <c r="E81" s="27">
        <v>0</v>
      </c>
      <c r="F81" s="30">
        <v>1</v>
      </c>
      <c r="G81" s="31">
        <v>1</v>
      </c>
      <c r="H81" s="42">
        <v>0.57399999999999995</v>
      </c>
      <c r="I81" s="25">
        <v>2016</v>
      </c>
      <c r="J81" s="25">
        <v>0</v>
      </c>
      <c r="K81" s="25">
        <v>0</v>
      </c>
      <c r="L81" s="25">
        <v>0</v>
      </c>
      <c r="M81" s="25">
        <v>0</v>
      </c>
      <c r="N81" s="25">
        <v>0</v>
      </c>
    </row>
    <row r="82" spans="1:14">
      <c r="A82" t="s">
        <v>78</v>
      </c>
      <c r="B82" s="9">
        <v>33</v>
      </c>
      <c r="C82" s="26">
        <v>0</v>
      </c>
      <c r="D82" s="22">
        <v>0</v>
      </c>
      <c r="E82" s="27">
        <v>1</v>
      </c>
      <c r="F82" s="30">
        <v>0</v>
      </c>
      <c r="G82" s="31">
        <v>0</v>
      </c>
      <c r="H82" s="42">
        <v>0.71399999999999997</v>
      </c>
      <c r="I82" s="25">
        <v>2016</v>
      </c>
      <c r="J82" s="25">
        <v>0</v>
      </c>
      <c r="K82" s="25">
        <v>0</v>
      </c>
      <c r="L82" s="25">
        <v>0</v>
      </c>
      <c r="M82" s="25">
        <v>0</v>
      </c>
      <c r="N82" s="25">
        <v>0</v>
      </c>
    </row>
    <row r="83" spans="1:14">
      <c r="A83" t="s">
        <v>79</v>
      </c>
      <c r="B83" s="9">
        <v>34</v>
      </c>
      <c r="C83" s="26">
        <v>1</v>
      </c>
      <c r="D83" s="22">
        <v>0</v>
      </c>
      <c r="E83" s="27">
        <v>0</v>
      </c>
      <c r="F83" s="30">
        <v>0</v>
      </c>
      <c r="G83" s="31">
        <v>1</v>
      </c>
      <c r="H83" s="42">
        <v>0.64400000000000002</v>
      </c>
      <c r="I83" s="25">
        <v>2016</v>
      </c>
      <c r="J83" s="25">
        <v>0</v>
      </c>
      <c r="K83" s="25">
        <v>0</v>
      </c>
      <c r="L83" s="25">
        <v>0</v>
      </c>
      <c r="M83" s="25">
        <v>0</v>
      </c>
      <c r="N83" s="25">
        <v>0</v>
      </c>
    </row>
    <row r="84" spans="1:14">
      <c r="A84" t="s">
        <v>80</v>
      </c>
      <c r="B84" s="9">
        <v>35</v>
      </c>
      <c r="C84" s="26">
        <v>1</v>
      </c>
      <c r="D84" s="22">
        <v>0</v>
      </c>
      <c r="E84" s="27">
        <v>0</v>
      </c>
      <c r="F84" s="30">
        <v>1</v>
      </c>
      <c r="G84" s="31">
        <v>1</v>
      </c>
      <c r="H84" s="42">
        <v>0.54500000000000004</v>
      </c>
      <c r="I84" s="25">
        <v>2016</v>
      </c>
      <c r="J84" s="25">
        <v>0</v>
      </c>
      <c r="K84" s="25">
        <v>0</v>
      </c>
      <c r="L84" s="25">
        <v>0</v>
      </c>
      <c r="M84" s="25">
        <v>1</v>
      </c>
      <c r="N84" s="25">
        <v>0</v>
      </c>
    </row>
    <row r="85" spans="1:14">
      <c r="A85" t="s">
        <v>81</v>
      </c>
      <c r="B85" s="9">
        <v>36</v>
      </c>
      <c r="C85" s="26">
        <v>0</v>
      </c>
      <c r="D85" s="22">
        <v>0</v>
      </c>
      <c r="E85" s="27">
        <v>0</v>
      </c>
      <c r="F85" s="30">
        <v>1</v>
      </c>
      <c r="G85" s="31">
        <v>0</v>
      </c>
      <c r="H85" s="42">
        <v>0.56799999999999995</v>
      </c>
      <c r="I85" s="25">
        <v>2016</v>
      </c>
      <c r="J85" s="25">
        <v>0</v>
      </c>
      <c r="K85" s="25">
        <v>0</v>
      </c>
      <c r="L85" s="25">
        <v>0</v>
      </c>
      <c r="M85" s="25">
        <v>0</v>
      </c>
      <c r="N85" s="25">
        <v>0</v>
      </c>
    </row>
    <row r="86" spans="1:14">
      <c r="A86" t="s">
        <v>82</v>
      </c>
      <c r="B86" s="9">
        <v>37</v>
      </c>
      <c r="C86" s="26">
        <v>1</v>
      </c>
      <c r="D86" s="22">
        <v>1</v>
      </c>
      <c r="E86" s="27">
        <v>1</v>
      </c>
      <c r="F86" s="30">
        <v>1</v>
      </c>
      <c r="G86" s="31">
        <v>1</v>
      </c>
      <c r="H86" s="42">
        <v>0.64500000000000002</v>
      </c>
      <c r="I86" s="25">
        <v>2016</v>
      </c>
      <c r="J86" s="25">
        <v>0</v>
      </c>
      <c r="K86" s="25">
        <v>0</v>
      </c>
      <c r="L86" s="25">
        <v>0</v>
      </c>
      <c r="M86" s="25">
        <v>1</v>
      </c>
      <c r="N86" s="25">
        <v>0</v>
      </c>
    </row>
    <row r="87" spans="1:14">
      <c r="A87" t="s">
        <v>83</v>
      </c>
      <c r="B87" s="9">
        <v>38</v>
      </c>
      <c r="C87" s="26">
        <v>1</v>
      </c>
      <c r="D87" s="22">
        <v>0</v>
      </c>
      <c r="E87" s="27">
        <v>0</v>
      </c>
      <c r="F87" s="30">
        <v>0</v>
      </c>
      <c r="G87" s="31">
        <v>1</v>
      </c>
      <c r="H87" s="42">
        <v>0.60799999999999998</v>
      </c>
      <c r="I87" s="25">
        <v>2016</v>
      </c>
      <c r="J87" s="25">
        <v>0</v>
      </c>
      <c r="K87" s="25">
        <v>0</v>
      </c>
      <c r="L87" s="25">
        <v>0</v>
      </c>
      <c r="M87" s="25">
        <v>0</v>
      </c>
      <c r="N87" s="25">
        <v>0</v>
      </c>
    </row>
    <row r="88" spans="1:14">
      <c r="A88" t="s">
        <v>84</v>
      </c>
      <c r="B88" s="9">
        <v>39</v>
      </c>
      <c r="C88" s="26">
        <v>1</v>
      </c>
      <c r="D88" s="22">
        <v>0</v>
      </c>
      <c r="E88" s="27">
        <v>0</v>
      </c>
      <c r="F88" s="30">
        <v>1</v>
      </c>
      <c r="G88" s="31">
        <v>1</v>
      </c>
      <c r="H88" s="42">
        <v>0.629</v>
      </c>
      <c r="I88" s="25">
        <v>2016</v>
      </c>
      <c r="J88" s="25">
        <v>0</v>
      </c>
      <c r="K88" s="25">
        <v>0</v>
      </c>
      <c r="L88" s="25">
        <v>0</v>
      </c>
      <c r="M88" s="25">
        <v>1</v>
      </c>
      <c r="N88" s="25">
        <v>0</v>
      </c>
    </row>
    <row r="89" spans="1:14">
      <c r="A89" t="s">
        <v>85</v>
      </c>
      <c r="B89" s="9">
        <v>40</v>
      </c>
      <c r="C89" s="26">
        <v>1</v>
      </c>
      <c r="D89" s="22">
        <v>0</v>
      </c>
      <c r="E89" s="27">
        <v>0</v>
      </c>
      <c r="F89" s="30">
        <v>0</v>
      </c>
      <c r="G89" s="31">
        <v>1</v>
      </c>
      <c r="H89" s="42">
        <v>0.52300000000000002</v>
      </c>
      <c r="I89" s="25">
        <v>2016</v>
      </c>
      <c r="J89" s="25">
        <v>0</v>
      </c>
      <c r="K89" s="25">
        <v>0</v>
      </c>
      <c r="L89" s="25">
        <v>0</v>
      </c>
      <c r="M89" s="25">
        <v>0</v>
      </c>
      <c r="N89" s="25">
        <v>0</v>
      </c>
    </row>
    <row r="90" spans="1:14">
      <c r="A90" t="s">
        <v>86</v>
      </c>
      <c r="B90" s="9">
        <v>41</v>
      </c>
      <c r="C90" s="26">
        <v>0</v>
      </c>
      <c r="D90" s="22">
        <v>1</v>
      </c>
      <c r="E90" s="27">
        <v>0</v>
      </c>
      <c r="F90" s="30">
        <v>1</v>
      </c>
      <c r="G90" s="31">
        <v>1</v>
      </c>
      <c r="H90" s="42">
        <v>0.66200000000000003</v>
      </c>
      <c r="I90" s="25">
        <v>2016</v>
      </c>
      <c r="J90" s="25">
        <v>0</v>
      </c>
      <c r="K90" s="25">
        <v>1</v>
      </c>
      <c r="L90" s="25">
        <v>0</v>
      </c>
      <c r="M90" s="25">
        <v>0</v>
      </c>
      <c r="N90" s="25">
        <v>0</v>
      </c>
    </row>
    <row r="91" spans="1:14">
      <c r="A91" t="s">
        <v>87</v>
      </c>
      <c r="B91" s="9">
        <v>42</v>
      </c>
      <c r="C91" s="26">
        <v>0</v>
      </c>
      <c r="D91" s="22">
        <v>0</v>
      </c>
      <c r="E91" s="27">
        <v>0</v>
      </c>
      <c r="F91" s="30">
        <v>1</v>
      </c>
      <c r="G91" s="31">
        <v>0</v>
      </c>
      <c r="H91" s="42">
        <v>0.63600000000000001</v>
      </c>
      <c r="I91" s="25">
        <v>2016</v>
      </c>
      <c r="J91" s="25">
        <v>0</v>
      </c>
      <c r="K91" s="25">
        <v>0</v>
      </c>
      <c r="L91" s="25">
        <v>0</v>
      </c>
      <c r="M91" s="25">
        <v>1</v>
      </c>
      <c r="N91" s="25">
        <v>0</v>
      </c>
    </row>
    <row r="92" spans="1:14">
      <c r="A92" t="s">
        <v>88</v>
      </c>
      <c r="B92" s="9">
        <v>44</v>
      </c>
      <c r="C92" s="26">
        <v>0</v>
      </c>
      <c r="D92" s="22">
        <v>1</v>
      </c>
      <c r="E92" s="27">
        <v>0</v>
      </c>
      <c r="F92" s="30">
        <v>1</v>
      </c>
      <c r="G92" s="31">
        <v>1</v>
      </c>
      <c r="H92" s="42">
        <v>0.59099999999999997</v>
      </c>
      <c r="I92" s="25">
        <v>2016</v>
      </c>
      <c r="J92" s="25">
        <v>0</v>
      </c>
      <c r="K92" s="25">
        <v>1</v>
      </c>
      <c r="L92" s="25">
        <v>0</v>
      </c>
      <c r="M92" s="25">
        <v>1</v>
      </c>
      <c r="N92" s="25">
        <v>1</v>
      </c>
    </row>
    <row r="93" spans="1:14">
      <c r="A93" t="s">
        <v>89</v>
      </c>
      <c r="B93" s="9">
        <v>45</v>
      </c>
      <c r="C93" s="26">
        <v>0</v>
      </c>
      <c r="D93" s="22">
        <v>0</v>
      </c>
      <c r="E93" s="27">
        <v>0</v>
      </c>
      <c r="F93" s="30">
        <v>1</v>
      </c>
      <c r="G93" s="31">
        <v>0</v>
      </c>
      <c r="H93" s="42">
        <v>0.56699999999999995</v>
      </c>
      <c r="I93" s="25">
        <v>2016</v>
      </c>
      <c r="J93" s="25">
        <v>0</v>
      </c>
      <c r="K93" s="25">
        <v>0</v>
      </c>
      <c r="L93" s="25">
        <v>0</v>
      </c>
      <c r="M93" s="25">
        <v>0</v>
      </c>
      <c r="N93" s="25">
        <v>0</v>
      </c>
    </row>
    <row r="94" spans="1:14">
      <c r="A94" t="s">
        <v>90</v>
      </c>
      <c r="B94" s="9">
        <v>46</v>
      </c>
      <c r="C94" s="26">
        <v>1</v>
      </c>
      <c r="D94" s="22">
        <v>0</v>
      </c>
      <c r="E94" s="27">
        <v>0</v>
      </c>
      <c r="F94" s="30">
        <v>0</v>
      </c>
      <c r="G94" s="31">
        <v>1</v>
      </c>
      <c r="H94" s="42">
        <v>0.58599999999999997</v>
      </c>
      <c r="I94" s="25">
        <v>2016</v>
      </c>
      <c r="J94" s="25">
        <v>0</v>
      </c>
      <c r="K94" s="25">
        <v>0</v>
      </c>
      <c r="L94" s="25">
        <v>0</v>
      </c>
      <c r="M94" s="25">
        <v>0</v>
      </c>
      <c r="N94" s="25">
        <v>0</v>
      </c>
    </row>
    <row r="95" spans="1:14">
      <c r="A95" t="s">
        <v>91</v>
      </c>
      <c r="B95" s="9">
        <v>47</v>
      </c>
      <c r="C95" s="26">
        <v>1</v>
      </c>
      <c r="D95" s="22">
        <v>0</v>
      </c>
      <c r="E95" s="27">
        <v>0</v>
      </c>
      <c r="F95" s="30">
        <v>1</v>
      </c>
      <c r="G95" s="31">
        <v>0</v>
      </c>
      <c r="H95" s="42">
        <v>0.51100000000000001</v>
      </c>
      <c r="I95" s="25">
        <v>2016</v>
      </c>
      <c r="J95" s="25">
        <v>0</v>
      </c>
      <c r="K95" s="25">
        <v>0</v>
      </c>
      <c r="L95" s="25">
        <v>0</v>
      </c>
      <c r="M95" s="25">
        <v>1</v>
      </c>
      <c r="N95" s="25">
        <v>0</v>
      </c>
    </row>
    <row r="96" spans="1:14">
      <c r="A96" t="s">
        <v>92</v>
      </c>
      <c r="B96" s="9">
        <v>48</v>
      </c>
      <c r="C96" s="26">
        <v>1</v>
      </c>
      <c r="D96" s="22">
        <v>0</v>
      </c>
      <c r="E96" s="27">
        <v>0</v>
      </c>
      <c r="F96" s="30">
        <v>0</v>
      </c>
      <c r="G96" s="31">
        <v>0</v>
      </c>
      <c r="H96" s="42">
        <v>0.51400000000000001</v>
      </c>
      <c r="I96" s="25">
        <v>2016</v>
      </c>
      <c r="J96" s="25">
        <v>0</v>
      </c>
      <c r="K96" s="25">
        <v>0</v>
      </c>
      <c r="L96" s="25">
        <v>0</v>
      </c>
      <c r="M96" s="25">
        <v>0</v>
      </c>
      <c r="N96" s="25">
        <v>0</v>
      </c>
    </row>
    <row r="97" spans="1:15">
      <c r="A97" t="s">
        <v>93</v>
      </c>
      <c r="B97" s="9">
        <v>49</v>
      </c>
      <c r="C97" s="26">
        <v>1</v>
      </c>
      <c r="D97" s="22">
        <v>1</v>
      </c>
      <c r="E97" s="27">
        <v>0</v>
      </c>
      <c r="F97" s="30">
        <v>1</v>
      </c>
      <c r="G97" s="31">
        <v>1</v>
      </c>
      <c r="H97" s="42">
        <v>0.56799999999999995</v>
      </c>
      <c r="I97" s="25">
        <v>2016</v>
      </c>
      <c r="J97" s="25">
        <v>0</v>
      </c>
      <c r="K97" s="25">
        <v>1</v>
      </c>
      <c r="L97" s="25">
        <v>0</v>
      </c>
      <c r="M97" s="25">
        <v>0</v>
      </c>
      <c r="N97" s="25">
        <v>0</v>
      </c>
    </row>
    <row r="98" spans="1:15">
      <c r="A98" t="s">
        <v>94</v>
      </c>
      <c r="B98" s="9">
        <v>50</v>
      </c>
      <c r="C98" s="26">
        <v>1</v>
      </c>
      <c r="D98" s="22">
        <v>0</v>
      </c>
      <c r="E98" s="27">
        <v>1</v>
      </c>
      <c r="F98" s="30">
        <v>1</v>
      </c>
      <c r="G98" s="31">
        <v>1</v>
      </c>
      <c r="H98" s="42">
        <v>0.63700000000000001</v>
      </c>
      <c r="I98" s="25">
        <v>2016</v>
      </c>
      <c r="J98" s="25">
        <v>0</v>
      </c>
      <c r="K98" s="25">
        <v>0</v>
      </c>
      <c r="L98" s="25">
        <v>1</v>
      </c>
      <c r="M98" s="25">
        <v>1</v>
      </c>
      <c r="N98" s="25">
        <v>0</v>
      </c>
    </row>
    <row r="99" spans="1:15">
      <c r="A99" t="s">
        <v>95</v>
      </c>
      <c r="B99" s="9">
        <v>51</v>
      </c>
      <c r="C99" s="26">
        <v>1</v>
      </c>
      <c r="D99" s="22">
        <v>0</v>
      </c>
      <c r="E99" s="27">
        <v>1</v>
      </c>
      <c r="F99" s="30">
        <v>1</v>
      </c>
      <c r="G99" s="31">
        <v>0</v>
      </c>
      <c r="H99" s="42">
        <v>0.66100000000000003</v>
      </c>
      <c r="I99" s="25">
        <v>2016</v>
      </c>
      <c r="J99" s="25">
        <v>0</v>
      </c>
      <c r="K99" s="25">
        <v>0</v>
      </c>
      <c r="L99" s="25">
        <v>1</v>
      </c>
      <c r="M99" s="25">
        <v>1</v>
      </c>
      <c r="N99" s="25">
        <v>0</v>
      </c>
    </row>
    <row r="100" spans="1:15">
      <c r="A100" t="s">
        <v>96</v>
      </c>
      <c r="B100" s="9">
        <v>53</v>
      </c>
      <c r="C100" s="26">
        <v>0</v>
      </c>
      <c r="D100" s="22">
        <v>0</v>
      </c>
      <c r="E100" s="27">
        <v>0</v>
      </c>
      <c r="F100" s="30">
        <v>1</v>
      </c>
      <c r="G100" s="31">
        <v>1</v>
      </c>
      <c r="H100" s="42">
        <v>0.64700000000000002</v>
      </c>
      <c r="I100" s="25">
        <v>2016</v>
      </c>
      <c r="J100" s="25">
        <v>0</v>
      </c>
      <c r="K100" s="25">
        <v>0</v>
      </c>
      <c r="L100" s="25">
        <v>0</v>
      </c>
      <c r="M100" s="25">
        <v>0</v>
      </c>
      <c r="N100" s="25">
        <v>0</v>
      </c>
    </row>
    <row r="101" spans="1:15">
      <c r="A101" t="s">
        <v>97</v>
      </c>
      <c r="B101" s="9">
        <v>54</v>
      </c>
      <c r="C101" s="26">
        <v>1</v>
      </c>
      <c r="D101" s="22">
        <v>0</v>
      </c>
      <c r="E101" s="27">
        <v>1</v>
      </c>
      <c r="F101" s="30">
        <v>1</v>
      </c>
      <c r="G101" s="31">
        <v>0</v>
      </c>
      <c r="H101" s="42">
        <v>0.502</v>
      </c>
      <c r="I101" s="25">
        <v>2016</v>
      </c>
      <c r="J101" s="25">
        <v>0</v>
      </c>
      <c r="K101" s="25">
        <v>0</v>
      </c>
      <c r="L101" s="25">
        <v>1</v>
      </c>
      <c r="M101" s="25">
        <v>1</v>
      </c>
      <c r="N101" s="25">
        <v>0</v>
      </c>
    </row>
    <row r="102" spans="1:15">
      <c r="A102" t="s">
        <v>98</v>
      </c>
      <c r="B102" s="9">
        <v>55</v>
      </c>
      <c r="C102" s="26">
        <v>1</v>
      </c>
      <c r="D102" s="22">
        <v>0</v>
      </c>
      <c r="E102" s="27">
        <v>1</v>
      </c>
      <c r="F102" s="30">
        <v>1</v>
      </c>
      <c r="G102" s="31">
        <v>1</v>
      </c>
      <c r="H102" s="42">
        <v>0.69499999999999995</v>
      </c>
      <c r="I102" s="25">
        <v>2016</v>
      </c>
      <c r="J102" s="25">
        <v>0</v>
      </c>
      <c r="K102" s="25">
        <v>0</v>
      </c>
      <c r="L102" s="25">
        <v>0</v>
      </c>
      <c r="M102" s="25">
        <v>1</v>
      </c>
      <c r="N102" s="25">
        <v>0</v>
      </c>
    </row>
    <row r="103" spans="1:15">
      <c r="A103" t="s">
        <v>99</v>
      </c>
      <c r="B103" s="9">
        <v>56</v>
      </c>
      <c r="C103" s="26">
        <v>1</v>
      </c>
      <c r="D103" s="22">
        <v>0</v>
      </c>
      <c r="E103" s="27">
        <v>1</v>
      </c>
      <c r="F103" s="30">
        <v>0</v>
      </c>
      <c r="G103" s="31">
        <v>1</v>
      </c>
      <c r="H103" s="42">
        <v>0.59499999999999997</v>
      </c>
      <c r="I103" s="25">
        <v>2016</v>
      </c>
      <c r="J103" s="25">
        <v>0</v>
      </c>
      <c r="K103" s="25">
        <v>0</v>
      </c>
      <c r="L103" s="25">
        <v>0</v>
      </c>
      <c r="M103" s="25">
        <v>0</v>
      </c>
      <c r="N103" s="25">
        <v>0</v>
      </c>
    </row>
    <row r="104" spans="1:15">
      <c r="A104" t="s">
        <v>50</v>
      </c>
      <c r="B104" s="9">
        <v>1</v>
      </c>
      <c r="C104" s="26">
        <v>0</v>
      </c>
      <c r="D104" s="22">
        <v>0</v>
      </c>
      <c r="E104" s="27">
        <v>0</v>
      </c>
      <c r="F104" s="30">
        <v>0</v>
      </c>
      <c r="G104" s="32">
        <v>0</v>
      </c>
      <c r="H104" s="42">
        <v>0.58599999999999997</v>
      </c>
      <c r="I104" s="25">
        <v>2012</v>
      </c>
      <c r="J104" s="25">
        <v>0</v>
      </c>
      <c r="K104" s="25">
        <v>0</v>
      </c>
      <c r="L104" s="25">
        <v>0</v>
      </c>
      <c r="M104" s="25">
        <v>0</v>
      </c>
      <c r="N104" s="25">
        <v>0</v>
      </c>
    </row>
    <row r="105" spans="1:15">
      <c r="A105" t="s">
        <v>51</v>
      </c>
      <c r="B105" s="9">
        <v>2</v>
      </c>
      <c r="C105" s="26">
        <v>1</v>
      </c>
      <c r="D105" s="22">
        <v>0</v>
      </c>
      <c r="E105" s="27">
        <v>0</v>
      </c>
      <c r="F105" s="30">
        <v>0</v>
      </c>
      <c r="G105" s="32">
        <v>1</v>
      </c>
      <c r="H105" s="42">
        <v>0.58699999999999997</v>
      </c>
      <c r="I105" s="25">
        <v>2012</v>
      </c>
      <c r="J105" s="25">
        <v>0</v>
      </c>
      <c r="K105" s="25">
        <v>0</v>
      </c>
      <c r="L105" s="25">
        <v>0</v>
      </c>
      <c r="M105" s="25">
        <v>0</v>
      </c>
      <c r="N105" s="25">
        <v>0</v>
      </c>
    </row>
    <row r="106" spans="1:15">
      <c r="A106" t="s">
        <v>52</v>
      </c>
      <c r="B106" s="9">
        <v>4</v>
      </c>
      <c r="C106" s="26">
        <v>1</v>
      </c>
      <c r="D106" s="22">
        <v>0</v>
      </c>
      <c r="E106" s="27">
        <v>0</v>
      </c>
      <c r="F106" s="30">
        <v>1</v>
      </c>
      <c r="G106" s="32">
        <v>1</v>
      </c>
      <c r="H106" s="42">
        <v>0.52600000000000002</v>
      </c>
      <c r="I106" s="25">
        <v>2012</v>
      </c>
      <c r="J106" s="25">
        <v>0</v>
      </c>
      <c r="K106" s="25">
        <v>0</v>
      </c>
      <c r="L106" s="25">
        <v>0</v>
      </c>
      <c r="M106" s="25">
        <v>0</v>
      </c>
      <c r="N106" s="25">
        <v>0</v>
      </c>
    </row>
    <row r="107" spans="1:15">
      <c r="A107" t="s">
        <v>53</v>
      </c>
      <c r="B107" s="9">
        <v>5</v>
      </c>
      <c r="C107" s="26">
        <v>1</v>
      </c>
      <c r="D107" s="22">
        <v>0</v>
      </c>
      <c r="E107" s="27">
        <v>0</v>
      </c>
      <c r="F107" s="30">
        <v>1</v>
      </c>
      <c r="G107" s="33">
        <v>1</v>
      </c>
      <c r="H107" s="42">
        <v>0.50700000000000001</v>
      </c>
      <c r="I107" s="25">
        <v>2012</v>
      </c>
      <c r="J107" s="25">
        <v>0</v>
      </c>
      <c r="K107" s="25">
        <v>0</v>
      </c>
      <c r="L107" s="25">
        <v>0</v>
      </c>
      <c r="M107" s="25">
        <v>0</v>
      </c>
      <c r="N107" s="25">
        <v>0</v>
      </c>
    </row>
    <row r="108" spans="1:15">
      <c r="A108" t="s">
        <v>54</v>
      </c>
      <c r="B108" s="9">
        <v>6</v>
      </c>
      <c r="C108" s="26">
        <v>1</v>
      </c>
      <c r="D108" s="22">
        <v>0</v>
      </c>
      <c r="E108" s="28">
        <v>1</v>
      </c>
      <c r="F108" s="30">
        <v>1</v>
      </c>
      <c r="G108" s="32">
        <v>1</v>
      </c>
      <c r="H108" s="42">
        <v>0.55100000000000005</v>
      </c>
      <c r="I108" s="25">
        <v>2012</v>
      </c>
      <c r="J108" s="25">
        <v>0</v>
      </c>
      <c r="K108" s="25">
        <v>0</v>
      </c>
      <c r="L108" s="25">
        <v>0</v>
      </c>
      <c r="M108" s="25">
        <v>0</v>
      </c>
      <c r="N108" s="25">
        <v>0</v>
      </c>
    </row>
    <row r="109" spans="1:15">
      <c r="A109" t="s">
        <v>55</v>
      </c>
      <c r="B109" s="9">
        <v>8</v>
      </c>
      <c r="C109" s="26">
        <v>0</v>
      </c>
      <c r="D109" s="22">
        <v>1</v>
      </c>
      <c r="E109" s="28">
        <v>0</v>
      </c>
      <c r="F109" s="30">
        <v>1</v>
      </c>
      <c r="G109" s="32">
        <v>1</v>
      </c>
      <c r="H109" s="42">
        <v>0.69899999999999995</v>
      </c>
      <c r="I109" s="25">
        <v>2012</v>
      </c>
      <c r="J109" s="25">
        <v>0</v>
      </c>
      <c r="K109" s="25">
        <v>0</v>
      </c>
      <c r="L109" s="25">
        <v>0</v>
      </c>
      <c r="M109" s="25">
        <v>0</v>
      </c>
      <c r="N109" s="25">
        <v>0</v>
      </c>
    </row>
    <row r="110" spans="1:15">
      <c r="A110" t="s">
        <v>56</v>
      </c>
      <c r="B110" s="9">
        <v>9</v>
      </c>
      <c r="C110" s="26">
        <v>0</v>
      </c>
      <c r="D110" s="22">
        <v>0</v>
      </c>
      <c r="E110" s="29">
        <v>1</v>
      </c>
      <c r="F110" s="30">
        <v>0</v>
      </c>
      <c r="G110" s="32">
        <v>0</v>
      </c>
      <c r="H110" s="42">
        <v>0.61299999999999999</v>
      </c>
      <c r="I110" s="25">
        <v>2012</v>
      </c>
      <c r="J110" s="25">
        <v>0</v>
      </c>
      <c r="K110" s="25">
        <v>0</v>
      </c>
      <c r="L110" s="25">
        <v>0</v>
      </c>
      <c r="M110" s="25">
        <v>0</v>
      </c>
      <c r="N110" s="25">
        <v>0</v>
      </c>
    </row>
    <row r="111" spans="1:15">
      <c r="A111" t="s">
        <v>104</v>
      </c>
      <c r="B111" s="9">
        <v>11</v>
      </c>
      <c r="C111" s="26">
        <v>1</v>
      </c>
      <c r="D111" s="22">
        <v>1</v>
      </c>
      <c r="E111" s="28">
        <v>1</v>
      </c>
      <c r="F111" s="30">
        <v>0</v>
      </c>
      <c r="G111" s="32">
        <v>0</v>
      </c>
      <c r="H111" s="42">
        <v>0.61499999999999999</v>
      </c>
      <c r="I111" s="25">
        <v>2012</v>
      </c>
      <c r="J111" s="25">
        <v>0</v>
      </c>
      <c r="K111" s="25">
        <v>0</v>
      </c>
      <c r="L111" s="25">
        <v>0</v>
      </c>
      <c r="M111" s="25">
        <v>0</v>
      </c>
      <c r="N111" s="25">
        <v>0</v>
      </c>
      <c r="O111" s="42"/>
    </row>
    <row r="112" spans="1:15">
      <c r="A112" t="s">
        <v>57</v>
      </c>
      <c r="B112" s="9">
        <v>10</v>
      </c>
      <c r="C112" s="26">
        <v>0</v>
      </c>
      <c r="D112" s="22">
        <v>1</v>
      </c>
      <c r="E112" s="28">
        <v>0</v>
      </c>
      <c r="F112" s="30">
        <v>0</v>
      </c>
      <c r="G112" s="32">
        <v>0</v>
      </c>
      <c r="H112" s="42">
        <v>0.623</v>
      </c>
      <c r="I112" s="25">
        <v>2012</v>
      </c>
      <c r="J112" s="25">
        <v>0</v>
      </c>
      <c r="K112" s="25">
        <v>0</v>
      </c>
      <c r="L112" s="25">
        <v>0</v>
      </c>
      <c r="M112" s="25">
        <v>0</v>
      </c>
      <c r="N112" s="25">
        <v>0</v>
      </c>
    </row>
    <row r="113" spans="1:14">
      <c r="A113" t="s">
        <v>58</v>
      </c>
      <c r="B113" s="9">
        <v>12</v>
      </c>
      <c r="C113" s="26">
        <v>1</v>
      </c>
      <c r="D113" s="22">
        <v>1</v>
      </c>
      <c r="E113" s="28">
        <v>0</v>
      </c>
      <c r="F113" s="30">
        <v>0</v>
      </c>
      <c r="G113" s="32">
        <v>1</v>
      </c>
      <c r="H113" s="42">
        <v>0.628</v>
      </c>
      <c r="I113" s="25">
        <v>2012</v>
      </c>
      <c r="J113" s="25">
        <v>0</v>
      </c>
      <c r="K113" s="25">
        <v>0</v>
      </c>
      <c r="L113" s="25">
        <v>0</v>
      </c>
      <c r="M113" s="25">
        <v>0</v>
      </c>
      <c r="N113" s="25">
        <v>0</v>
      </c>
    </row>
    <row r="114" spans="1:14">
      <c r="A114" t="s">
        <v>59</v>
      </c>
      <c r="B114" s="9">
        <v>13</v>
      </c>
      <c r="C114" s="26">
        <v>1</v>
      </c>
      <c r="D114" s="22">
        <v>0</v>
      </c>
      <c r="E114" s="28">
        <v>0</v>
      </c>
      <c r="F114" s="30">
        <v>0</v>
      </c>
      <c r="G114" s="32">
        <v>1</v>
      </c>
      <c r="H114" s="42">
        <v>0.59</v>
      </c>
      <c r="I114" s="25">
        <v>2012</v>
      </c>
      <c r="J114" s="25">
        <v>0</v>
      </c>
      <c r="K114" s="25">
        <v>0</v>
      </c>
      <c r="L114" s="25">
        <v>0</v>
      </c>
      <c r="M114" s="25">
        <v>0</v>
      </c>
      <c r="N114" s="25">
        <v>0</v>
      </c>
    </row>
    <row r="115" spans="1:14">
      <c r="A115" t="s">
        <v>60</v>
      </c>
      <c r="B115" s="9">
        <v>15</v>
      </c>
      <c r="C115" s="26">
        <v>1</v>
      </c>
      <c r="D115" s="22">
        <v>1</v>
      </c>
      <c r="E115" s="28">
        <v>0</v>
      </c>
      <c r="F115" s="30">
        <v>0</v>
      </c>
      <c r="G115" s="32">
        <v>1</v>
      </c>
      <c r="H115" s="42">
        <v>0.442</v>
      </c>
      <c r="I115" s="25">
        <v>2012</v>
      </c>
      <c r="J115" s="25">
        <v>0</v>
      </c>
      <c r="K115" s="25">
        <v>0</v>
      </c>
      <c r="L115" s="25">
        <v>0</v>
      </c>
      <c r="M115" s="25">
        <v>0</v>
      </c>
      <c r="N115" s="25">
        <v>0</v>
      </c>
    </row>
    <row r="116" spans="1:14">
      <c r="A116" t="s">
        <v>61</v>
      </c>
      <c r="B116" s="9">
        <v>16</v>
      </c>
      <c r="C116" s="26">
        <v>1</v>
      </c>
      <c r="D116" s="22">
        <v>0</v>
      </c>
      <c r="E116" s="28">
        <v>1</v>
      </c>
      <c r="F116" s="30">
        <v>0</v>
      </c>
      <c r="G116" s="32">
        <v>1</v>
      </c>
      <c r="H116" s="42">
        <v>0.59799999999999998</v>
      </c>
      <c r="I116" s="25">
        <v>2012</v>
      </c>
      <c r="J116" s="25">
        <v>0</v>
      </c>
      <c r="K116" s="25">
        <v>0</v>
      </c>
      <c r="L116" s="25">
        <v>0</v>
      </c>
      <c r="M116" s="25">
        <v>0</v>
      </c>
      <c r="N116" s="25">
        <v>0</v>
      </c>
    </row>
    <row r="117" spans="1:14">
      <c r="A117" t="s">
        <v>62</v>
      </c>
      <c r="B117" s="9">
        <v>17</v>
      </c>
      <c r="C117" s="26">
        <v>1</v>
      </c>
      <c r="D117" s="22">
        <v>0</v>
      </c>
      <c r="E117" s="28">
        <v>1</v>
      </c>
      <c r="F117" s="30">
        <v>0</v>
      </c>
      <c r="G117" s="32">
        <v>1</v>
      </c>
      <c r="H117" s="42">
        <v>0.58899999999999997</v>
      </c>
      <c r="I117" s="25">
        <v>2012</v>
      </c>
      <c r="J117" s="25">
        <v>0</v>
      </c>
      <c r="K117" s="25">
        <v>0</v>
      </c>
      <c r="L117" s="25">
        <v>0</v>
      </c>
      <c r="M117" s="25">
        <v>0</v>
      </c>
      <c r="N117" s="25">
        <v>0</v>
      </c>
    </row>
    <row r="118" spans="1:14">
      <c r="A118" t="s">
        <v>63</v>
      </c>
      <c r="B118" s="9">
        <v>18</v>
      </c>
      <c r="C118" s="26">
        <v>1</v>
      </c>
      <c r="D118" s="22">
        <v>0</v>
      </c>
      <c r="E118" s="28">
        <v>0</v>
      </c>
      <c r="F118" s="30">
        <v>1</v>
      </c>
      <c r="G118" s="32">
        <v>0</v>
      </c>
      <c r="H118" s="42">
        <v>0.55200000000000005</v>
      </c>
      <c r="I118" s="25">
        <v>2012</v>
      </c>
      <c r="J118" s="25">
        <v>0</v>
      </c>
      <c r="K118" s="25">
        <v>0</v>
      </c>
      <c r="L118" s="25">
        <v>0</v>
      </c>
      <c r="M118" s="25">
        <v>0</v>
      </c>
      <c r="N118" s="25">
        <v>0</v>
      </c>
    </row>
    <row r="119" spans="1:14">
      <c r="A119" t="s">
        <v>64</v>
      </c>
      <c r="B119" s="9">
        <v>19</v>
      </c>
      <c r="C119" s="26">
        <v>1</v>
      </c>
      <c r="D119" s="22">
        <v>0</v>
      </c>
      <c r="E119" s="28">
        <v>1</v>
      </c>
      <c r="F119" s="30">
        <v>0</v>
      </c>
      <c r="G119" s="32">
        <v>1</v>
      </c>
      <c r="H119" s="42">
        <v>0.70299999999999996</v>
      </c>
      <c r="I119" s="25">
        <v>2012</v>
      </c>
      <c r="J119" s="25">
        <v>0</v>
      </c>
      <c r="K119" s="25">
        <v>0</v>
      </c>
      <c r="L119" s="25">
        <v>0</v>
      </c>
      <c r="M119" s="25">
        <v>0</v>
      </c>
      <c r="N119" s="25">
        <v>0</v>
      </c>
    </row>
    <row r="120" spans="1:14">
      <c r="A120" t="s">
        <v>65</v>
      </c>
      <c r="B120" s="9">
        <v>20</v>
      </c>
      <c r="C120" s="26">
        <v>1</v>
      </c>
      <c r="D120" s="22">
        <v>0</v>
      </c>
      <c r="E120" s="28">
        <v>0</v>
      </c>
      <c r="F120" s="30">
        <v>1</v>
      </c>
      <c r="G120" s="32">
        <v>1</v>
      </c>
      <c r="H120" s="42">
        <v>0.56899999999999995</v>
      </c>
      <c r="I120" s="25">
        <v>2012</v>
      </c>
      <c r="J120" s="25">
        <v>0</v>
      </c>
      <c r="K120" s="25">
        <v>0</v>
      </c>
      <c r="L120" s="25">
        <v>0</v>
      </c>
      <c r="M120" s="25">
        <v>0</v>
      </c>
      <c r="N120" s="25">
        <v>0</v>
      </c>
    </row>
    <row r="121" spans="1:14">
      <c r="A121" t="s">
        <v>66</v>
      </c>
      <c r="B121" s="9">
        <v>21</v>
      </c>
      <c r="C121" s="26">
        <v>0</v>
      </c>
      <c r="D121" s="22">
        <v>0</v>
      </c>
      <c r="E121" s="28">
        <v>0</v>
      </c>
      <c r="F121" s="30">
        <v>0</v>
      </c>
      <c r="G121" s="32">
        <v>0</v>
      </c>
      <c r="H121" s="42">
        <v>0.55700000000000005</v>
      </c>
      <c r="I121" s="25">
        <v>2012</v>
      </c>
      <c r="J121" s="25">
        <v>0</v>
      </c>
      <c r="K121" s="25">
        <v>0</v>
      </c>
      <c r="L121" s="25">
        <v>0</v>
      </c>
      <c r="M121" s="25">
        <v>0</v>
      </c>
      <c r="N121" s="25">
        <v>0</v>
      </c>
    </row>
    <row r="122" spans="1:14">
      <c r="A122" t="s">
        <v>67</v>
      </c>
      <c r="B122" s="9">
        <v>22</v>
      </c>
      <c r="C122" s="26">
        <v>1</v>
      </c>
      <c r="D122" s="22">
        <v>0</v>
      </c>
      <c r="E122" s="28">
        <v>0</v>
      </c>
      <c r="F122" s="30">
        <v>1</v>
      </c>
      <c r="G122" s="32">
        <v>0</v>
      </c>
      <c r="H122" s="42">
        <v>0.60199999999999998</v>
      </c>
      <c r="I122" s="25">
        <v>2012</v>
      </c>
      <c r="J122" s="25">
        <v>0</v>
      </c>
      <c r="K122" s="25">
        <v>0</v>
      </c>
      <c r="L122" s="25">
        <v>0</v>
      </c>
      <c r="M122" s="25">
        <v>0</v>
      </c>
      <c r="N122" s="25">
        <v>0</v>
      </c>
    </row>
    <row r="123" spans="1:14">
      <c r="A123" t="s">
        <v>68</v>
      </c>
      <c r="B123" s="9">
        <v>23</v>
      </c>
      <c r="C123" s="26">
        <v>1</v>
      </c>
      <c r="D123" s="36">
        <v>0</v>
      </c>
      <c r="E123" s="28">
        <v>1</v>
      </c>
      <c r="F123" s="30">
        <v>0</v>
      </c>
      <c r="G123" s="32">
        <v>1</v>
      </c>
      <c r="H123" s="42">
        <v>0.68200000000000005</v>
      </c>
      <c r="I123" s="25">
        <v>2012</v>
      </c>
      <c r="J123" s="25">
        <v>0</v>
      </c>
      <c r="K123" s="25">
        <v>0</v>
      </c>
      <c r="L123" s="25">
        <v>0</v>
      </c>
      <c r="M123" s="25">
        <v>0</v>
      </c>
      <c r="N123" s="25">
        <v>0</v>
      </c>
    </row>
    <row r="124" spans="1:14">
      <c r="A124" t="s">
        <v>69</v>
      </c>
      <c r="B124" s="9">
        <v>24</v>
      </c>
      <c r="C124" s="26">
        <v>1</v>
      </c>
      <c r="D124" s="36">
        <v>1</v>
      </c>
      <c r="E124" s="28">
        <v>0</v>
      </c>
      <c r="F124" s="30">
        <v>0</v>
      </c>
      <c r="G124" s="32">
        <v>1</v>
      </c>
      <c r="H124" s="42">
        <v>0.66600000000000004</v>
      </c>
      <c r="I124" s="25">
        <v>2012</v>
      </c>
      <c r="J124" s="25">
        <v>0</v>
      </c>
      <c r="K124" s="25">
        <v>0</v>
      </c>
      <c r="L124" s="25">
        <v>0</v>
      </c>
      <c r="M124" s="25">
        <v>0</v>
      </c>
      <c r="N124" s="25">
        <v>0</v>
      </c>
    </row>
    <row r="125" spans="1:14">
      <c r="A125" t="s">
        <v>70</v>
      </c>
      <c r="B125" s="9">
        <v>25</v>
      </c>
      <c r="C125" s="26">
        <v>1</v>
      </c>
      <c r="D125" s="36">
        <v>0</v>
      </c>
      <c r="E125" s="28">
        <v>0</v>
      </c>
      <c r="F125" s="30">
        <v>0</v>
      </c>
      <c r="G125" s="32">
        <v>0</v>
      </c>
      <c r="H125" s="42">
        <v>0.65900000000000003</v>
      </c>
      <c r="I125" s="25">
        <v>2012</v>
      </c>
      <c r="J125" s="25">
        <v>0</v>
      </c>
      <c r="K125" s="25">
        <v>0</v>
      </c>
      <c r="L125" s="25">
        <v>0</v>
      </c>
      <c r="M125" s="25">
        <v>0</v>
      </c>
      <c r="N125" s="25">
        <v>0</v>
      </c>
    </row>
    <row r="126" spans="1:14">
      <c r="A126" t="s">
        <v>71</v>
      </c>
      <c r="B126" s="9">
        <v>26</v>
      </c>
      <c r="C126" s="26">
        <v>0</v>
      </c>
      <c r="D126" s="36">
        <v>0</v>
      </c>
      <c r="E126" s="28">
        <v>0</v>
      </c>
      <c r="F126" s="30">
        <v>0</v>
      </c>
      <c r="G126" s="32">
        <v>0</v>
      </c>
      <c r="H126" s="42">
        <v>0.64700000000000002</v>
      </c>
      <c r="I126" s="25">
        <v>2012</v>
      </c>
      <c r="J126" s="25">
        <v>0</v>
      </c>
      <c r="K126" s="25">
        <v>0</v>
      </c>
      <c r="L126" s="25">
        <v>0</v>
      </c>
      <c r="M126" s="25">
        <v>0</v>
      </c>
      <c r="N126" s="25">
        <v>0</v>
      </c>
    </row>
    <row r="127" spans="1:14">
      <c r="A127" t="s">
        <v>72</v>
      </c>
      <c r="B127" s="9">
        <v>27</v>
      </c>
      <c r="C127" s="26">
        <v>0</v>
      </c>
      <c r="D127" s="36">
        <v>0</v>
      </c>
      <c r="E127" s="28">
        <v>1</v>
      </c>
      <c r="F127" s="30">
        <v>0</v>
      </c>
      <c r="G127" s="32">
        <v>0</v>
      </c>
      <c r="H127" s="42">
        <v>0.76</v>
      </c>
      <c r="I127" s="25">
        <v>2012</v>
      </c>
      <c r="J127" s="25">
        <v>0</v>
      </c>
      <c r="K127" s="25">
        <v>0</v>
      </c>
      <c r="L127" s="25">
        <v>0</v>
      </c>
      <c r="M127" s="25">
        <v>0</v>
      </c>
      <c r="N127" s="25">
        <v>0</v>
      </c>
    </row>
    <row r="128" spans="1:14">
      <c r="A128" t="s">
        <v>73</v>
      </c>
      <c r="B128" s="9">
        <v>28</v>
      </c>
      <c r="C128" s="26">
        <v>0</v>
      </c>
      <c r="D128" s="36">
        <v>0</v>
      </c>
      <c r="E128" s="28">
        <v>0</v>
      </c>
      <c r="F128" s="30">
        <v>0</v>
      </c>
      <c r="G128" s="32">
        <v>0</v>
      </c>
      <c r="H128" s="42">
        <v>0.59299999999999997</v>
      </c>
      <c r="I128" s="25">
        <v>2012</v>
      </c>
      <c r="J128" s="25">
        <v>0</v>
      </c>
      <c r="K128" s="25">
        <v>0</v>
      </c>
      <c r="L128" s="25">
        <v>0</v>
      </c>
      <c r="M128" s="25">
        <v>0</v>
      </c>
      <c r="N128" s="25">
        <v>0</v>
      </c>
    </row>
    <row r="129" spans="1:14">
      <c r="A129" t="s">
        <v>74</v>
      </c>
      <c r="B129" s="9">
        <v>29</v>
      </c>
      <c r="C129" s="26">
        <v>0</v>
      </c>
      <c r="D129" s="36">
        <v>0</v>
      </c>
      <c r="E129" s="28">
        <v>0</v>
      </c>
      <c r="F129" s="30">
        <v>1</v>
      </c>
      <c r="G129" s="32">
        <v>0</v>
      </c>
      <c r="H129" s="42">
        <v>0.622</v>
      </c>
      <c r="I129" s="25">
        <v>2012</v>
      </c>
      <c r="J129" s="25">
        <v>0</v>
      </c>
      <c r="K129" s="25">
        <v>0</v>
      </c>
      <c r="L129" s="25">
        <v>0</v>
      </c>
      <c r="M129" s="25">
        <v>0</v>
      </c>
      <c r="N129" s="25">
        <v>0</v>
      </c>
    </row>
    <row r="130" spans="1:14">
      <c r="A130" t="s">
        <v>75</v>
      </c>
      <c r="B130" s="9">
        <v>30</v>
      </c>
      <c r="C130" s="26">
        <v>1</v>
      </c>
      <c r="D130" s="36">
        <v>0</v>
      </c>
      <c r="E130" s="28">
        <v>1</v>
      </c>
      <c r="F130" s="30">
        <v>0</v>
      </c>
      <c r="G130" s="32">
        <v>1</v>
      </c>
      <c r="H130" s="42">
        <v>0.625</v>
      </c>
      <c r="I130" s="25">
        <v>2012</v>
      </c>
      <c r="J130" s="25">
        <v>0</v>
      </c>
      <c r="K130" s="25">
        <v>0</v>
      </c>
      <c r="L130" s="25">
        <v>0</v>
      </c>
      <c r="M130" s="25">
        <v>0</v>
      </c>
      <c r="N130" s="25">
        <v>0</v>
      </c>
    </row>
    <row r="131" spans="1:14">
      <c r="A131" t="s">
        <v>76</v>
      </c>
      <c r="B131" s="9">
        <v>31</v>
      </c>
      <c r="C131" s="26">
        <v>1</v>
      </c>
      <c r="D131" s="36">
        <v>0</v>
      </c>
      <c r="E131" s="28">
        <v>0</v>
      </c>
      <c r="F131" s="30">
        <v>0</v>
      </c>
      <c r="G131" s="32">
        <v>1</v>
      </c>
      <c r="H131" s="42">
        <v>0.60299999999999998</v>
      </c>
      <c r="I131" s="25">
        <v>2012</v>
      </c>
      <c r="J131" s="25">
        <v>0</v>
      </c>
      <c r="K131" s="25">
        <v>0</v>
      </c>
      <c r="L131" s="25">
        <v>0</v>
      </c>
      <c r="M131" s="25">
        <v>0</v>
      </c>
      <c r="N131" s="25">
        <v>0</v>
      </c>
    </row>
    <row r="132" spans="1:14">
      <c r="A132" t="s">
        <v>77</v>
      </c>
      <c r="B132" s="9">
        <v>32</v>
      </c>
      <c r="C132" s="26">
        <v>1</v>
      </c>
      <c r="D132" s="36">
        <v>0</v>
      </c>
      <c r="E132" s="28">
        <v>0</v>
      </c>
      <c r="F132" s="30">
        <v>1</v>
      </c>
      <c r="G132" s="32">
        <v>1</v>
      </c>
      <c r="H132" s="42">
        <v>0.56399999999999995</v>
      </c>
      <c r="I132" s="25">
        <v>2012</v>
      </c>
      <c r="J132" s="25">
        <v>0</v>
      </c>
      <c r="K132" s="25">
        <v>0</v>
      </c>
      <c r="L132" s="25">
        <v>0</v>
      </c>
      <c r="M132" s="25">
        <v>0</v>
      </c>
      <c r="N132" s="25">
        <v>0</v>
      </c>
    </row>
    <row r="133" spans="1:14">
      <c r="A133" t="s">
        <v>78</v>
      </c>
      <c r="B133" s="9">
        <v>33</v>
      </c>
      <c r="C133" s="26">
        <v>0</v>
      </c>
      <c r="D133" s="36">
        <v>0</v>
      </c>
      <c r="E133" s="28">
        <v>1</v>
      </c>
      <c r="F133" s="30">
        <v>0</v>
      </c>
      <c r="G133" s="32">
        <v>0</v>
      </c>
      <c r="H133" s="42">
        <v>0.70199999999999996</v>
      </c>
      <c r="I133" s="25">
        <v>2012</v>
      </c>
      <c r="J133" s="25">
        <v>0</v>
      </c>
      <c r="K133" s="25">
        <v>0</v>
      </c>
      <c r="L133" s="25">
        <v>0</v>
      </c>
      <c r="M133" s="25">
        <v>0</v>
      </c>
      <c r="N133" s="25">
        <v>0</v>
      </c>
    </row>
    <row r="134" spans="1:14">
      <c r="A134" t="s">
        <v>79</v>
      </c>
      <c r="B134" s="9">
        <v>34</v>
      </c>
      <c r="C134" s="26">
        <v>1</v>
      </c>
      <c r="D134" s="36">
        <v>0</v>
      </c>
      <c r="E134" s="28">
        <v>0</v>
      </c>
      <c r="F134" s="30">
        <v>0</v>
      </c>
      <c r="G134" s="32">
        <v>1</v>
      </c>
      <c r="H134" s="42">
        <v>0.61499999999999999</v>
      </c>
      <c r="I134" s="25">
        <v>2012</v>
      </c>
      <c r="J134" s="25">
        <v>0</v>
      </c>
      <c r="K134" s="25">
        <v>0</v>
      </c>
      <c r="L134" s="25">
        <v>0</v>
      </c>
      <c r="M134" s="25">
        <v>0</v>
      </c>
      <c r="N134" s="25">
        <v>0</v>
      </c>
    </row>
    <row r="135" spans="1:14">
      <c r="A135" t="s">
        <v>80</v>
      </c>
      <c r="B135" s="9">
        <v>35</v>
      </c>
      <c r="C135" s="26">
        <v>1</v>
      </c>
      <c r="D135" s="36">
        <v>0</v>
      </c>
      <c r="E135" s="28">
        <v>0</v>
      </c>
      <c r="F135" s="30">
        <v>0</v>
      </c>
      <c r="G135" s="32">
        <v>1</v>
      </c>
      <c r="H135" s="42">
        <v>0.54600000000000004</v>
      </c>
      <c r="I135" s="25">
        <v>2012</v>
      </c>
      <c r="J135" s="25">
        <v>0</v>
      </c>
      <c r="K135" s="25">
        <v>0</v>
      </c>
      <c r="L135" s="25">
        <v>0</v>
      </c>
      <c r="M135" s="25">
        <v>0</v>
      </c>
      <c r="N135" s="25">
        <v>0</v>
      </c>
    </row>
    <row r="136" spans="1:14">
      <c r="A136" t="s">
        <v>81</v>
      </c>
      <c r="B136" s="9">
        <v>36</v>
      </c>
      <c r="C136" s="26">
        <v>0</v>
      </c>
      <c r="D136" s="36">
        <v>0</v>
      </c>
      <c r="E136" s="28">
        <v>0</v>
      </c>
      <c r="F136" s="30">
        <v>1</v>
      </c>
      <c r="G136" s="32">
        <v>0</v>
      </c>
      <c r="H136" s="42">
        <v>0.53100000000000003</v>
      </c>
      <c r="I136" s="25">
        <v>2012</v>
      </c>
      <c r="J136" s="25">
        <v>0</v>
      </c>
      <c r="K136" s="25">
        <v>0</v>
      </c>
      <c r="L136" s="25">
        <v>0</v>
      </c>
      <c r="M136" s="25">
        <v>0</v>
      </c>
      <c r="N136" s="25">
        <v>0</v>
      </c>
    </row>
    <row r="137" spans="1:14">
      <c r="A137" t="s">
        <v>82</v>
      </c>
      <c r="B137" s="9">
        <v>37</v>
      </c>
      <c r="C137" s="26">
        <v>1</v>
      </c>
      <c r="D137" s="36">
        <v>1</v>
      </c>
      <c r="E137" s="28">
        <v>1</v>
      </c>
      <c r="F137" s="30">
        <v>0</v>
      </c>
      <c r="G137" s="32">
        <v>1</v>
      </c>
      <c r="H137" s="42">
        <v>0.64800000000000002</v>
      </c>
      <c r="I137" s="25">
        <v>2012</v>
      </c>
      <c r="J137" s="25">
        <v>0</v>
      </c>
      <c r="K137" s="25">
        <v>0</v>
      </c>
      <c r="L137" s="25">
        <v>0</v>
      </c>
      <c r="M137" s="25">
        <v>0</v>
      </c>
      <c r="N137" s="25">
        <v>0</v>
      </c>
    </row>
    <row r="138" spans="1:14">
      <c r="A138" t="s">
        <v>83</v>
      </c>
      <c r="B138" s="9">
        <v>38</v>
      </c>
      <c r="C138" s="26">
        <v>1</v>
      </c>
      <c r="D138" s="36">
        <v>0</v>
      </c>
      <c r="E138" s="28">
        <v>0</v>
      </c>
      <c r="F138" s="30">
        <v>0</v>
      </c>
      <c r="G138" s="32">
        <v>1</v>
      </c>
      <c r="H138" s="42">
        <v>0.59799999999999998</v>
      </c>
      <c r="I138" s="25">
        <v>2012</v>
      </c>
      <c r="J138" s="25">
        <v>0</v>
      </c>
      <c r="K138" s="25">
        <v>0</v>
      </c>
      <c r="L138" s="25">
        <v>0</v>
      </c>
      <c r="M138" s="25">
        <v>0</v>
      </c>
      <c r="N138" s="25">
        <v>0</v>
      </c>
    </row>
    <row r="139" spans="1:14">
      <c r="A139" t="s">
        <v>84</v>
      </c>
      <c r="B139" s="9">
        <v>39</v>
      </c>
      <c r="C139" s="26">
        <v>1</v>
      </c>
      <c r="D139" s="36">
        <v>0</v>
      </c>
      <c r="E139" s="28">
        <v>0</v>
      </c>
      <c r="F139" s="30">
        <v>0</v>
      </c>
      <c r="G139" s="32">
        <v>1</v>
      </c>
      <c r="H139" s="42">
        <v>0.64500000000000002</v>
      </c>
      <c r="I139" s="25">
        <v>2012</v>
      </c>
      <c r="J139" s="25">
        <v>0</v>
      </c>
      <c r="K139" s="25">
        <v>0</v>
      </c>
      <c r="L139" s="25">
        <v>0</v>
      </c>
      <c r="M139" s="25">
        <v>0</v>
      </c>
      <c r="N139" s="25">
        <v>0</v>
      </c>
    </row>
    <row r="140" spans="1:14">
      <c r="A140" t="s">
        <v>85</v>
      </c>
      <c r="B140" s="9">
        <v>40</v>
      </c>
      <c r="C140" s="26">
        <v>1</v>
      </c>
      <c r="D140" s="36">
        <v>0</v>
      </c>
      <c r="E140" s="28">
        <v>0</v>
      </c>
      <c r="F140" s="30">
        <v>0</v>
      </c>
      <c r="G140" s="32">
        <v>1</v>
      </c>
      <c r="H140" s="42">
        <v>0.49199999999999999</v>
      </c>
      <c r="I140" s="25">
        <v>2012</v>
      </c>
      <c r="J140" s="25">
        <v>0</v>
      </c>
      <c r="K140" s="25">
        <v>0</v>
      </c>
      <c r="L140" s="25">
        <v>0</v>
      </c>
      <c r="M140" s="25">
        <v>0</v>
      </c>
      <c r="N140" s="25">
        <v>0</v>
      </c>
    </row>
    <row r="141" spans="1:14">
      <c r="A141" t="s">
        <v>86</v>
      </c>
      <c r="B141" s="9">
        <v>41</v>
      </c>
      <c r="C141" s="26">
        <v>0</v>
      </c>
      <c r="D141" s="36">
        <v>0</v>
      </c>
      <c r="E141" s="28">
        <v>0</v>
      </c>
      <c r="F141" s="30">
        <v>1</v>
      </c>
      <c r="G141" s="32">
        <v>1</v>
      </c>
      <c r="H141" s="42">
        <v>0.63100000000000001</v>
      </c>
      <c r="I141" s="25">
        <v>2012</v>
      </c>
      <c r="J141" s="25">
        <v>0</v>
      </c>
      <c r="K141" s="25">
        <v>0</v>
      </c>
      <c r="L141" s="25">
        <v>0</v>
      </c>
      <c r="M141" s="25">
        <v>0</v>
      </c>
      <c r="N141" s="25">
        <v>0</v>
      </c>
    </row>
    <row r="142" spans="1:14">
      <c r="A142" t="s">
        <v>87</v>
      </c>
      <c r="B142" s="9">
        <v>42</v>
      </c>
      <c r="C142" s="26">
        <v>0</v>
      </c>
      <c r="D142" s="36">
        <v>0</v>
      </c>
      <c r="E142" s="28">
        <v>0</v>
      </c>
      <c r="F142" s="30">
        <v>0</v>
      </c>
      <c r="G142" s="32">
        <v>0</v>
      </c>
      <c r="H142" s="42">
        <v>0.59499999999999997</v>
      </c>
      <c r="I142" s="25">
        <v>2012</v>
      </c>
      <c r="J142" s="25">
        <v>0</v>
      </c>
      <c r="K142" s="25">
        <v>0</v>
      </c>
      <c r="L142" s="25">
        <v>0</v>
      </c>
      <c r="M142" s="25">
        <v>0</v>
      </c>
      <c r="N142" s="25">
        <v>0</v>
      </c>
    </row>
    <row r="143" spans="1:14">
      <c r="A143" t="s">
        <v>88</v>
      </c>
      <c r="B143" s="9">
        <v>44</v>
      </c>
      <c r="C143" s="26">
        <v>0</v>
      </c>
      <c r="D143" s="36">
        <v>0</v>
      </c>
      <c r="E143" s="28">
        <v>0</v>
      </c>
      <c r="F143" s="30">
        <v>0</v>
      </c>
      <c r="G143" s="32">
        <v>0</v>
      </c>
      <c r="H143" s="42">
        <v>0.57999999999999996</v>
      </c>
      <c r="I143" s="25">
        <v>2012</v>
      </c>
      <c r="J143" s="25">
        <v>0</v>
      </c>
      <c r="K143" s="25">
        <v>0</v>
      </c>
      <c r="L143" s="25">
        <v>0</v>
      </c>
      <c r="M143" s="25">
        <v>0</v>
      </c>
      <c r="N143" s="25">
        <v>0</v>
      </c>
    </row>
    <row r="144" spans="1:14">
      <c r="A144" t="s">
        <v>89</v>
      </c>
      <c r="B144" s="9">
        <v>45</v>
      </c>
      <c r="C144" s="26">
        <v>0</v>
      </c>
      <c r="D144" s="36">
        <v>0</v>
      </c>
      <c r="E144" s="28">
        <v>0</v>
      </c>
      <c r="F144" s="30">
        <v>1</v>
      </c>
      <c r="G144" s="32">
        <v>0</v>
      </c>
      <c r="H144" s="42">
        <v>0.56299999999999994</v>
      </c>
      <c r="I144" s="25">
        <v>2012</v>
      </c>
      <c r="J144" s="25">
        <v>0</v>
      </c>
      <c r="K144" s="25">
        <v>0</v>
      </c>
      <c r="L144" s="25">
        <v>0</v>
      </c>
      <c r="M144" s="25">
        <v>0</v>
      </c>
      <c r="N144" s="25">
        <v>0</v>
      </c>
    </row>
    <row r="145" spans="1:14">
      <c r="A145" t="s">
        <v>90</v>
      </c>
      <c r="B145" s="9">
        <v>46</v>
      </c>
      <c r="C145" s="26">
        <v>1</v>
      </c>
      <c r="D145" s="36">
        <v>0</v>
      </c>
      <c r="E145" s="28">
        <v>0</v>
      </c>
      <c r="F145" s="30">
        <v>0</v>
      </c>
      <c r="G145" s="32">
        <v>1</v>
      </c>
      <c r="H145" s="42">
        <v>0.59299999999999997</v>
      </c>
      <c r="I145" s="25">
        <v>2012</v>
      </c>
      <c r="J145" s="25">
        <v>0</v>
      </c>
      <c r="K145" s="25">
        <v>0</v>
      </c>
      <c r="L145" s="25">
        <v>0</v>
      </c>
      <c r="M145" s="25">
        <v>0</v>
      </c>
      <c r="N145" s="25">
        <v>0</v>
      </c>
    </row>
    <row r="146" spans="1:14">
      <c r="A146" t="s">
        <v>91</v>
      </c>
      <c r="B146" s="9">
        <v>47</v>
      </c>
      <c r="C146" s="26">
        <v>1</v>
      </c>
      <c r="D146" s="36">
        <v>0</v>
      </c>
      <c r="E146" s="28">
        <v>0</v>
      </c>
      <c r="F146" s="30">
        <v>0</v>
      </c>
      <c r="G146" s="32">
        <v>0</v>
      </c>
      <c r="H146" s="42">
        <v>0.51900000000000002</v>
      </c>
      <c r="I146" s="25">
        <v>2012</v>
      </c>
      <c r="J146" s="25">
        <v>0</v>
      </c>
      <c r="K146" s="25">
        <v>0</v>
      </c>
      <c r="L146" s="25">
        <v>0</v>
      </c>
      <c r="M146" s="25">
        <v>0</v>
      </c>
      <c r="N146" s="25">
        <v>0</v>
      </c>
    </row>
    <row r="147" spans="1:14">
      <c r="A147" t="s">
        <v>92</v>
      </c>
      <c r="B147" s="9">
        <v>48</v>
      </c>
      <c r="C147" s="26">
        <v>1</v>
      </c>
      <c r="D147" s="36">
        <v>0</v>
      </c>
      <c r="E147" s="28">
        <v>0</v>
      </c>
      <c r="F147" s="30">
        <v>0</v>
      </c>
      <c r="G147" s="32">
        <v>0</v>
      </c>
      <c r="H147" s="42">
        <v>0.496</v>
      </c>
      <c r="I147" s="25">
        <v>2012</v>
      </c>
      <c r="J147" s="25">
        <v>0</v>
      </c>
      <c r="K147" s="25">
        <v>0</v>
      </c>
      <c r="L147" s="25">
        <v>0</v>
      </c>
      <c r="M147" s="25">
        <v>0</v>
      </c>
      <c r="N147" s="25">
        <v>0</v>
      </c>
    </row>
    <row r="148" spans="1:14">
      <c r="A148" t="s">
        <v>93</v>
      </c>
      <c r="B148" s="9">
        <v>49</v>
      </c>
      <c r="C148" s="26">
        <v>1</v>
      </c>
      <c r="D148" s="36">
        <v>0</v>
      </c>
      <c r="E148" s="28">
        <v>0</v>
      </c>
      <c r="F148" s="30">
        <v>1</v>
      </c>
      <c r="G148" s="32">
        <v>1</v>
      </c>
      <c r="H148" s="42">
        <v>0.55500000000000005</v>
      </c>
      <c r="I148" s="25">
        <v>2012</v>
      </c>
      <c r="J148" s="25">
        <v>0</v>
      </c>
      <c r="K148" s="25">
        <v>0</v>
      </c>
      <c r="L148" s="25">
        <v>0</v>
      </c>
      <c r="M148" s="25">
        <v>0</v>
      </c>
      <c r="N148" s="25">
        <v>0</v>
      </c>
    </row>
    <row r="149" spans="1:14">
      <c r="A149" t="s">
        <v>94</v>
      </c>
      <c r="B149" s="9">
        <v>50</v>
      </c>
      <c r="C149" s="26">
        <v>1</v>
      </c>
      <c r="D149" s="36">
        <v>0</v>
      </c>
      <c r="E149" s="28">
        <v>0</v>
      </c>
      <c r="F149" s="30">
        <v>0</v>
      </c>
      <c r="G149" s="32">
        <v>1</v>
      </c>
      <c r="H149" s="42">
        <v>0.60699999999999998</v>
      </c>
      <c r="I149" s="25">
        <v>2012</v>
      </c>
      <c r="J149" s="25">
        <v>0</v>
      </c>
      <c r="K149" s="25">
        <v>0</v>
      </c>
      <c r="L149" s="25">
        <v>0</v>
      </c>
      <c r="M149" s="25">
        <v>0</v>
      </c>
      <c r="N149" s="25">
        <v>0</v>
      </c>
    </row>
    <row r="150" spans="1:14">
      <c r="A150" t="s">
        <v>95</v>
      </c>
      <c r="B150" s="9">
        <v>51</v>
      </c>
      <c r="C150" s="26">
        <v>1</v>
      </c>
      <c r="D150" s="36">
        <v>0</v>
      </c>
      <c r="E150" s="28">
        <v>0</v>
      </c>
      <c r="F150" s="30">
        <v>0</v>
      </c>
      <c r="G150" s="32">
        <v>0</v>
      </c>
      <c r="H150" s="42">
        <v>0.66100000000000003</v>
      </c>
      <c r="I150" s="25">
        <v>2012</v>
      </c>
      <c r="J150" s="25">
        <v>0</v>
      </c>
      <c r="K150" s="25">
        <v>0</v>
      </c>
      <c r="L150" s="25">
        <v>0</v>
      </c>
      <c r="M150" s="25">
        <v>0</v>
      </c>
      <c r="N150" s="25">
        <v>0</v>
      </c>
    </row>
    <row r="151" spans="1:14">
      <c r="A151" t="s">
        <v>96</v>
      </c>
      <c r="B151" s="9">
        <v>53</v>
      </c>
      <c r="C151" s="26">
        <v>0</v>
      </c>
      <c r="D151" s="36">
        <v>0</v>
      </c>
      <c r="E151" s="28">
        <v>0</v>
      </c>
      <c r="F151" s="30">
        <v>1</v>
      </c>
      <c r="G151" s="32">
        <v>1</v>
      </c>
      <c r="H151" s="42">
        <v>0.64800000000000002</v>
      </c>
      <c r="I151" s="25">
        <v>2012</v>
      </c>
      <c r="J151" s="25">
        <v>0</v>
      </c>
      <c r="K151" s="25">
        <v>0</v>
      </c>
      <c r="L151" s="25">
        <v>0</v>
      </c>
      <c r="M151" s="25">
        <v>0</v>
      </c>
      <c r="N151" s="25">
        <v>0</v>
      </c>
    </row>
    <row r="152" spans="1:14">
      <c r="A152" t="s">
        <v>97</v>
      </c>
      <c r="B152" s="9">
        <v>54</v>
      </c>
      <c r="C152" s="26">
        <v>1</v>
      </c>
      <c r="D152" s="36">
        <v>0</v>
      </c>
      <c r="E152" s="28">
        <v>0</v>
      </c>
      <c r="F152" s="30">
        <v>0</v>
      </c>
      <c r="G152" s="32">
        <v>0</v>
      </c>
      <c r="H152" s="42">
        <v>0.46300000000000002</v>
      </c>
      <c r="I152" s="25">
        <v>2012</v>
      </c>
      <c r="J152" s="25">
        <v>0</v>
      </c>
      <c r="K152" s="25">
        <v>0</v>
      </c>
      <c r="L152" s="25">
        <v>0</v>
      </c>
      <c r="M152" s="25">
        <v>0</v>
      </c>
      <c r="N152" s="25">
        <v>0</v>
      </c>
    </row>
    <row r="153" spans="1:14">
      <c r="A153" t="s">
        <v>98</v>
      </c>
      <c r="B153" s="9">
        <v>55</v>
      </c>
      <c r="C153" s="26">
        <v>1</v>
      </c>
      <c r="D153" s="36">
        <v>0</v>
      </c>
      <c r="E153" s="28">
        <v>1</v>
      </c>
      <c r="F153" s="30">
        <v>0</v>
      </c>
      <c r="G153" s="32">
        <v>1</v>
      </c>
      <c r="H153" s="42">
        <v>0.72899999999999998</v>
      </c>
      <c r="I153" s="25">
        <v>2012</v>
      </c>
      <c r="J153" s="25">
        <v>0</v>
      </c>
      <c r="K153" s="25">
        <v>0</v>
      </c>
      <c r="L153" s="25">
        <v>0</v>
      </c>
      <c r="M153" s="25">
        <v>0</v>
      </c>
      <c r="N153" s="25">
        <v>0</v>
      </c>
    </row>
    <row r="154" spans="1:14">
      <c r="A154" t="s">
        <v>99</v>
      </c>
      <c r="B154" s="9">
        <v>56</v>
      </c>
      <c r="C154" s="26">
        <v>1</v>
      </c>
      <c r="D154" s="36">
        <v>0</v>
      </c>
      <c r="E154" s="28">
        <v>1</v>
      </c>
      <c r="F154" s="30">
        <v>0</v>
      </c>
      <c r="G154" s="32">
        <v>1</v>
      </c>
      <c r="H154" s="42">
        <v>0.58599999999999997</v>
      </c>
      <c r="I154" s="25">
        <v>2012</v>
      </c>
      <c r="J154" s="25">
        <v>0</v>
      </c>
      <c r="K154" s="25">
        <v>0</v>
      </c>
      <c r="L154" s="25">
        <v>0</v>
      </c>
      <c r="M154" s="25">
        <v>0</v>
      </c>
      <c r="N154" s="25">
        <v>0</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754AD-B43A-3841-88DD-E2DBF0DEBEBE}">
  <dimension ref="A1:I103"/>
  <sheetViews>
    <sheetView workbookViewId="0">
      <selection activeCell="C1" sqref="C1:C1048576"/>
    </sheetView>
  </sheetViews>
  <sheetFormatPr baseColWidth="10" defaultRowHeight="16"/>
  <cols>
    <col min="1" max="1" width="23.1640625" bestFit="1" customWidth="1"/>
    <col min="2" max="2" width="7.83203125" bestFit="1" customWidth="1"/>
    <col min="3" max="3" width="5.83203125" style="3" bestFit="1" customWidth="1"/>
    <col min="4" max="4" width="86.5" style="3" bestFit="1" customWidth="1"/>
    <col min="5" max="5" width="4.1640625" bestFit="1" customWidth="1"/>
    <col min="6" max="6" width="199.33203125" bestFit="1" customWidth="1"/>
    <col min="7" max="7" width="7" bestFit="1" customWidth="1"/>
    <col min="8" max="8" width="4.5" bestFit="1" customWidth="1"/>
    <col min="9" max="9" width="4.33203125" bestFit="1" customWidth="1"/>
  </cols>
  <sheetData>
    <row r="1" spans="1:9" s="1" customFormat="1" ht="21">
      <c r="A1" s="1" t="s">
        <v>101</v>
      </c>
      <c r="B1" s="1" t="s">
        <v>100</v>
      </c>
      <c r="C1" s="1" t="s">
        <v>152</v>
      </c>
      <c r="D1" s="1" t="s">
        <v>112</v>
      </c>
      <c r="E1" s="1" t="s">
        <v>115</v>
      </c>
      <c r="F1" s="1" t="s">
        <v>126</v>
      </c>
      <c r="G1" s="1" t="s">
        <v>127</v>
      </c>
      <c r="H1" s="1" t="s">
        <v>86</v>
      </c>
      <c r="I1" s="1" t="s">
        <v>144</v>
      </c>
    </row>
    <row r="2" spans="1:9" ht="21">
      <c r="A2" s="2" t="s">
        <v>0</v>
      </c>
      <c r="B2" s="2" t="s">
        <v>50</v>
      </c>
      <c r="C2" s="9">
        <v>1</v>
      </c>
      <c r="D2" s="3" t="s">
        <v>106</v>
      </c>
      <c r="E2" s="3">
        <f xml:space="preserve"> IF(COUNTIF(D2, "18 by the election"), 0, IF(COUNTIF(D2, "16-year-olds may preregister"), 1, 2))</f>
        <v>0</v>
      </c>
      <c r="F2" s="3" t="s">
        <v>102</v>
      </c>
      <c r="G2" s="3">
        <f xml:space="preserve"> IF(COUNTIF(F2, "NA"), 0, 2)</f>
        <v>0</v>
      </c>
      <c r="H2">
        <v>1</v>
      </c>
      <c r="I2">
        <v>0</v>
      </c>
    </row>
    <row r="3" spans="1:9" ht="21">
      <c r="A3" s="2" t="s">
        <v>1</v>
      </c>
      <c r="B3" s="2" t="s">
        <v>51</v>
      </c>
      <c r="C3" s="9">
        <v>2</v>
      </c>
      <c r="D3" s="3" t="s">
        <v>113</v>
      </c>
      <c r="E3" s="3">
        <f t="shared" ref="E3:E52" si="0" xml:space="preserve"> IF(COUNTIF(D3, "18 by the election"), 0, IF(COUNTIF(D3, "16-year-olds may preregister"), 1, 2))</f>
        <v>2</v>
      </c>
      <c r="F3" s="3" t="s">
        <v>102</v>
      </c>
      <c r="G3" s="3">
        <f t="shared" ref="G3:G52" si="1" xml:space="preserve"> IF(COUNTIF(F3, "NA"), 0, 2)</f>
        <v>0</v>
      </c>
      <c r="H3">
        <v>1</v>
      </c>
      <c r="I3">
        <v>1</v>
      </c>
    </row>
    <row r="4" spans="1:9" ht="21">
      <c r="A4" s="2" t="s">
        <v>2</v>
      </c>
      <c r="B4" s="2" t="s">
        <v>52</v>
      </c>
      <c r="C4" s="9">
        <v>4</v>
      </c>
      <c r="D4" s="3" t="s">
        <v>106</v>
      </c>
      <c r="E4" s="3">
        <f t="shared" si="0"/>
        <v>0</v>
      </c>
      <c r="F4" s="3" t="s">
        <v>102</v>
      </c>
      <c r="G4" s="3">
        <f t="shared" si="1"/>
        <v>0</v>
      </c>
      <c r="H4">
        <v>1</v>
      </c>
      <c r="I4">
        <v>1</v>
      </c>
    </row>
    <row r="5" spans="1:9" ht="21">
      <c r="A5" s="2" t="s">
        <v>3</v>
      </c>
      <c r="B5" s="2" t="s">
        <v>53</v>
      </c>
      <c r="C5" s="9">
        <v>5</v>
      </c>
      <c r="D5" s="3" t="s">
        <v>106</v>
      </c>
      <c r="E5" s="3">
        <f t="shared" si="0"/>
        <v>0</v>
      </c>
      <c r="F5" s="3" t="s">
        <v>102</v>
      </c>
      <c r="G5" s="3">
        <f t="shared" si="1"/>
        <v>0</v>
      </c>
      <c r="H5">
        <v>0</v>
      </c>
      <c r="I5">
        <v>0</v>
      </c>
    </row>
    <row r="6" spans="1:9" ht="21">
      <c r="A6" s="2" t="s">
        <v>4</v>
      </c>
      <c r="B6" s="2" t="s">
        <v>54</v>
      </c>
      <c r="C6" s="9">
        <v>6</v>
      </c>
      <c r="D6" s="3" t="s">
        <v>107</v>
      </c>
      <c r="E6" s="3">
        <f t="shared" si="0"/>
        <v>1</v>
      </c>
      <c r="F6" s="3" t="s">
        <v>130</v>
      </c>
      <c r="G6" s="3">
        <f t="shared" si="1"/>
        <v>2</v>
      </c>
      <c r="H6">
        <v>1</v>
      </c>
      <c r="I6">
        <v>1</v>
      </c>
    </row>
    <row r="7" spans="1:9" ht="21">
      <c r="A7" s="2" t="s">
        <v>5</v>
      </c>
      <c r="B7" s="2" t="s">
        <v>55</v>
      </c>
      <c r="C7" s="9">
        <v>8</v>
      </c>
      <c r="D7" s="3" t="s">
        <v>107</v>
      </c>
      <c r="E7" s="3">
        <f t="shared" si="0"/>
        <v>1</v>
      </c>
      <c r="F7" s="3" t="s">
        <v>131</v>
      </c>
      <c r="G7" s="3">
        <f t="shared" si="1"/>
        <v>2</v>
      </c>
      <c r="H7">
        <v>1</v>
      </c>
      <c r="I7">
        <v>2</v>
      </c>
    </row>
    <row r="8" spans="1:9" ht="21">
      <c r="A8" s="2" t="s">
        <v>6</v>
      </c>
      <c r="B8" s="2" t="s">
        <v>56</v>
      </c>
      <c r="C8" s="9">
        <v>9</v>
      </c>
      <c r="D8" s="3" t="s">
        <v>106</v>
      </c>
      <c r="E8" s="3">
        <f t="shared" si="0"/>
        <v>0</v>
      </c>
      <c r="F8" s="3" t="s">
        <v>132</v>
      </c>
      <c r="G8" s="3">
        <f t="shared" si="1"/>
        <v>2</v>
      </c>
      <c r="H8">
        <v>1</v>
      </c>
      <c r="I8">
        <v>0</v>
      </c>
    </row>
    <row r="9" spans="1:9" ht="21">
      <c r="A9" s="2" t="s">
        <v>103</v>
      </c>
      <c r="B9" s="2" t="s">
        <v>104</v>
      </c>
      <c r="C9" s="9">
        <v>11</v>
      </c>
      <c r="D9" s="3" t="s">
        <v>107</v>
      </c>
      <c r="E9" s="3">
        <f t="shared" si="0"/>
        <v>1</v>
      </c>
      <c r="F9" s="3" t="s">
        <v>102</v>
      </c>
      <c r="G9" s="3">
        <f t="shared" si="1"/>
        <v>0</v>
      </c>
      <c r="H9">
        <v>1</v>
      </c>
      <c r="I9">
        <v>1</v>
      </c>
    </row>
    <row r="10" spans="1:9" ht="21">
      <c r="A10" s="2" t="s">
        <v>7</v>
      </c>
      <c r="B10" s="2" t="s">
        <v>57</v>
      </c>
      <c r="C10" s="9">
        <v>10</v>
      </c>
      <c r="D10" s="3" t="s">
        <v>107</v>
      </c>
      <c r="E10" s="3">
        <f t="shared" si="0"/>
        <v>1</v>
      </c>
      <c r="F10" s="3" t="s">
        <v>133</v>
      </c>
      <c r="G10" s="3">
        <f t="shared" si="1"/>
        <v>2</v>
      </c>
      <c r="H10">
        <v>1</v>
      </c>
      <c r="I10">
        <v>0</v>
      </c>
    </row>
    <row r="11" spans="1:9" ht="21">
      <c r="A11" s="2" t="s">
        <v>8</v>
      </c>
      <c r="B11" s="2" t="s">
        <v>58</v>
      </c>
      <c r="C11" s="9">
        <v>12</v>
      </c>
      <c r="D11" s="3" t="s">
        <v>107</v>
      </c>
      <c r="E11" s="3">
        <f t="shared" si="0"/>
        <v>1</v>
      </c>
      <c r="F11" s="3" t="s">
        <v>102</v>
      </c>
      <c r="G11" s="3">
        <f t="shared" si="1"/>
        <v>0</v>
      </c>
      <c r="H11">
        <v>1</v>
      </c>
      <c r="I11">
        <v>1</v>
      </c>
    </row>
    <row r="12" spans="1:9" ht="21">
      <c r="A12" s="2" t="s">
        <v>9</v>
      </c>
      <c r="B12" s="2" t="s">
        <v>59</v>
      </c>
      <c r="C12" s="9">
        <v>13</v>
      </c>
      <c r="D12" s="3" t="s">
        <v>108</v>
      </c>
      <c r="E12" s="3">
        <f t="shared" si="0"/>
        <v>2</v>
      </c>
      <c r="F12" s="3" t="s">
        <v>102</v>
      </c>
      <c r="G12" s="3">
        <f t="shared" si="1"/>
        <v>0</v>
      </c>
      <c r="H12">
        <v>1</v>
      </c>
      <c r="I12">
        <v>1</v>
      </c>
    </row>
    <row r="13" spans="1:9" ht="21">
      <c r="A13" s="2" t="s">
        <v>10</v>
      </c>
      <c r="B13" s="2" t="s">
        <v>60</v>
      </c>
      <c r="C13" s="9">
        <v>15</v>
      </c>
      <c r="D13" s="3" t="s">
        <v>114</v>
      </c>
      <c r="E13" s="3">
        <f t="shared" si="0"/>
        <v>2</v>
      </c>
      <c r="F13" s="3" t="s">
        <v>131</v>
      </c>
      <c r="G13" s="3">
        <f t="shared" si="1"/>
        <v>2</v>
      </c>
      <c r="H13">
        <v>1</v>
      </c>
      <c r="I13">
        <v>2</v>
      </c>
    </row>
    <row r="14" spans="1:9" ht="21">
      <c r="A14" s="2" t="s">
        <v>11</v>
      </c>
      <c r="B14" s="2" t="s">
        <v>61</v>
      </c>
      <c r="C14" s="9">
        <v>16</v>
      </c>
      <c r="D14" s="3" t="s">
        <v>106</v>
      </c>
      <c r="E14" s="3">
        <f t="shared" si="0"/>
        <v>0</v>
      </c>
      <c r="F14" s="3" t="s">
        <v>105</v>
      </c>
      <c r="G14" s="3">
        <f t="shared" si="1"/>
        <v>2</v>
      </c>
      <c r="H14">
        <v>1</v>
      </c>
      <c r="I14">
        <v>1</v>
      </c>
    </row>
    <row r="15" spans="1:9" ht="21">
      <c r="A15" s="2" t="s">
        <v>12</v>
      </c>
      <c r="B15" s="2" t="s">
        <v>62</v>
      </c>
      <c r="C15" s="9">
        <v>17</v>
      </c>
      <c r="D15" s="3" t="s">
        <v>106</v>
      </c>
      <c r="E15" s="3">
        <f t="shared" si="0"/>
        <v>0</v>
      </c>
      <c r="F15" s="3" t="s">
        <v>134</v>
      </c>
      <c r="G15" s="3">
        <f t="shared" si="1"/>
        <v>2</v>
      </c>
      <c r="H15">
        <v>1</v>
      </c>
      <c r="I15">
        <v>1</v>
      </c>
    </row>
    <row r="16" spans="1:9" ht="21">
      <c r="A16" s="2" t="s">
        <v>13</v>
      </c>
      <c r="B16" s="2" t="s">
        <v>63</v>
      </c>
      <c r="C16" s="9">
        <v>18</v>
      </c>
      <c r="D16" s="3" t="s">
        <v>106</v>
      </c>
      <c r="E16" s="3">
        <f t="shared" si="0"/>
        <v>0</v>
      </c>
      <c r="F16" s="3" t="s">
        <v>102</v>
      </c>
      <c r="G16" s="3">
        <f t="shared" si="1"/>
        <v>0</v>
      </c>
      <c r="H16">
        <v>1</v>
      </c>
      <c r="I16">
        <v>0</v>
      </c>
    </row>
    <row r="17" spans="1:9" ht="21">
      <c r="A17" s="2" t="s">
        <v>14</v>
      </c>
      <c r="B17" s="2" t="s">
        <v>64</v>
      </c>
      <c r="C17" s="9">
        <v>19</v>
      </c>
      <c r="D17" s="3" t="s">
        <v>108</v>
      </c>
      <c r="E17" s="3">
        <f t="shared" si="0"/>
        <v>2</v>
      </c>
      <c r="F17" s="3" t="s">
        <v>135</v>
      </c>
      <c r="G17" s="3">
        <f t="shared" si="1"/>
        <v>2</v>
      </c>
      <c r="H17">
        <v>1</v>
      </c>
      <c r="I17">
        <v>1</v>
      </c>
    </row>
    <row r="18" spans="1:9" ht="21">
      <c r="A18" s="2" t="s">
        <v>15</v>
      </c>
      <c r="B18" s="2" t="s">
        <v>65</v>
      </c>
      <c r="C18" s="9">
        <v>20</v>
      </c>
      <c r="D18" s="3" t="s">
        <v>106</v>
      </c>
      <c r="E18" s="3">
        <f t="shared" si="0"/>
        <v>0</v>
      </c>
      <c r="F18" s="3" t="s">
        <v>102</v>
      </c>
      <c r="G18" s="3">
        <f t="shared" si="1"/>
        <v>0</v>
      </c>
      <c r="H18">
        <v>1</v>
      </c>
      <c r="I18">
        <v>1</v>
      </c>
    </row>
    <row r="19" spans="1:9" ht="21">
      <c r="A19" s="2" t="s">
        <v>16</v>
      </c>
      <c r="B19" s="2" t="s">
        <v>66</v>
      </c>
      <c r="C19" s="9">
        <v>21</v>
      </c>
      <c r="D19" s="3" t="s">
        <v>106</v>
      </c>
      <c r="E19" s="3">
        <f t="shared" si="0"/>
        <v>0</v>
      </c>
      <c r="F19" s="3" t="s">
        <v>102</v>
      </c>
      <c r="G19" s="3">
        <f t="shared" si="1"/>
        <v>0</v>
      </c>
      <c r="H19">
        <v>1</v>
      </c>
      <c r="I19">
        <v>0</v>
      </c>
    </row>
    <row r="20" spans="1:9" ht="21">
      <c r="A20" s="2" t="s">
        <v>17</v>
      </c>
      <c r="B20" s="2" t="s">
        <v>67</v>
      </c>
      <c r="C20" s="9">
        <v>22</v>
      </c>
      <c r="D20" s="3" t="s">
        <v>107</v>
      </c>
      <c r="E20" s="3">
        <f t="shared" si="0"/>
        <v>1</v>
      </c>
      <c r="F20" s="3" t="s">
        <v>102</v>
      </c>
      <c r="G20" s="3">
        <f t="shared" si="1"/>
        <v>0</v>
      </c>
      <c r="H20">
        <v>1</v>
      </c>
      <c r="I20">
        <v>0</v>
      </c>
    </row>
    <row r="21" spans="1:9" ht="21">
      <c r="A21" s="2" t="s">
        <v>18</v>
      </c>
      <c r="B21" s="2" t="s">
        <v>68</v>
      </c>
      <c r="C21" s="9">
        <v>23</v>
      </c>
      <c r="D21" s="3" t="s">
        <v>109</v>
      </c>
      <c r="E21" s="3">
        <f t="shared" si="0"/>
        <v>2</v>
      </c>
      <c r="F21" s="3" t="s">
        <v>136</v>
      </c>
      <c r="G21" s="3">
        <f t="shared" si="1"/>
        <v>2</v>
      </c>
      <c r="H21">
        <v>0</v>
      </c>
      <c r="I21">
        <v>1</v>
      </c>
    </row>
    <row r="22" spans="1:9" ht="21">
      <c r="A22" s="2" t="s">
        <v>19</v>
      </c>
      <c r="B22" s="2" t="s">
        <v>69</v>
      </c>
      <c r="C22" s="9">
        <v>24</v>
      </c>
      <c r="D22" s="3" t="s">
        <v>107</v>
      </c>
      <c r="E22" s="3">
        <f t="shared" si="0"/>
        <v>1</v>
      </c>
      <c r="F22" s="3" t="s">
        <v>137</v>
      </c>
      <c r="G22" s="3">
        <f t="shared" si="1"/>
        <v>2</v>
      </c>
      <c r="H22">
        <v>1</v>
      </c>
      <c r="I22">
        <v>1</v>
      </c>
    </row>
    <row r="23" spans="1:9" ht="21">
      <c r="A23" s="2" t="s">
        <v>20</v>
      </c>
      <c r="B23" s="2" t="s">
        <v>70</v>
      </c>
      <c r="C23" s="9">
        <v>25</v>
      </c>
      <c r="D23" s="3" t="s">
        <v>107</v>
      </c>
      <c r="E23" s="3">
        <f t="shared" si="0"/>
        <v>1</v>
      </c>
      <c r="F23" s="3" t="s">
        <v>138</v>
      </c>
      <c r="G23" s="3">
        <f t="shared" si="1"/>
        <v>2</v>
      </c>
      <c r="H23">
        <v>1</v>
      </c>
      <c r="I23">
        <v>0</v>
      </c>
    </row>
    <row r="24" spans="1:9" ht="21">
      <c r="A24" s="2" t="s">
        <v>21</v>
      </c>
      <c r="B24" s="2" t="s">
        <v>71</v>
      </c>
      <c r="C24" s="9">
        <v>26</v>
      </c>
      <c r="D24" s="3" t="s">
        <v>106</v>
      </c>
      <c r="E24" s="3">
        <f t="shared" si="0"/>
        <v>0</v>
      </c>
      <c r="F24" s="3" t="s">
        <v>105</v>
      </c>
      <c r="G24" s="3">
        <f t="shared" si="1"/>
        <v>2</v>
      </c>
      <c r="H24">
        <v>1</v>
      </c>
      <c r="I24">
        <v>1</v>
      </c>
    </row>
    <row r="25" spans="1:9" ht="21">
      <c r="A25" s="2" t="s">
        <v>22</v>
      </c>
      <c r="B25" s="2" t="s">
        <v>72</v>
      </c>
      <c r="C25" s="9">
        <v>27</v>
      </c>
      <c r="D25" s="3" t="s">
        <v>106</v>
      </c>
      <c r="E25" s="3">
        <f t="shared" si="0"/>
        <v>0</v>
      </c>
      <c r="F25" s="3" t="s">
        <v>102</v>
      </c>
      <c r="G25" s="3">
        <f t="shared" si="1"/>
        <v>0</v>
      </c>
      <c r="H25">
        <v>1</v>
      </c>
      <c r="I25">
        <v>1</v>
      </c>
    </row>
    <row r="26" spans="1:9" ht="21">
      <c r="A26" s="2" t="s">
        <v>23</v>
      </c>
      <c r="B26" s="2" t="s">
        <v>73</v>
      </c>
      <c r="C26" s="9">
        <v>28</v>
      </c>
      <c r="D26" s="3" t="s">
        <v>106</v>
      </c>
      <c r="E26" s="3">
        <f t="shared" si="0"/>
        <v>0</v>
      </c>
      <c r="F26" s="3" t="s">
        <v>102</v>
      </c>
      <c r="G26" s="3">
        <f t="shared" si="1"/>
        <v>0</v>
      </c>
      <c r="H26">
        <v>0</v>
      </c>
      <c r="I26">
        <v>0</v>
      </c>
    </row>
    <row r="27" spans="1:9" ht="21">
      <c r="A27" s="2" t="s">
        <v>24</v>
      </c>
      <c r="B27" s="2" t="s">
        <v>74</v>
      </c>
      <c r="C27" s="9">
        <v>29</v>
      </c>
      <c r="D27" s="3" t="s">
        <v>108</v>
      </c>
      <c r="E27" s="3">
        <f t="shared" si="0"/>
        <v>2</v>
      </c>
      <c r="F27" s="3" t="s">
        <v>102</v>
      </c>
      <c r="G27" s="3">
        <f t="shared" si="1"/>
        <v>0</v>
      </c>
      <c r="H27">
        <v>1</v>
      </c>
      <c r="I27">
        <v>0</v>
      </c>
    </row>
    <row r="28" spans="1:9" ht="21">
      <c r="A28" s="2" t="s">
        <v>25</v>
      </c>
      <c r="B28" s="2" t="s">
        <v>75</v>
      </c>
      <c r="C28" s="9">
        <v>30</v>
      </c>
      <c r="D28" s="3" t="s">
        <v>106</v>
      </c>
      <c r="E28" s="3">
        <f t="shared" si="0"/>
        <v>0</v>
      </c>
      <c r="F28" s="3" t="s">
        <v>139</v>
      </c>
      <c r="G28" s="3">
        <f t="shared" si="1"/>
        <v>2</v>
      </c>
      <c r="H28">
        <v>0</v>
      </c>
      <c r="I28">
        <v>1</v>
      </c>
    </row>
    <row r="29" spans="1:9" ht="21">
      <c r="A29" s="2" t="s">
        <v>26</v>
      </c>
      <c r="B29" s="2" t="s">
        <v>76</v>
      </c>
      <c r="C29" s="9">
        <v>31</v>
      </c>
      <c r="D29" s="3" t="s">
        <v>106</v>
      </c>
      <c r="E29" s="3">
        <f t="shared" si="0"/>
        <v>0</v>
      </c>
      <c r="F29" s="3" t="s">
        <v>102</v>
      </c>
      <c r="G29" s="3">
        <f t="shared" si="1"/>
        <v>0</v>
      </c>
      <c r="H29">
        <v>1</v>
      </c>
      <c r="I29">
        <v>1</v>
      </c>
    </row>
    <row r="30" spans="1:9" ht="21">
      <c r="A30" s="2" t="s">
        <v>27</v>
      </c>
      <c r="B30" s="2" t="s">
        <v>77</v>
      </c>
      <c r="C30" s="9">
        <v>32</v>
      </c>
      <c r="D30" s="3" t="s">
        <v>109</v>
      </c>
      <c r="E30" s="3">
        <f t="shared" si="0"/>
        <v>2</v>
      </c>
      <c r="F30" s="3" t="s">
        <v>138</v>
      </c>
      <c r="G30" s="3">
        <f t="shared" si="1"/>
        <v>2</v>
      </c>
      <c r="H30">
        <v>1</v>
      </c>
      <c r="I30">
        <v>1</v>
      </c>
    </row>
    <row r="31" spans="1:9" ht="21">
      <c r="A31" s="2" t="s">
        <v>28</v>
      </c>
      <c r="B31" s="2" t="s">
        <v>78</v>
      </c>
      <c r="C31" s="9">
        <v>33</v>
      </c>
      <c r="D31" s="3" t="s">
        <v>106</v>
      </c>
      <c r="E31" s="3">
        <f t="shared" si="0"/>
        <v>0</v>
      </c>
      <c r="F31" s="3" t="s">
        <v>105</v>
      </c>
      <c r="G31" s="3">
        <f t="shared" si="1"/>
        <v>2</v>
      </c>
      <c r="H31">
        <v>0</v>
      </c>
      <c r="I31">
        <v>0</v>
      </c>
    </row>
    <row r="32" spans="1:9" ht="21">
      <c r="A32" s="2" t="s">
        <v>29</v>
      </c>
      <c r="B32" s="2" t="s">
        <v>79</v>
      </c>
      <c r="C32" s="9">
        <v>34</v>
      </c>
      <c r="D32" s="3" t="s">
        <v>109</v>
      </c>
      <c r="E32" s="3">
        <f t="shared" si="0"/>
        <v>2</v>
      </c>
      <c r="F32" s="3" t="s">
        <v>102</v>
      </c>
      <c r="G32" s="3">
        <f t="shared" si="1"/>
        <v>0</v>
      </c>
      <c r="H32">
        <v>1</v>
      </c>
      <c r="I32">
        <v>1</v>
      </c>
    </row>
    <row r="33" spans="1:9" ht="21">
      <c r="A33" s="2" t="s">
        <v>30</v>
      </c>
      <c r="B33" s="2" t="s">
        <v>80</v>
      </c>
      <c r="C33" s="9">
        <v>35</v>
      </c>
      <c r="D33" s="3" t="s">
        <v>106</v>
      </c>
      <c r="E33" s="3">
        <f t="shared" si="0"/>
        <v>0</v>
      </c>
      <c r="F33" s="3" t="s">
        <v>140</v>
      </c>
      <c r="G33" s="3">
        <v>1</v>
      </c>
      <c r="H33">
        <v>1</v>
      </c>
      <c r="I33">
        <v>1</v>
      </c>
    </row>
    <row r="34" spans="1:9" ht="21">
      <c r="A34" s="2" t="s">
        <v>31</v>
      </c>
      <c r="B34" s="2" t="s">
        <v>81</v>
      </c>
      <c r="C34" s="9">
        <v>36</v>
      </c>
      <c r="D34" s="3" t="s">
        <v>107</v>
      </c>
      <c r="E34" s="3">
        <f t="shared" si="0"/>
        <v>1</v>
      </c>
      <c r="F34" s="3" t="s">
        <v>102</v>
      </c>
      <c r="G34" s="3">
        <f t="shared" si="1"/>
        <v>0</v>
      </c>
      <c r="H34">
        <v>1</v>
      </c>
      <c r="I34">
        <v>0</v>
      </c>
    </row>
    <row r="35" spans="1:9" ht="21">
      <c r="A35" s="2" t="s">
        <v>32</v>
      </c>
      <c r="B35" s="2" t="s">
        <v>82</v>
      </c>
      <c r="C35" s="9">
        <v>37</v>
      </c>
      <c r="D35" s="3" t="s">
        <v>107</v>
      </c>
      <c r="E35" s="3">
        <f t="shared" si="0"/>
        <v>1</v>
      </c>
      <c r="F35" s="3" t="s">
        <v>141</v>
      </c>
      <c r="G35" s="3">
        <v>1</v>
      </c>
      <c r="H35">
        <v>1</v>
      </c>
      <c r="I35">
        <v>1</v>
      </c>
    </row>
    <row r="36" spans="1:9" ht="21">
      <c r="A36" s="2" t="s">
        <v>33</v>
      </c>
      <c r="B36" s="2" t="s">
        <v>83</v>
      </c>
      <c r="C36" s="9">
        <v>38</v>
      </c>
      <c r="D36" s="3" t="s">
        <v>106</v>
      </c>
      <c r="E36" s="3">
        <f t="shared" si="0"/>
        <v>0</v>
      </c>
      <c r="F36" s="3" t="s">
        <v>102</v>
      </c>
      <c r="G36" s="3">
        <f t="shared" si="1"/>
        <v>0</v>
      </c>
      <c r="H36">
        <v>0</v>
      </c>
      <c r="I36">
        <v>1</v>
      </c>
    </row>
    <row r="37" spans="1:9" ht="21">
      <c r="A37" s="2" t="s">
        <v>34</v>
      </c>
      <c r="B37" s="2" t="s">
        <v>84</v>
      </c>
      <c r="C37" s="9">
        <v>39</v>
      </c>
      <c r="D37" s="3" t="s">
        <v>106</v>
      </c>
      <c r="E37" s="3">
        <f t="shared" si="0"/>
        <v>0</v>
      </c>
      <c r="F37" s="3" t="s">
        <v>102</v>
      </c>
      <c r="G37" s="3">
        <f t="shared" si="1"/>
        <v>0</v>
      </c>
      <c r="H37">
        <v>1</v>
      </c>
      <c r="I37">
        <v>1</v>
      </c>
    </row>
    <row r="38" spans="1:9" ht="21">
      <c r="A38" s="2" t="s">
        <v>35</v>
      </c>
      <c r="B38" s="2" t="s">
        <v>85</v>
      </c>
      <c r="C38" s="9">
        <v>40</v>
      </c>
      <c r="D38" s="3" t="s">
        <v>106</v>
      </c>
      <c r="E38" s="3">
        <f t="shared" si="0"/>
        <v>0</v>
      </c>
      <c r="F38" s="3" t="s">
        <v>102</v>
      </c>
      <c r="G38" s="3">
        <f t="shared" si="1"/>
        <v>0</v>
      </c>
      <c r="H38">
        <v>2</v>
      </c>
      <c r="I38">
        <v>1</v>
      </c>
    </row>
    <row r="39" spans="1:9" ht="21">
      <c r="A39" s="2" t="s">
        <v>36</v>
      </c>
      <c r="B39" s="2" t="s">
        <v>86</v>
      </c>
      <c r="C39" s="9">
        <v>41</v>
      </c>
      <c r="D39" s="3" t="s">
        <v>107</v>
      </c>
      <c r="E39" s="3">
        <f t="shared" si="0"/>
        <v>1</v>
      </c>
      <c r="F39" s="3" t="s">
        <v>102</v>
      </c>
      <c r="G39" s="3">
        <f t="shared" si="1"/>
        <v>0</v>
      </c>
      <c r="H39">
        <v>1</v>
      </c>
      <c r="I39">
        <v>2</v>
      </c>
    </row>
    <row r="40" spans="1:9" ht="21">
      <c r="A40" s="2" t="s">
        <v>37</v>
      </c>
      <c r="B40" s="2" t="s">
        <v>87</v>
      </c>
      <c r="C40" s="9">
        <v>42</v>
      </c>
      <c r="D40" s="3" t="s">
        <v>106</v>
      </c>
      <c r="E40" s="3">
        <f t="shared" si="0"/>
        <v>0</v>
      </c>
      <c r="F40" s="3" t="s">
        <v>102</v>
      </c>
      <c r="G40" s="3">
        <f t="shared" si="1"/>
        <v>0</v>
      </c>
      <c r="H40">
        <v>1</v>
      </c>
      <c r="I40">
        <v>1</v>
      </c>
    </row>
    <row r="41" spans="1:9" ht="21">
      <c r="A41" s="2" t="s">
        <v>38</v>
      </c>
      <c r="B41" s="2" t="s">
        <v>88</v>
      </c>
      <c r="C41" s="9">
        <v>44</v>
      </c>
      <c r="D41" s="3" t="s">
        <v>110</v>
      </c>
      <c r="E41" s="3">
        <f t="shared" si="0"/>
        <v>2</v>
      </c>
      <c r="F41" s="3" t="s">
        <v>102</v>
      </c>
      <c r="G41" s="3">
        <f t="shared" si="1"/>
        <v>0</v>
      </c>
      <c r="H41">
        <v>1</v>
      </c>
      <c r="I41">
        <v>1</v>
      </c>
    </row>
    <row r="42" spans="1:9" ht="21">
      <c r="A42" s="2" t="s">
        <v>39</v>
      </c>
      <c r="B42" s="2" t="s">
        <v>89</v>
      </c>
      <c r="C42" s="9">
        <v>45</v>
      </c>
      <c r="D42" s="3" t="s">
        <v>106</v>
      </c>
      <c r="E42" s="3">
        <f t="shared" si="0"/>
        <v>0</v>
      </c>
      <c r="F42" s="3" t="s">
        <v>102</v>
      </c>
      <c r="G42" s="3">
        <f t="shared" si="1"/>
        <v>0</v>
      </c>
      <c r="H42">
        <v>1</v>
      </c>
      <c r="I42">
        <v>0</v>
      </c>
    </row>
    <row r="43" spans="1:9" ht="21">
      <c r="A43" s="2" t="s">
        <v>40</v>
      </c>
      <c r="B43" s="2" t="s">
        <v>90</v>
      </c>
      <c r="C43" s="9">
        <v>46</v>
      </c>
      <c r="D43" s="3" t="s">
        <v>106</v>
      </c>
      <c r="E43" s="3">
        <f t="shared" si="0"/>
        <v>0</v>
      </c>
      <c r="F43" s="3" t="s">
        <v>102</v>
      </c>
      <c r="G43" s="3">
        <f t="shared" si="1"/>
        <v>0</v>
      </c>
      <c r="H43">
        <v>1</v>
      </c>
      <c r="I43">
        <v>1</v>
      </c>
    </row>
    <row r="44" spans="1:9" ht="21">
      <c r="A44" s="2" t="s">
        <v>41</v>
      </c>
      <c r="B44" s="2" t="s">
        <v>91</v>
      </c>
      <c r="C44" s="9">
        <v>47</v>
      </c>
      <c r="D44" s="3" t="s">
        <v>106</v>
      </c>
      <c r="E44" s="3">
        <f t="shared" si="0"/>
        <v>0</v>
      </c>
      <c r="F44" s="3" t="s">
        <v>102</v>
      </c>
      <c r="G44" s="3">
        <f t="shared" si="1"/>
        <v>0</v>
      </c>
      <c r="H44">
        <v>1</v>
      </c>
      <c r="I44">
        <v>0</v>
      </c>
    </row>
    <row r="45" spans="1:9" ht="21">
      <c r="A45" s="2" t="s">
        <v>42</v>
      </c>
      <c r="B45" s="2" t="s">
        <v>92</v>
      </c>
      <c r="C45" s="9">
        <v>48</v>
      </c>
      <c r="D45" s="3" t="s">
        <v>111</v>
      </c>
      <c r="E45" s="3">
        <f t="shared" si="0"/>
        <v>2</v>
      </c>
      <c r="F45" s="3" t="s">
        <v>102</v>
      </c>
      <c r="G45" s="3">
        <f t="shared" si="1"/>
        <v>0</v>
      </c>
      <c r="H45">
        <v>0</v>
      </c>
      <c r="I45">
        <v>0</v>
      </c>
    </row>
    <row r="46" spans="1:9" ht="21">
      <c r="A46" s="2" t="s">
        <v>43</v>
      </c>
      <c r="B46" s="2" t="s">
        <v>93</v>
      </c>
      <c r="C46" s="9">
        <v>49</v>
      </c>
      <c r="D46" s="3" t="s">
        <v>107</v>
      </c>
      <c r="E46" s="3">
        <f t="shared" si="0"/>
        <v>1</v>
      </c>
      <c r="F46" s="3" t="s">
        <v>142</v>
      </c>
      <c r="G46" s="3">
        <f t="shared" si="1"/>
        <v>2</v>
      </c>
      <c r="H46">
        <v>1</v>
      </c>
      <c r="I46">
        <v>2</v>
      </c>
    </row>
    <row r="47" spans="1:9" ht="21">
      <c r="A47" s="2" t="s">
        <v>44</v>
      </c>
      <c r="B47" s="2" t="s">
        <v>94</v>
      </c>
      <c r="C47" s="9">
        <v>50</v>
      </c>
      <c r="D47" s="3" t="s">
        <v>106</v>
      </c>
      <c r="E47" s="3">
        <f t="shared" si="0"/>
        <v>0</v>
      </c>
      <c r="F47" s="3" t="s">
        <v>143</v>
      </c>
      <c r="G47" s="3">
        <f t="shared" si="1"/>
        <v>2</v>
      </c>
      <c r="H47">
        <v>1</v>
      </c>
      <c r="I47">
        <v>1</v>
      </c>
    </row>
    <row r="48" spans="1:9" ht="21">
      <c r="A48" s="2" t="s">
        <v>45</v>
      </c>
      <c r="B48" s="2" t="s">
        <v>95</v>
      </c>
      <c r="C48" s="9">
        <v>51</v>
      </c>
      <c r="D48" s="3" t="s">
        <v>106</v>
      </c>
      <c r="E48" s="3">
        <f t="shared" si="0"/>
        <v>0</v>
      </c>
      <c r="F48" s="3" t="s">
        <v>143</v>
      </c>
      <c r="G48" s="3">
        <f t="shared" si="1"/>
        <v>2</v>
      </c>
      <c r="H48">
        <v>1</v>
      </c>
      <c r="I48">
        <v>1</v>
      </c>
    </row>
    <row r="49" spans="1:9" ht="21">
      <c r="A49" s="2" t="s">
        <v>46</v>
      </c>
      <c r="B49" s="2" t="s">
        <v>96</v>
      </c>
      <c r="C49" s="9">
        <v>53</v>
      </c>
      <c r="D49" s="3" t="s">
        <v>106</v>
      </c>
      <c r="E49" s="3">
        <f t="shared" si="0"/>
        <v>0</v>
      </c>
      <c r="F49" s="3" t="s">
        <v>105</v>
      </c>
      <c r="G49" s="3">
        <f t="shared" si="1"/>
        <v>2</v>
      </c>
      <c r="H49">
        <v>1</v>
      </c>
      <c r="I49">
        <v>2</v>
      </c>
    </row>
    <row r="50" spans="1:9" ht="21">
      <c r="A50" s="2" t="s">
        <v>47</v>
      </c>
      <c r="B50" s="2" t="s">
        <v>97</v>
      </c>
      <c r="C50" s="9">
        <v>54</v>
      </c>
      <c r="D50" s="3" t="s">
        <v>109</v>
      </c>
      <c r="E50" s="3">
        <f t="shared" si="0"/>
        <v>2</v>
      </c>
      <c r="F50" s="3" t="s">
        <v>105</v>
      </c>
      <c r="G50" s="3">
        <f t="shared" si="1"/>
        <v>2</v>
      </c>
      <c r="H50">
        <v>1</v>
      </c>
      <c r="I50">
        <v>0</v>
      </c>
    </row>
    <row r="51" spans="1:9" ht="21">
      <c r="A51" s="2" t="s">
        <v>48</v>
      </c>
      <c r="B51" s="2" t="s">
        <v>98</v>
      </c>
      <c r="C51" s="9">
        <v>55</v>
      </c>
      <c r="D51" s="3" t="s">
        <v>106</v>
      </c>
      <c r="E51" s="3">
        <f t="shared" si="0"/>
        <v>0</v>
      </c>
      <c r="F51" s="3"/>
      <c r="G51" s="3">
        <f t="shared" si="1"/>
        <v>2</v>
      </c>
      <c r="H51">
        <v>1</v>
      </c>
      <c r="I51">
        <v>1</v>
      </c>
    </row>
    <row r="52" spans="1:9" ht="21">
      <c r="A52" s="2" t="s">
        <v>49</v>
      </c>
      <c r="B52" s="2" t="s">
        <v>99</v>
      </c>
      <c r="C52" s="9">
        <v>56</v>
      </c>
      <c r="D52" s="3" t="s">
        <v>106</v>
      </c>
      <c r="E52" s="3">
        <f t="shared" si="0"/>
        <v>0</v>
      </c>
      <c r="F52" s="3"/>
      <c r="G52" s="3">
        <f t="shared" si="1"/>
        <v>2</v>
      </c>
      <c r="H52">
        <v>0</v>
      </c>
      <c r="I52">
        <v>1</v>
      </c>
    </row>
    <row r="53" spans="1:9" ht="21">
      <c r="A53" s="1"/>
      <c r="C53" s="9"/>
      <c r="E53" s="3"/>
      <c r="F53" s="3"/>
      <c r="G53" s="3"/>
    </row>
    <row r="54" spans="1:9" ht="21">
      <c r="A54" s="2"/>
      <c r="C54" s="9"/>
    </row>
    <row r="55" spans="1:9" ht="21">
      <c r="A55" s="2"/>
      <c r="C55" s="9"/>
    </row>
    <row r="56" spans="1:9" ht="21">
      <c r="A56" s="2"/>
      <c r="C56" s="9"/>
    </row>
    <row r="57" spans="1:9" ht="21">
      <c r="A57" s="2"/>
    </row>
    <row r="58" spans="1:9" ht="21">
      <c r="A58" s="2"/>
    </row>
    <row r="59" spans="1:9" ht="21">
      <c r="A59" s="2"/>
    </row>
    <row r="60" spans="1:9" ht="21">
      <c r="A60" s="2"/>
    </row>
    <row r="61" spans="1:9" ht="21">
      <c r="A61" s="2"/>
    </row>
    <row r="62" spans="1:9" ht="21">
      <c r="A62" s="2"/>
    </row>
    <row r="63" spans="1:9" ht="21">
      <c r="A63" s="2"/>
    </row>
    <row r="64" spans="1:9" ht="21">
      <c r="A64" s="2"/>
    </row>
    <row r="65" spans="1:1" ht="21">
      <c r="A65" s="2"/>
    </row>
    <row r="66" spans="1:1" ht="21">
      <c r="A66" s="2"/>
    </row>
    <row r="67" spans="1:1" ht="21">
      <c r="A67" s="2"/>
    </row>
    <row r="68" spans="1:1" ht="21">
      <c r="A68" s="2"/>
    </row>
    <row r="69" spans="1:1" ht="21">
      <c r="A69" s="2"/>
    </row>
    <row r="70" spans="1:1" ht="21">
      <c r="A70" s="2"/>
    </row>
    <row r="71" spans="1:1" ht="21">
      <c r="A71" s="2"/>
    </row>
    <row r="72" spans="1:1" ht="21">
      <c r="A72" s="2"/>
    </row>
    <row r="73" spans="1:1" ht="21">
      <c r="A73" s="2"/>
    </row>
    <row r="74" spans="1:1" ht="21">
      <c r="A74" s="2"/>
    </row>
    <row r="75" spans="1:1" ht="21">
      <c r="A75" s="2"/>
    </row>
    <row r="76" spans="1:1" ht="21">
      <c r="A76" s="2"/>
    </row>
    <row r="77" spans="1:1" ht="21">
      <c r="A77" s="2"/>
    </row>
    <row r="78" spans="1:1" ht="21">
      <c r="A78" s="2"/>
    </row>
    <row r="79" spans="1:1" ht="21">
      <c r="A79" s="2"/>
    </row>
    <row r="80" spans="1:1" ht="21">
      <c r="A80" s="2"/>
    </row>
    <row r="81" spans="1:1" ht="21">
      <c r="A81" s="2"/>
    </row>
    <row r="82" spans="1:1" ht="21">
      <c r="A82" s="2"/>
    </row>
    <row r="83" spans="1:1" ht="21">
      <c r="A83" s="2"/>
    </row>
    <row r="84" spans="1:1" ht="21">
      <c r="A84" s="2"/>
    </row>
    <row r="85" spans="1:1" ht="21">
      <c r="A85" s="2"/>
    </row>
    <row r="86" spans="1:1" ht="21">
      <c r="A86" s="2"/>
    </row>
    <row r="87" spans="1:1" ht="21">
      <c r="A87" s="2"/>
    </row>
    <row r="88" spans="1:1" ht="21">
      <c r="A88" s="2"/>
    </row>
    <row r="89" spans="1:1" ht="21">
      <c r="A89" s="2"/>
    </row>
    <row r="90" spans="1:1" ht="21">
      <c r="A90" s="2"/>
    </row>
    <row r="91" spans="1:1" ht="21">
      <c r="A91" s="2"/>
    </row>
    <row r="92" spans="1:1" ht="21">
      <c r="A92" s="2"/>
    </row>
    <row r="93" spans="1:1" ht="21">
      <c r="A93" s="2"/>
    </row>
    <row r="94" spans="1:1" ht="21">
      <c r="A94" s="2"/>
    </row>
    <row r="95" spans="1:1" ht="21">
      <c r="A95" s="2"/>
    </row>
    <row r="96" spans="1:1" ht="21">
      <c r="A96" s="2"/>
    </row>
    <row r="97" spans="1:1" ht="21">
      <c r="A97" s="2"/>
    </row>
    <row r="98" spans="1:1" ht="21">
      <c r="A98" s="2"/>
    </row>
    <row r="99" spans="1:1" ht="21">
      <c r="A99" s="2"/>
    </row>
    <row r="100" spans="1:1" ht="21">
      <c r="A100" s="2"/>
    </row>
    <row r="101" spans="1:1" ht="21">
      <c r="A101" s="2"/>
    </row>
    <row r="102" spans="1:1" ht="21">
      <c r="A102" s="2"/>
    </row>
    <row r="103" spans="1:1" ht="21">
      <c r="A103"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6E052-555E-A743-91D1-9D042EF8B34E}">
  <dimension ref="A1"/>
  <sheetViews>
    <sheetView workbookViewId="0">
      <selection sqref="A1:XFD1"/>
    </sheetView>
  </sheetViews>
  <sheetFormatPr baseColWidth="10" defaultRowHeight="16"/>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F044F-9247-BD40-B391-BE62EE82D4A9}">
  <dimension ref="A1:C53"/>
  <sheetViews>
    <sheetView workbookViewId="0">
      <selection activeCell="C1" sqref="C1:C1048576"/>
    </sheetView>
  </sheetViews>
  <sheetFormatPr baseColWidth="10" defaultRowHeight="16"/>
  <cols>
    <col min="1" max="1" width="6" style="25" bestFit="1" customWidth="1"/>
    <col min="2" max="3" width="8" style="25" bestFit="1" customWidth="1"/>
  </cols>
  <sheetData>
    <row r="1" spans="1:3">
      <c r="A1" t="s">
        <v>100</v>
      </c>
      <c r="B1" s="31" t="s">
        <v>165</v>
      </c>
      <c r="C1" s="31" t="s">
        <v>170</v>
      </c>
    </row>
    <row r="2" spans="1:3">
      <c r="A2" t="s">
        <v>50</v>
      </c>
      <c r="B2" s="31">
        <v>0</v>
      </c>
      <c r="C2" s="32">
        <v>0</v>
      </c>
    </row>
    <row r="3" spans="1:3">
      <c r="A3" t="s">
        <v>51</v>
      </c>
      <c r="B3" s="31">
        <v>1</v>
      </c>
      <c r="C3" s="32">
        <v>1</v>
      </c>
    </row>
    <row r="4" spans="1:3">
      <c r="A4" t="s">
        <v>52</v>
      </c>
      <c r="B4" s="31">
        <v>1</v>
      </c>
      <c r="C4" s="32">
        <v>1</v>
      </c>
    </row>
    <row r="5" spans="1:3">
      <c r="A5" t="s">
        <v>53</v>
      </c>
      <c r="B5" s="31">
        <v>1</v>
      </c>
      <c r="C5" s="33">
        <v>1</v>
      </c>
    </row>
    <row r="6" spans="1:3">
      <c r="A6" t="s">
        <v>54</v>
      </c>
      <c r="B6" s="31">
        <v>1</v>
      </c>
      <c r="C6" s="32">
        <v>1</v>
      </c>
    </row>
    <row r="7" spans="1:3">
      <c r="A7" t="s">
        <v>55</v>
      </c>
      <c r="B7" s="31">
        <v>1</v>
      </c>
      <c r="C7" s="32">
        <v>1</v>
      </c>
    </row>
    <row r="8" spans="1:3">
      <c r="A8" t="s">
        <v>56</v>
      </c>
      <c r="B8" s="31">
        <v>0</v>
      </c>
      <c r="C8" s="32">
        <v>0</v>
      </c>
    </row>
    <row r="9" spans="1:3">
      <c r="A9" t="s">
        <v>104</v>
      </c>
      <c r="B9" s="31">
        <v>1</v>
      </c>
      <c r="C9" s="32">
        <v>0</v>
      </c>
    </row>
    <row r="10" spans="1:3">
      <c r="A10" t="s">
        <v>57</v>
      </c>
      <c r="B10" s="31">
        <v>0</v>
      </c>
      <c r="C10" s="32">
        <v>0</v>
      </c>
    </row>
    <row r="11" spans="1:3">
      <c r="A11" t="s">
        <v>58</v>
      </c>
      <c r="B11" s="31">
        <v>1</v>
      </c>
      <c r="C11" s="32">
        <v>1</v>
      </c>
    </row>
    <row r="12" spans="1:3">
      <c r="A12" t="s">
        <v>59</v>
      </c>
      <c r="B12" s="31">
        <v>1</v>
      </c>
      <c r="C12" s="32">
        <v>1</v>
      </c>
    </row>
    <row r="13" spans="1:3">
      <c r="A13" t="s">
        <v>60</v>
      </c>
      <c r="B13" s="31">
        <v>1</v>
      </c>
      <c r="C13" s="32">
        <v>1</v>
      </c>
    </row>
    <row r="14" spans="1:3">
      <c r="A14" t="s">
        <v>61</v>
      </c>
      <c r="B14" s="31">
        <v>1</v>
      </c>
      <c r="C14" s="32">
        <v>1</v>
      </c>
    </row>
    <row r="15" spans="1:3">
      <c r="A15" t="s">
        <v>62</v>
      </c>
      <c r="B15" s="31">
        <v>1</v>
      </c>
      <c r="C15" s="32">
        <v>1</v>
      </c>
    </row>
    <row r="16" spans="1:3">
      <c r="A16" t="s">
        <v>63</v>
      </c>
      <c r="B16" s="31">
        <v>0</v>
      </c>
      <c r="C16" s="32">
        <v>0</v>
      </c>
    </row>
    <row r="17" spans="1:3">
      <c r="A17" t="s">
        <v>64</v>
      </c>
      <c r="B17" s="31">
        <v>1</v>
      </c>
      <c r="C17" s="32">
        <v>1</v>
      </c>
    </row>
    <row r="18" spans="1:3">
      <c r="A18" t="s">
        <v>65</v>
      </c>
      <c r="B18" s="31">
        <v>1</v>
      </c>
      <c r="C18" s="32">
        <v>1</v>
      </c>
    </row>
    <row r="19" spans="1:3">
      <c r="A19" t="s">
        <v>66</v>
      </c>
      <c r="B19" s="31">
        <v>0</v>
      </c>
      <c r="C19" s="32">
        <v>0</v>
      </c>
    </row>
    <row r="20" spans="1:3">
      <c r="A20" t="s">
        <v>67</v>
      </c>
      <c r="B20" s="31">
        <v>0</v>
      </c>
      <c r="C20" s="32">
        <v>0</v>
      </c>
    </row>
    <row r="21" spans="1:3">
      <c r="A21" t="s">
        <v>68</v>
      </c>
      <c r="B21" s="31">
        <v>1</v>
      </c>
      <c r="C21" s="32">
        <v>1</v>
      </c>
    </row>
    <row r="22" spans="1:3">
      <c r="A22" t="s">
        <v>69</v>
      </c>
      <c r="B22" s="31">
        <v>1</v>
      </c>
      <c r="C22" s="32">
        <v>1</v>
      </c>
    </row>
    <row r="23" spans="1:3">
      <c r="A23" t="s">
        <v>70</v>
      </c>
      <c r="B23" s="31">
        <v>0</v>
      </c>
      <c r="C23" s="32">
        <v>0</v>
      </c>
    </row>
    <row r="24" spans="1:3">
      <c r="A24" t="s">
        <v>71</v>
      </c>
      <c r="B24" s="31">
        <v>0</v>
      </c>
      <c r="C24" s="32">
        <v>0</v>
      </c>
    </row>
    <row r="25" spans="1:3">
      <c r="A25" t="s">
        <v>72</v>
      </c>
      <c r="B25" s="31">
        <v>1</v>
      </c>
      <c r="C25" s="32">
        <v>0</v>
      </c>
    </row>
    <row r="26" spans="1:3">
      <c r="A26" t="s">
        <v>73</v>
      </c>
      <c r="B26" s="31">
        <v>0</v>
      </c>
      <c r="C26" s="32">
        <v>0</v>
      </c>
    </row>
    <row r="27" spans="1:3">
      <c r="A27" t="s">
        <v>74</v>
      </c>
      <c r="B27" s="31">
        <v>0</v>
      </c>
      <c r="C27" s="32">
        <v>0</v>
      </c>
    </row>
    <row r="28" spans="1:3">
      <c r="A28" t="s">
        <v>75</v>
      </c>
      <c r="B28" s="31">
        <v>1</v>
      </c>
      <c r="C28" s="32">
        <v>1</v>
      </c>
    </row>
    <row r="29" spans="1:3">
      <c r="A29" t="s">
        <v>76</v>
      </c>
      <c r="B29" s="31">
        <v>1</v>
      </c>
      <c r="C29" s="32">
        <v>1</v>
      </c>
    </row>
    <row r="30" spans="1:3">
      <c r="A30" t="s">
        <v>77</v>
      </c>
      <c r="B30" s="31">
        <v>1</v>
      </c>
      <c r="C30" s="32">
        <v>1</v>
      </c>
    </row>
    <row r="31" spans="1:3">
      <c r="A31" t="s">
        <v>78</v>
      </c>
      <c r="B31" s="31">
        <v>0</v>
      </c>
      <c r="C31" s="32">
        <v>0</v>
      </c>
    </row>
    <row r="32" spans="1:3">
      <c r="A32" t="s">
        <v>79</v>
      </c>
      <c r="B32" s="31">
        <v>1</v>
      </c>
      <c r="C32" s="32">
        <v>1</v>
      </c>
    </row>
    <row r="33" spans="1:3">
      <c r="A33" t="s">
        <v>80</v>
      </c>
      <c r="B33" s="31">
        <v>1</v>
      </c>
      <c r="C33" s="32">
        <v>1</v>
      </c>
    </row>
    <row r="34" spans="1:3">
      <c r="A34" t="s">
        <v>81</v>
      </c>
      <c r="B34" s="31">
        <v>0</v>
      </c>
      <c r="C34" s="32">
        <v>0</v>
      </c>
    </row>
    <row r="35" spans="1:3">
      <c r="A35" t="s">
        <v>82</v>
      </c>
      <c r="B35" s="31">
        <v>1</v>
      </c>
      <c r="C35" s="32">
        <v>1</v>
      </c>
    </row>
    <row r="36" spans="1:3">
      <c r="A36" t="s">
        <v>83</v>
      </c>
      <c r="B36" s="31">
        <v>1</v>
      </c>
      <c r="C36" s="32">
        <v>1</v>
      </c>
    </row>
    <row r="37" spans="1:3">
      <c r="A37" t="s">
        <v>84</v>
      </c>
      <c r="B37" s="31">
        <v>1</v>
      </c>
      <c r="C37" s="32">
        <v>1</v>
      </c>
    </row>
    <row r="38" spans="1:3">
      <c r="A38" t="s">
        <v>85</v>
      </c>
      <c r="B38" s="31">
        <v>1</v>
      </c>
      <c r="C38" s="32">
        <v>1</v>
      </c>
    </row>
    <row r="39" spans="1:3">
      <c r="A39" t="s">
        <v>86</v>
      </c>
      <c r="B39" s="31">
        <v>1</v>
      </c>
      <c r="C39" s="32">
        <v>1</v>
      </c>
    </row>
    <row r="40" spans="1:3">
      <c r="A40" t="s">
        <v>87</v>
      </c>
      <c r="B40" s="31">
        <v>0</v>
      </c>
      <c r="C40" s="32">
        <v>0</v>
      </c>
    </row>
    <row r="41" spans="1:3">
      <c r="A41" t="s">
        <v>88</v>
      </c>
      <c r="B41" s="31">
        <v>1</v>
      </c>
      <c r="C41" s="32">
        <v>0</v>
      </c>
    </row>
    <row r="42" spans="1:3">
      <c r="A42" t="s">
        <v>89</v>
      </c>
      <c r="B42" s="31">
        <v>0</v>
      </c>
      <c r="C42" s="32">
        <v>0</v>
      </c>
    </row>
    <row r="43" spans="1:3">
      <c r="A43" t="s">
        <v>90</v>
      </c>
      <c r="B43" s="31">
        <v>1</v>
      </c>
      <c r="C43" s="32">
        <v>1</v>
      </c>
    </row>
    <row r="44" spans="1:3">
      <c r="A44" t="s">
        <v>91</v>
      </c>
      <c r="B44" s="31">
        <v>0</v>
      </c>
      <c r="C44" s="32">
        <v>0</v>
      </c>
    </row>
    <row r="45" spans="1:3">
      <c r="A45" t="s">
        <v>92</v>
      </c>
      <c r="B45" s="31">
        <v>0</v>
      </c>
      <c r="C45" s="32">
        <v>0</v>
      </c>
    </row>
    <row r="46" spans="1:3">
      <c r="A46" t="s">
        <v>93</v>
      </c>
      <c r="B46" s="31">
        <v>1</v>
      </c>
      <c r="C46" s="32">
        <v>1</v>
      </c>
    </row>
    <row r="47" spans="1:3">
      <c r="A47" t="s">
        <v>94</v>
      </c>
      <c r="B47" s="31">
        <v>1</v>
      </c>
      <c r="C47" s="32">
        <v>1</v>
      </c>
    </row>
    <row r="48" spans="1:3">
      <c r="A48" t="s">
        <v>95</v>
      </c>
      <c r="B48" s="31">
        <v>0</v>
      </c>
      <c r="C48" s="32">
        <v>0</v>
      </c>
    </row>
    <row r="49" spans="1:3">
      <c r="A49" t="s">
        <v>96</v>
      </c>
      <c r="B49" s="31">
        <v>1</v>
      </c>
      <c r="C49" s="32">
        <v>1</v>
      </c>
    </row>
    <row r="50" spans="1:3">
      <c r="A50" t="s">
        <v>97</v>
      </c>
      <c r="B50" s="31">
        <v>0</v>
      </c>
      <c r="C50" s="32">
        <v>0</v>
      </c>
    </row>
    <row r="51" spans="1:3">
      <c r="A51" t="s">
        <v>98</v>
      </c>
      <c r="B51" s="31">
        <v>1</v>
      </c>
      <c r="C51" s="32">
        <v>1</v>
      </c>
    </row>
    <row r="52" spans="1:3">
      <c r="A52" t="s">
        <v>99</v>
      </c>
      <c r="B52" s="31">
        <v>1</v>
      </c>
      <c r="C52" s="32">
        <v>1</v>
      </c>
    </row>
    <row r="53" spans="1:3">
      <c r="A53"/>
      <c r="B53" s="31">
        <f>SUM(B2:B52)</f>
        <v>33</v>
      </c>
      <c r="C53" s="31">
        <f>SUM(C2:C52)</f>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3D42B-E5DC-794C-92F9-759FBE3865C4}">
  <dimension ref="A1:C51"/>
  <sheetViews>
    <sheetView workbookViewId="0">
      <selection activeCell="B44" sqref="B44"/>
    </sheetView>
  </sheetViews>
  <sheetFormatPr baseColWidth="10" defaultRowHeight="16"/>
  <cols>
    <col min="2" max="2" width="161.1640625" bestFit="1" customWidth="1"/>
  </cols>
  <sheetData>
    <row r="1" spans="1:3" ht="17">
      <c r="A1" s="35" t="s">
        <v>0</v>
      </c>
      <c r="B1" s="35" t="s">
        <v>176</v>
      </c>
      <c r="C1" s="35" t="s">
        <v>177</v>
      </c>
    </row>
    <row r="2" spans="1:3" ht="17">
      <c r="A2" s="35" t="s">
        <v>1</v>
      </c>
      <c r="B2" s="35" t="s">
        <v>178</v>
      </c>
      <c r="C2" s="35" t="s">
        <v>179</v>
      </c>
    </row>
    <row r="3" spans="1:3" ht="17">
      <c r="A3" s="35" t="s">
        <v>2</v>
      </c>
      <c r="B3" s="35" t="s">
        <v>176</v>
      </c>
      <c r="C3" s="35" t="s">
        <v>180</v>
      </c>
    </row>
    <row r="4" spans="1:3" ht="17">
      <c r="A4" s="35" t="s">
        <v>3</v>
      </c>
      <c r="B4" s="35" t="s">
        <v>176</v>
      </c>
      <c r="C4" s="35" t="s">
        <v>181</v>
      </c>
    </row>
    <row r="5" spans="1:3" ht="17">
      <c r="A5" s="35" t="s">
        <v>4</v>
      </c>
      <c r="B5" s="35" t="s">
        <v>182</v>
      </c>
      <c r="C5" s="35" t="s">
        <v>183</v>
      </c>
    </row>
    <row r="6" spans="1:3" ht="17">
      <c r="A6" s="35" t="s">
        <v>5</v>
      </c>
      <c r="B6" s="35" t="s">
        <v>184</v>
      </c>
      <c r="C6" s="35" t="s">
        <v>185</v>
      </c>
    </row>
    <row r="7" spans="1:3" ht="17">
      <c r="A7" s="35" t="s">
        <v>6</v>
      </c>
      <c r="B7" s="35" t="s">
        <v>176</v>
      </c>
      <c r="C7" s="35" t="s">
        <v>186</v>
      </c>
    </row>
    <row r="8" spans="1:3" ht="17">
      <c r="A8" s="35" t="s">
        <v>103</v>
      </c>
      <c r="B8" s="35" t="s">
        <v>187</v>
      </c>
      <c r="C8" s="35" t="s">
        <v>188</v>
      </c>
    </row>
    <row r="9" spans="1:3" ht="17">
      <c r="A9" s="35" t="s">
        <v>7</v>
      </c>
      <c r="B9" s="35" t="s">
        <v>184</v>
      </c>
      <c r="C9" s="35" t="s">
        <v>189</v>
      </c>
    </row>
    <row r="10" spans="1:3" ht="17">
      <c r="A10" s="35" t="s">
        <v>8</v>
      </c>
      <c r="B10" s="35" t="s">
        <v>184</v>
      </c>
      <c r="C10" s="35" t="s">
        <v>190</v>
      </c>
    </row>
    <row r="11" spans="1:3" ht="17">
      <c r="A11" s="35" t="s">
        <v>9</v>
      </c>
      <c r="B11" s="35" t="s">
        <v>191</v>
      </c>
      <c r="C11" s="35" t="s">
        <v>192</v>
      </c>
    </row>
    <row r="12" spans="1:3" ht="17">
      <c r="A12" s="35" t="s">
        <v>10</v>
      </c>
      <c r="B12" s="35" t="s">
        <v>184</v>
      </c>
      <c r="C12" s="35" t="s">
        <v>193</v>
      </c>
    </row>
    <row r="13" spans="1:3" ht="17">
      <c r="A13" s="35" t="s">
        <v>11</v>
      </c>
      <c r="B13" s="35" t="s">
        <v>194</v>
      </c>
      <c r="C13" s="35" t="s">
        <v>195</v>
      </c>
    </row>
    <row r="14" spans="1:3" ht="17">
      <c r="A14" s="35" t="s">
        <v>12</v>
      </c>
      <c r="B14" s="35" t="s">
        <v>176</v>
      </c>
      <c r="C14" s="35" t="s">
        <v>196</v>
      </c>
    </row>
    <row r="15" spans="1:3" ht="17">
      <c r="A15" s="35" t="s">
        <v>13</v>
      </c>
      <c r="B15" s="35" t="s">
        <v>176</v>
      </c>
      <c r="C15" s="35" t="s">
        <v>197</v>
      </c>
    </row>
    <row r="16" spans="1:3" ht="17">
      <c r="A16" s="35" t="s">
        <v>14</v>
      </c>
      <c r="B16" s="35" t="s">
        <v>198</v>
      </c>
      <c r="C16" s="35" t="s">
        <v>199</v>
      </c>
    </row>
    <row r="17" spans="1:3" ht="17">
      <c r="A17" s="35" t="s">
        <v>15</v>
      </c>
      <c r="B17" s="35" t="s">
        <v>176</v>
      </c>
      <c r="C17" s="35" t="s">
        <v>200</v>
      </c>
    </row>
    <row r="18" spans="1:3" ht="17">
      <c r="A18" s="35" t="s">
        <v>16</v>
      </c>
      <c r="B18" s="35" t="s">
        <v>176</v>
      </c>
      <c r="C18" s="35" t="s">
        <v>201</v>
      </c>
    </row>
    <row r="19" spans="1:3" ht="17">
      <c r="A19" s="35" t="s">
        <v>17</v>
      </c>
      <c r="B19" s="35" t="s">
        <v>202</v>
      </c>
      <c r="C19" s="35" t="s">
        <v>203</v>
      </c>
    </row>
    <row r="20" spans="1:3" ht="17">
      <c r="A20" s="35" t="s">
        <v>18</v>
      </c>
      <c r="B20" s="35" t="s">
        <v>204</v>
      </c>
      <c r="C20" s="35" t="s">
        <v>205</v>
      </c>
    </row>
    <row r="21" spans="1:3" ht="17">
      <c r="A21" s="35" t="s">
        <v>19</v>
      </c>
      <c r="B21" s="35" t="s">
        <v>206</v>
      </c>
      <c r="C21" s="35" t="s">
        <v>207</v>
      </c>
    </row>
    <row r="22" spans="1:3" ht="17">
      <c r="A22" s="35" t="s">
        <v>20</v>
      </c>
      <c r="B22" s="35" t="s">
        <v>176</v>
      </c>
      <c r="C22" s="35" t="s">
        <v>208</v>
      </c>
    </row>
    <row r="23" spans="1:3" ht="17">
      <c r="A23" s="35" t="s">
        <v>21</v>
      </c>
      <c r="B23" s="35" t="s">
        <v>209</v>
      </c>
      <c r="C23" s="35" t="s">
        <v>210</v>
      </c>
    </row>
    <row r="24" spans="1:3" ht="17">
      <c r="A24" s="35" t="s">
        <v>22</v>
      </c>
      <c r="B24" s="35" t="s">
        <v>176</v>
      </c>
      <c r="C24" s="35" t="s">
        <v>211</v>
      </c>
    </row>
    <row r="25" spans="1:3" ht="17">
      <c r="A25" s="35" t="s">
        <v>23</v>
      </c>
      <c r="B25" s="35" t="s">
        <v>176</v>
      </c>
      <c r="C25" s="35" t="s">
        <v>212</v>
      </c>
    </row>
    <row r="26" spans="1:3" ht="17">
      <c r="A26" s="35" t="s">
        <v>24</v>
      </c>
      <c r="B26" s="35" t="s">
        <v>213</v>
      </c>
      <c r="C26" s="35" t="s">
        <v>214</v>
      </c>
    </row>
    <row r="27" spans="1:3" ht="17">
      <c r="A27" s="35" t="s">
        <v>25</v>
      </c>
      <c r="B27" s="35" t="s">
        <v>176</v>
      </c>
      <c r="C27" s="35" t="s">
        <v>215</v>
      </c>
    </row>
    <row r="28" spans="1:3" ht="17">
      <c r="A28" s="35" t="s">
        <v>26</v>
      </c>
      <c r="B28" s="35" t="s">
        <v>176</v>
      </c>
      <c r="C28" s="35" t="s">
        <v>216</v>
      </c>
    </row>
    <row r="29" spans="1:3" ht="17">
      <c r="A29" s="35" t="s">
        <v>27</v>
      </c>
      <c r="B29" s="35" t="s">
        <v>176</v>
      </c>
      <c r="C29" s="35" t="s">
        <v>217</v>
      </c>
    </row>
    <row r="30" spans="1:3" ht="17">
      <c r="A30" s="35" t="s">
        <v>28</v>
      </c>
      <c r="B30" s="35" t="s">
        <v>176</v>
      </c>
      <c r="C30" s="35" t="s">
        <v>218</v>
      </c>
    </row>
    <row r="31" spans="1:3" ht="17">
      <c r="A31" s="35" t="s">
        <v>29</v>
      </c>
      <c r="B31" s="35" t="s">
        <v>176</v>
      </c>
      <c r="C31" s="35" t="s">
        <v>219</v>
      </c>
    </row>
    <row r="32" spans="1:3" ht="17">
      <c r="A32" s="35" t="s">
        <v>30</v>
      </c>
      <c r="B32" s="35" t="s">
        <v>176</v>
      </c>
      <c r="C32" s="35" t="s">
        <v>220</v>
      </c>
    </row>
    <row r="33" spans="1:3" ht="17">
      <c r="A33" s="35" t="s">
        <v>31</v>
      </c>
      <c r="B33" s="35" t="s">
        <v>221</v>
      </c>
      <c r="C33" s="35" t="s">
        <v>222</v>
      </c>
    </row>
    <row r="34" spans="1:3" ht="17">
      <c r="A34" s="35" t="s">
        <v>32</v>
      </c>
      <c r="B34" s="35" t="s">
        <v>176</v>
      </c>
      <c r="C34" s="35" t="s">
        <v>223</v>
      </c>
    </row>
    <row r="35" spans="1:3" ht="17">
      <c r="A35" s="35"/>
      <c r="B35" s="35"/>
      <c r="C35" s="35"/>
    </row>
    <row r="36" spans="1:3" ht="17">
      <c r="A36" s="35" t="s">
        <v>34</v>
      </c>
      <c r="B36" s="35" t="s">
        <v>224</v>
      </c>
      <c r="C36" s="35" t="s">
        <v>225</v>
      </c>
    </row>
    <row r="37" spans="1:3" ht="17">
      <c r="A37" s="35" t="s">
        <v>35</v>
      </c>
      <c r="B37" s="35" t="s">
        <v>226</v>
      </c>
      <c r="C37" s="35" t="s">
        <v>227</v>
      </c>
    </row>
    <row r="38" spans="1:3" ht="17">
      <c r="A38" s="35" t="s">
        <v>36</v>
      </c>
      <c r="B38" s="35" t="s">
        <v>228</v>
      </c>
      <c r="C38" s="35" t="s">
        <v>229</v>
      </c>
    </row>
    <row r="39" spans="1:3" ht="17">
      <c r="A39" s="35" t="s">
        <v>37</v>
      </c>
      <c r="B39" s="35" t="s">
        <v>176</v>
      </c>
      <c r="C39" s="35" t="s">
        <v>230</v>
      </c>
    </row>
    <row r="40" spans="1:3" ht="17">
      <c r="A40" s="35" t="s">
        <v>38</v>
      </c>
      <c r="B40" s="35" t="s">
        <v>231</v>
      </c>
      <c r="C40" s="35" t="s">
        <v>232</v>
      </c>
    </row>
    <row r="41" spans="1:3" ht="17">
      <c r="A41" s="35" t="s">
        <v>39</v>
      </c>
      <c r="B41" s="35" t="s">
        <v>233</v>
      </c>
      <c r="C41" s="35" t="s">
        <v>234</v>
      </c>
    </row>
    <row r="42" spans="1:3" ht="17">
      <c r="A42" s="35" t="s">
        <v>40</v>
      </c>
      <c r="B42" s="35" t="s">
        <v>176</v>
      </c>
      <c r="C42" s="35" t="s">
        <v>235</v>
      </c>
    </row>
    <row r="43" spans="1:3" ht="17">
      <c r="A43" s="35" t="s">
        <v>41</v>
      </c>
      <c r="B43" s="35" t="s">
        <v>176</v>
      </c>
      <c r="C43" s="35" t="s">
        <v>236</v>
      </c>
    </row>
    <row r="44" spans="1:3" ht="17">
      <c r="A44" s="35" t="s">
        <v>42</v>
      </c>
      <c r="B44" s="35" t="s">
        <v>237</v>
      </c>
      <c r="C44" s="35" t="s">
        <v>238</v>
      </c>
    </row>
    <row r="45" spans="1:3" ht="17">
      <c r="A45" s="35" t="s">
        <v>43</v>
      </c>
      <c r="B45" s="35" t="s">
        <v>239</v>
      </c>
      <c r="C45" s="35" t="s">
        <v>240</v>
      </c>
    </row>
    <row r="46" spans="1:3" ht="17">
      <c r="A46" s="35" t="s">
        <v>44</v>
      </c>
      <c r="B46" s="35" t="s">
        <v>176</v>
      </c>
      <c r="C46" s="35" t="s">
        <v>241</v>
      </c>
    </row>
    <row r="47" spans="1:3" ht="17">
      <c r="A47" s="35" t="s">
        <v>45</v>
      </c>
      <c r="B47" s="35" t="s">
        <v>176</v>
      </c>
      <c r="C47" s="35" t="s">
        <v>242</v>
      </c>
    </row>
    <row r="48" spans="1:3" ht="17">
      <c r="A48" s="35" t="s">
        <v>46</v>
      </c>
      <c r="B48" s="35" t="s">
        <v>176</v>
      </c>
      <c r="C48" s="35" t="s">
        <v>243</v>
      </c>
    </row>
    <row r="49" spans="1:3" ht="17">
      <c r="A49" s="35" t="s">
        <v>47</v>
      </c>
      <c r="B49" s="35" t="s">
        <v>176</v>
      </c>
      <c r="C49" s="35" t="s">
        <v>244</v>
      </c>
    </row>
    <row r="50" spans="1:3" ht="17">
      <c r="A50" s="35" t="s">
        <v>48</v>
      </c>
      <c r="B50" s="35" t="s">
        <v>176</v>
      </c>
      <c r="C50" s="35" t="s">
        <v>245</v>
      </c>
    </row>
    <row r="51" spans="1:3" ht="17">
      <c r="A51" s="35" t="s">
        <v>49</v>
      </c>
      <c r="B51" s="35" t="s">
        <v>176</v>
      </c>
      <c r="C51" s="35" t="s">
        <v>246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CCCCC-4AB1-C047-AF87-FB562CD83DE4}">
  <dimension ref="A1:AA53"/>
  <sheetViews>
    <sheetView workbookViewId="0">
      <selection activeCell="I16" sqref="I16"/>
    </sheetView>
  </sheetViews>
  <sheetFormatPr baseColWidth="10" defaultRowHeight="16"/>
  <sheetData>
    <row r="1" spans="1:27">
      <c r="A1" s="11" t="s">
        <v>152</v>
      </c>
      <c r="B1" s="11" t="s">
        <v>100</v>
      </c>
      <c r="C1" s="11" t="s">
        <v>156</v>
      </c>
      <c r="D1" s="11" t="s">
        <v>157</v>
      </c>
      <c r="E1" s="11" t="s">
        <v>158</v>
      </c>
      <c r="F1" s="11" t="s">
        <v>159</v>
      </c>
      <c r="G1" s="11" t="s">
        <v>160</v>
      </c>
      <c r="H1" s="11" t="s">
        <v>173</v>
      </c>
      <c r="I1" s="11" t="s">
        <v>171</v>
      </c>
      <c r="J1" s="11" t="s">
        <v>171</v>
      </c>
      <c r="K1" s="11" t="s">
        <v>161</v>
      </c>
      <c r="L1" s="11" t="s">
        <v>162</v>
      </c>
      <c r="M1" s="11" t="s">
        <v>163</v>
      </c>
      <c r="N1" s="11" t="s">
        <v>164</v>
      </c>
      <c r="O1" s="11" t="s">
        <v>165</v>
      </c>
      <c r="P1" s="11" t="s">
        <v>153</v>
      </c>
      <c r="Q1" s="11"/>
      <c r="R1" s="11" t="s">
        <v>166</v>
      </c>
      <c r="S1" s="11" t="s">
        <v>167</v>
      </c>
      <c r="T1" s="11" t="s">
        <v>168</v>
      </c>
      <c r="U1" s="11" t="s">
        <v>169</v>
      </c>
      <c r="V1" s="11" t="s">
        <v>170</v>
      </c>
      <c r="W1" s="11" t="s">
        <v>153</v>
      </c>
      <c r="X1" s="11" t="s">
        <v>155</v>
      </c>
      <c r="Y1" s="11" t="s">
        <v>172</v>
      </c>
      <c r="Z1" s="11" t="s">
        <v>154</v>
      </c>
      <c r="AA1" s="11" t="s">
        <v>171</v>
      </c>
    </row>
    <row r="2" spans="1:27">
      <c r="A2" s="11">
        <v>1</v>
      </c>
      <c r="B2" s="11" t="s">
        <v>50</v>
      </c>
      <c r="C2" s="11">
        <v>0</v>
      </c>
      <c r="D2" s="11">
        <v>0</v>
      </c>
      <c r="E2" s="11">
        <v>0</v>
      </c>
      <c r="F2" s="11">
        <v>1</v>
      </c>
      <c r="G2" s="11">
        <v>0</v>
      </c>
      <c r="H2" s="13">
        <v>2323282</v>
      </c>
      <c r="I2" s="18">
        <v>0.15</v>
      </c>
      <c r="J2" s="19">
        <v>348492</v>
      </c>
      <c r="K2" s="11">
        <v>0</v>
      </c>
      <c r="L2" s="11">
        <v>0</v>
      </c>
      <c r="M2" s="11">
        <v>0</v>
      </c>
      <c r="N2" s="11">
        <v>1</v>
      </c>
      <c r="O2" s="11">
        <v>0</v>
      </c>
      <c r="P2" s="10">
        <v>307915</v>
      </c>
      <c r="Q2" s="11"/>
      <c r="R2" s="11">
        <v>2</v>
      </c>
      <c r="S2" s="11">
        <v>0</v>
      </c>
      <c r="T2" s="11">
        <v>0</v>
      </c>
      <c r="U2" s="11">
        <v>1</v>
      </c>
      <c r="V2" s="11">
        <v>0</v>
      </c>
      <c r="W2" s="10">
        <v>307915</v>
      </c>
      <c r="X2" s="13">
        <v>2074338</v>
      </c>
      <c r="Y2" s="20">
        <v>0.40300000000000002</v>
      </c>
      <c r="Z2" s="19">
        <v>835958</v>
      </c>
      <c r="AA2" s="10">
        <v>343622</v>
      </c>
    </row>
    <row r="3" spans="1:27">
      <c r="A3" s="11">
        <v>2</v>
      </c>
      <c r="B3" s="11" t="s">
        <v>51</v>
      </c>
      <c r="C3" s="11">
        <v>1</v>
      </c>
      <c r="D3" s="11">
        <v>1</v>
      </c>
      <c r="E3" s="11">
        <v>0</v>
      </c>
      <c r="F3" s="11">
        <v>1</v>
      </c>
      <c r="G3" s="11">
        <v>1</v>
      </c>
      <c r="H3" s="13">
        <v>359530</v>
      </c>
      <c r="I3" s="11"/>
      <c r="J3" s="19">
        <v>0</v>
      </c>
      <c r="K3" s="11">
        <v>0</v>
      </c>
      <c r="L3" s="11">
        <v>1</v>
      </c>
      <c r="M3" s="11">
        <v>0</v>
      </c>
      <c r="N3" s="11">
        <v>1</v>
      </c>
      <c r="O3" s="11">
        <v>1</v>
      </c>
      <c r="P3" s="11">
        <v>0</v>
      </c>
      <c r="Q3" s="11"/>
      <c r="R3" s="11">
        <v>3</v>
      </c>
      <c r="S3" s="11">
        <v>2</v>
      </c>
      <c r="T3" s="11">
        <v>0</v>
      </c>
      <c r="U3" s="11">
        <v>1</v>
      </c>
      <c r="V3" s="11">
        <v>1</v>
      </c>
      <c r="W3" s="11">
        <v>0</v>
      </c>
      <c r="X3" s="13">
        <v>300495</v>
      </c>
      <c r="Y3" s="11">
        <v>0</v>
      </c>
      <c r="Z3" s="19">
        <v>0</v>
      </c>
      <c r="AA3" s="11"/>
    </row>
    <row r="4" spans="1:27">
      <c r="A4" s="11">
        <v>4</v>
      </c>
      <c r="B4" s="11" t="s">
        <v>52</v>
      </c>
      <c r="C4" s="11">
        <v>1</v>
      </c>
      <c r="D4" s="11">
        <v>0</v>
      </c>
      <c r="E4" s="11">
        <v>0</v>
      </c>
      <c r="F4" s="11">
        <v>1</v>
      </c>
      <c r="G4" s="11">
        <v>1</v>
      </c>
      <c r="H4" s="13">
        <v>3385294</v>
      </c>
      <c r="I4" s="18">
        <v>0.16</v>
      </c>
      <c r="J4" s="19">
        <v>541647</v>
      </c>
      <c r="K4" s="11">
        <v>0</v>
      </c>
      <c r="L4" s="11">
        <v>0</v>
      </c>
      <c r="M4" s="11">
        <v>0</v>
      </c>
      <c r="N4" s="11">
        <v>1</v>
      </c>
      <c r="O4" s="11">
        <v>1</v>
      </c>
      <c r="P4" s="10">
        <v>356143</v>
      </c>
      <c r="Q4" s="11"/>
      <c r="R4" s="11">
        <v>3</v>
      </c>
      <c r="S4" s="11">
        <v>0</v>
      </c>
      <c r="T4" s="11">
        <v>0</v>
      </c>
      <c r="U4" s="11">
        <v>1</v>
      </c>
      <c r="V4" s="11">
        <v>1</v>
      </c>
      <c r="W4" s="10">
        <v>356143</v>
      </c>
      <c r="X4" s="13">
        <v>2306559</v>
      </c>
      <c r="Y4" s="20">
        <v>0.38100000000000001</v>
      </c>
      <c r="Z4" s="19">
        <v>878799</v>
      </c>
      <c r="AA4" s="11"/>
    </row>
    <row r="5" spans="1:27">
      <c r="A5" s="11">
        <v>5</v>
      </c>
      <c r="B5" s="11" t="s">
        <v>53</v>
      </c>
      <c r="C5" s="11">
        <v>1</v>
      </c>
      <c r="D5" s="11">
        <v>0</v>
      </c>
      <c r="E5" s="11">
        <v>0</v>
      </c>
      <c r="F5" s="11">
        <v>0</v>
      </c>
      <c r="G5" s="11">
        <v>0</v>
      </c>
      <c r="H5" s="13">
        <v>1219069</v>
      </c>
      <c r="I5" s="11"/>
      <c r="J5" s="19">
        <v>0</v>
      </c>
      <c r="K5" s="11">
        <v>1</v>
      </c>
      <c r="L5" s="11">
        <v>0</v>
      </c>
      <c r="M5" s="11">
        <v>0</v>
      </c>
      <c r="N5" s="11">
        <v>0</v>
      </c>
      <c r="O5" s="11">
        <v>0</v>
      </c>
      <c r="P5" s="10">
        <v>146052</v>
      </c>
      <c r="Q5" s="11"/>
      <c r="R5" s="11">
        <v>3</v>
      </c>
      <c r="S5" s="11">
        <v>0</v>
      </c>
      <c r="T5" s="11">
        <v>0</v>
      </c>
      <c r="U5" s="11">
        <v>0</v>
      </c>
      <c r="V5" s="11">
        <v>0</v>
      </c>
      <c r="W5" s="10">
        <v>146052</v>
      </c>
      <c r="X5" s="13">
        <v>1069468</v>
      </c>
      <c r="Y5" s="20">
        <v>0.30399999999999999</v>
      </c>
      <c r="Z5" s="19">
        <v>325118</v>
      </c>
      <c r="AA5" s="11"/>
    </row>
    <row r="6" spans="1:27">
      <c r="A6" s="11">
        <v>6</v>
      </c>
      <c r="B6" s="11" t="s">
        <v>54</v>
      </c>
      <c r="C6" s="11">
        <v>1</v>
      </c>
      <c r="D6" s="11">
        <v>1</v>
      </c>
      <c r="E6" s="11">
        <v>1</v>
      </c>
      <c r="F6" s="11">
        <v>1</v>
      </c>
      <c r="G6" s="11">
        <v>1</v>
      </c>
      <c r="H6" s="13">
        <v>17495826</v>
      </c>
      <c r="I6" s="18">
        <v>0.17</v>
      </c>
      <c r="J6" s="19">
        <v>2974290</v>
      </c>
      <c r="K6" s="11">
        <v>0</v>
      </c>
      <c r="L6" s="11">
        <v>1</v>
      </c>
      <c r="M6" s="11">
        <v>1</v>
      </c>
      <c r="N6" s="11">
        <v>1</v>
      </c>
      <c r="O6" s="11">
        <v>1</v>
      </c>
      <c r="P6" s="10">
        <v>2216735</v>
      </c>
      <c r="Q6" s="11"/>
      <c r="R6" s="11">
        <v>3</v>
      </c>
      <c r="S6" s="11">
        <v>1</v>
      </c>
      <c r="T6" s="11">
        <v>2</v>
      </c>
      <c r="U6" s="11">
        <v>1</v>
      </c>
      <c r="V6" s="11">
        <v>1</v>
      </c>
      <c r="W6" s="10">
        <v>2216735</v>
      </c>
      <c r="X6" s="13">
        <v>13038547</v>
      </c>
      <c r="Y6" s="20">
        <v>0.437</v>
      </c>
      <c r="Z6" s="19">
        <v>5697845</v>
      </c>
      <c r="AA6" s="11"/>
    </row>
    <row r="7" spans="1:27">
      <c r="A7" s="11">
        <v>8</v>
      </c>
      <c r="B7" s="11" t="s">
        <v>55</v>
      </c>
      <c r="C7" s="11">
        <v>1</v>
      </c>
      <c r="D7" s="11">
        <v>1</v>
      </c>
      <c r="E7" s="11">
        <v>1</v>
      </c>
      <c r="F7" s="11">
        <v>1</v>
      </c>
      <c r="G7" s="11">
        <v>1</v>
      </c>
      <c r="H7" s="13">
        <v>3256952</v>
      </c>
      <c r="I7" s="18">
        <v>0.16</v>
      </c>
      <c r="J7" s="19">
        <v>521112</v>
      </c>
      <c r="K7" s="11">
        <v>0</v>
      </c>
      <c r="L7" s="11">
        <v>1</v>
      </c>
      <c r="M7" s="11">
        <v>1</v>
      </c>
      <c r="N7" s="11">
        <v>1</v>
      </c>
      <c r="O7" s="11">
        <v>0</v>
      </c>
      <c r="P7" s="10">
        <v>466987</v>
      </c>
      <c r="Q7" s="11"/>
      <c r="R7" s="11">
        <v>3</v>
      </c>
      <c r="S7" s="11">
        <v>1</v>
      </c>
      <c r="T7" s="11">
        <v>2</v>
      </c>
      <c r="U7" s="11">
        <v>1</v>
      </c>
      <c r="V7" s="11">
        <v>2</v>
      </c>
      <c r="W7" s="10">
        <v>466987</v>
      </c>
      <c r="X7" s="13">
        <v>2569522</v>
      </c>
      <c r="Y7" s="20">
        <v>0.55700000000000005</v>
      </c>
      <c r="Z7" s="19">
        <v>1431224</v>
      </c>
      <c r="AA7" s="11"/>
    </row>
    <row r="8" spans="1:27">
      <c r="A8" s="11">
        <v>9</v>
      </c>
      <c r="B8" s="11" t="s">
        <v>56</v>
      </c>
      <c r="C8" s="11">
        <v>0</v>
      </c>
      <c r="D8" s="11">
        <v>0</v>
      </c>
      <c r="E8" s="11">
        <v>1</v>
      </c>
      <c r="F8" s="11">
        <v>1</v>
      </c>
      <c r="G8" s="11">
        <v>0</v>
      </c>
      <c r="H8" s="13">
        <v>1824280</v>
      </c>
      <c r="I8" s="11"/>
      <c r="J8" s="19">
        <v>0</v>
      </c>
      <c r="K8" s="11">
        <v>0</v>
      </c>
      <c r="L8" s="11">
        <v>0</v>
      </c>
      <c r="M8" s="11">
        <v>1</v>
      </c>
      <c r="N8" s="11">
        <v>1</v>
      </c>
      <c r="O8" s="11">
        <v>0</v>
      </c>
      <c r="P8" s="10">
        <v>225583</v>
      </c>
      <c r="Q8" s="11"/>
      <c r="R8" s="11">
        <v>0</v>
      </c>
      <c r="S8" s="11">
        <v>0</v>
      </c>
      <c r="T8" s="11">
        <v>2</v>
      </c>
      <c r="U8" s="11">
        <v>1</v>
      </c>
      <c r="V8" s="11">
        <v>0</v>
      </c>
      <c r="W8" s="10">
        <v>225583</v>
      </c>
      <c r="X8" s="13">
        <v>1558960</v>
      </c>
      <c r="Y8" s="20">
        <v>0.43</v>
      </c>
      <c r="Z8" s="19">
        <v>670353</v>
      </c>
      <c r="AA8" s="11"/>
    </row>
    <row r="9" spans="1:27">
      <c r="A9" s="11">
        <v>11</v>
      </c>
      <c r="B9" s="11" t="s">
        <v>104</v>
      </c>
      <c r="C9" s="11">
        <v>1</v>
      </c>
      <c r="D9" s="11">
        <v>1</v>
      </c>
      <c r="E9" s="11">
        <v>0</v>
      </c>
      <c r="F9" s="11">
        <v>1</v>
      </c>
      <c r="G9" s="11">
        <v>1</v>
      </c>
      <c r="H9" s="13">
        <v>344356</v>
      </c>
      <c r="I9" s="13"/>
      <c r="J9" s="19">
        <v>0</v>
      </c>
      <c r="K9" s="11">
        <v>1</v>
      </c>
      <c r="L9" s="11">
        <v>1</v>
      </c>
      <c r="M9" s="11">
        <v>0</v>
      </c>
      <c r="N9" s="11">
        <v>1</v>
      </c>
      <c r="O9" s="11">
        <v>1</v>
      </c>
      <c r="P9" s="11">
        <v>0</v>
      </c>
      <c r="Q9" s="11"/>
      <c r="R9" s="11">
        <v>3</v>
      </c>
      <c r="S9" s="11">
        <v>1</v>
      </c>
      <c r="T9" s="11">
        <v>0</v>
      </c>
      <c r="U9" s="11">
        <v>1</v>
      </c>
      <c r="V9" s="11">
        <v>1</v>
      </c>
      <c r="W9" s="11">
        <v>0</v>
      </c>
      <c r="X9" s="13">
        <v>293764</v>
      </c>
      <c r="Y9" s="11">
        <v>0</v>
      </c>
      <c r="Z9" s="19">
        <v>0</v>
      </c>
      <c r="AA9" s="11"/>
    </row>
    <row r="10" spans="1:27">
      <c r="A10" s="11">
        <v>10</v>
      </c>
      <c r="B10" s="11" t="s">
        <v>57</v>
      </c>
      <c r="C10" s="11">
        <v>1</v>
      </c>
      <c r="D10" s="11">
        <v>1</v>
      </c>
      <c r="E10" s="11">
        <v>1</v>
      </c>
      <c r="F10" s="11">
        <v>1</v>
      </c>
      <c r="G10" s="11">
        <v>0</v>
      </c>
      <c r="H10" s="13">
        <v>504010</v>
      </c>
      <c r="I10" s="11"/>
      <c r="J10" s="19">
        <v>0</v>
      </c>
      <c r="K10" s="11">
        <v>0</v>
      </c>
      <c r="L10" s="11">
        <v>1</v>
      </c>
      <c r="M10" s="11">
        <v>1</v>
      </c>
      <c r="N10" s="11">
        <v>1</v>
      </c>
      <c r="O10" s="11">
        <v>0</v>
      </c>
      <c r="P10" s="10">
        <v>61406</v>
      </c>
      <c r="Q10" s="11"/>
      <c r="R10" s="11">
        <v>1</v>
      </c>
      <c r="S10" s="11">
        <v>1</v>
      </c>
      <c r="T10" s="11">
        <v>2</v>
      </c>
      <c r="U10" s="11">
        <v>1</v>
      </c>
      <c r="V10" s="11">
        <v>0</v>
      </c>
      <c r="W10" s="10">
        <v>61406</v>
      </c>
      <c r="X10" s="13">
        <v>413921</v>
      </c>
      <c r="Y10" s="20">
        <v>0.46</v>
      </c>
      <c r="Z10" s="19">
        <v>190404</v>
      </c>
      <c r="AA10" s="11"/>
    </row>
    <row r="11" spans="1:27">
      <c r="A11" s="11">
        <v>12</v>
      </c>
      <c r="B11" s="11" t="s">
        <v>58</v>
      </c>
      <c r="C11" s="11">
        <v>1</v>
      </c>
      <c r="D11" s="11">
        <v>1</v>
      </c>
      <c r="E11" s="11">
        <v>0</v>
      </c>
      <c r="F11" s="11">
        <v>1</v>
      </c>
      <c r="G11" s="11">
        <v>1</v>
      </c>
      <c r="H11" s="13">
        <v>11067456</v>
      </c>
      <c r="I11" s="18">
        <v>0.14000000000000001</v>
      </c>
      <c r="J11" s="19">
        <v>1549444</v>
      </c>
      <c r="K11" s="11">
        <v>1</v>
      </c>
      <c r="L11" s="11">
        <v>1</v>
      </c>
      <c r="M11" s="11">
        <v>0</v>
      </c>
      <c r="N11" s="11">
        <v>1</v>
      </c>
      <c r="O11" s="11">
        <v>1</v>
      </c>
      <c r="P11" s="10">
        <v>1246938</v>
      </c>
      <c r="Q11" s="11"/>
      <c r="R11" s="11">
        <v>3</v>
      </c>
      <c r="S11" s="11">
        <v>1</v>
      </c>
      <c r="T11" s="11">
        <v>0</v>
      </c>
      <c r="U11" s="11">
        <v>1</v>
      </c>
      <c r="V11" s="11">
        <v>1</v>
      </c>
      <c r="W11" s="10">
        <v>1246938</v>
      </c>
      <c r="X11" s="13">
        <v>8474179</v>
      </c>
      <c r="Y11" s="20">
        <v>0.45800000000000002</v>
      </c>
      <c r="Z11" s="19">
        <v>3881174</v>
      </c>
      <c r="AA11" s="11"/>
    </row>
    <row r="12" spans="1:27">
      <c r="A12" s="11">
        <v>13</v>
      </c>
      <c r="B12" s="11" t="s">
        <v>59</v>
      </c>
      <c r="C12" s="11">
        <v>1</v>
      </c>
      <c r="D12" s="11">
        <v>1</v>
      </c>
      <c r="E12" s="11">
        <v>0</v>
      </c>
      <c r="F12" s="11">
        <v>1</v>
      </c>
      <c r="G12" s="11">
        <v>1</v>
      </c>
      <c r="H12" s="13">
        <v>4997716</v>
      </c>
      <c r="I12" s="18">
        <v>0.2</v>
      </c>
      <c r="J12" s="19">
        <v>999543</v>
      </c>
      <c r="K12" s="11">
        <v>1</v>
      </c>
      <c r="L12" s="11">
        <v>1</v>
      </c>
      <c r="M12" s="11">
        <v>0</v>
      </c>
      <c r="N12" s="11">
        <v>1</v>
      </c>
      <c r="O12" s="11">
        <v>1</v>
      </c>
      <c r="P12" s="10">
        <v>596031</v>
      </c>
      <c r="Q12" s="11"/>
      <c r="R12" s="11">
        <v>3</v>
      </c>
      <c r="S12" s="11">
        <v>2</v>
      </c>
      <c r="T12" s="11">
        <v>0</v>
      </c>
      <c r="U12" s="11">
        <v>1</v>
      </c>
      <c r="V12" s="11">
        <v>1</v>
      </c>
      <c r="W12" s="10">
        <v>596031</v>
      </c>
      <c r="X12" s="13">
        <v>3900050</v>
      </c>
      <c r="Y12" s="20">
        <v>0.46800000000000003</v>
      </c>
      <c r="Z12" s="19">
        <v>1825223</v>
      </c>
      <c r="AA12" s="11"/>
    </row>
    <row r="13" spans="1:27">
      <c r="A13" s="11">
        <v>15</v>
      </c>
      <c r="B13" s="11" t="s">
        <v>60</v>
      </c>
      <c r="C13" s="11">
        <v>1</v>
      </c>
      <c r="D13" s="11">
        <v>1</v>
      </c>
      <c r="E13" s="11">
        <v>1</v>
      </c>
      <c r="F13" s="11">
        <v>1</v>
      </c>
      <c r="G13" s="11">
        <v>1</v>
      </c>
      <c r="H13" s="13">
        <v>574469</v>
      </c>
      <c r="I13" s="11"/>
      <c r="J13" s="19">
        <v>0</v>
      </c>
      <c r="K13" s="11">
        <v>1</v>
      </c>
      <c r="L13" s="11">
        <v>1</v>
      </c>
      <c r="M13" s="11">
        <v>1</v>
      </c>
      <c r="N13" s="11">
        <v>1</v>
      </c>
      <c r="O13" s="11">
        <v>1</v>
      </c>
      <c r="P13" s="10">
        <v>17073</v>
      </c>
      <c r="Q13" s="11"/>
      <c r="R13" s="11">
        <v>3</v>
      </c>
      <c r="S13" s="11">
        <v>2</v>
      </c>
      <c r="T13" s="11">
        <v>2</v>
      </c>
      <c r="U13" s="11">
        <v>1</v>
      </c>
      <c r="V13" s="11">
        <v>2</v>
      </c>
      <c r="W13" s="10">
        <v>17073</v>
      </c>
      <c r="X13" s="13">
        <v>434697</v>
      </c>
      <c r="Y13" s="20">
        <v>0.30499999999999999</v>
      </c>
      <c r="Z13" s="19">
        <v>132583</v>
      </c>
      <c r="AA13" s="11"/>
    </row>
    <row r="14" spans="1:27">
      <c r="A14" s="11">
        <v>16</v>
      </c>
      <c r="B14" s="11" t="s">
        <v>61</v>
      </c>
      <c r="C14" s="11">
        <v>1</v>
      </c>
      <c r="D14" s="11">
        <v>0</v>
      </c>
      <c r="E14" s="11">
        <v>1</v>
      </c>
      <c r="F14" s="11">
        <v>1</v>
      </c>
      <c r="G14" s="11">
        <v>1</v>
      </c>
      <c r="H14" s="13">
        <v>868014</v>
      </c>
      <c r="I14" s="11"/>
      <c r="J14" s="19">
        <v>0</v>
      </c>
      <c r="K14" s="11">
        <v>1</v>
      </c>
      <c r="L14" s="11">
        <v>0</v>
      </c>
      <c r="M14" s="11">
        <v>1</v>
      </c>
      <c r="N14" s="11">
        <v>1</v>
      </c>
      <c r="O14" s="11">
        <v>1</v>
      </c>
      <c r="P14" s="10">
        <v>99004</v>
      </c>
      <c r="Q14" s="11"/>
      <c r="R14" s="11">
        <v>2</v>
      </c>
      <c r="S14" s="11">
        <v>0</v>
      </c>
      <c r="T14" s="11">
        <v>2</v>
      </c>
      <c r="U14" s="11">
        <v>1</v>
      </c>
      <c r="V14" s="11">
        <v>1</v>
      </c>
      <c r="W14" s="10">
        <v>99004</v>
      </c>
      <c r="X14" s="13">
        <v>652274</v>
      </c>
      <c r="Y14" s="20">
        <v>0.42699999999999999</v>
      </c>
      <c r="Z14" s="19">
        <v>278521</v>
      </c>
      <c r="AA14" s="11"/>
    </row>
    <row r="15" spans="1:27">
      <c r="A15" s="11">
        <v>17</v>
      </c>
      <c r="B15" s="11" t="s">
        <v>62</v>
      </c>
      <c r="C15" s="11">
        <v>1</v>
      </c>
      <c r="D15" s="11">
        <v>0</v>
      </c>
      <c r="E15" s="11">
        <v>1</v>
      </c>
      <c r="F15" s="11">
        <v>1</v>
      </c>
      <c r="G15" s="11">
        <v>1</v>
      </c>
      <c r="H15" s="13">
        <v>6033744</v>
      </c>
      <c r="I15" s="11"/>
      <c r="J15" s="19">
        <v>0</v>
      </c>
      <c r="K15" s="11">
        <v>1</v>
      </c>
      <c r="L15" s="11">
        <v>0</v>
      </c>
      <c r="M15" s="11">
        <v>1</v>
      </c>
      <c r="N15" s="11">
        <v>1</v>
      </c>
      <c r="O15" s="11">
        <v>1</v>
      </c>
      <c r="P15" s="10">
        <v>803424</v>
      </c>
      <c r="Q15" s="11"/>
      <c r="R15" s="11">
        <v>3</v>
      </c>
      <c r="S15" s="11">
        <v>0</v>
      </c>
      <c r="T15" s="11">
        <v>2</v>
      </c>
      <c r="U15" s="11">
        <v>1</v>
      </c>
      <c r="V15" s="11">
        <v>1</v>
      </c>
      <c r="W15" s="10">
        <v>803424</v>
      </c>
      <c r="X15" s="13">
        <v>5242014</v>
      </c>
      <c r="Y15" s="20">
        <v>0.438</v>
      </c>
      <c r="Z15" s="19">
        <v>2296002</v>
      </c>
      <c r="AA15" s="11"/>
    </row>
    <row r="16" spans="1:27">
      <c r="A16" s="11">
        <v>18</v>
      </c>
      <c r="B16" s="11" t="s">
        <v>63</v>
      </c>
      <c r="C16" s="11">
        <v>1</v>
      </c>
      <c r="D16" s="11">
        <v>0</v>
      </c>
      <c r="E16" s="11">
        <v>0</v>
      </c>
      <c r="F16" s="11">
        <v>1</v>
      </c>
      <c r="G16" s="11">
        <v>0</v>
      </c>
      <c r="H16" s="21">
        <v>3033112</v>
      </c>
      <c r="I16" s="11"/>
      <c r="J16" s="19">
        <v>0</v>
      </c>
      <c r="K16" s="11">
        <v>0</v>
      </c>
      <c r="L16" s="11">
        <v>0</v>
      </c>
      <c r="M16" s="11">
        <v>0</v>
      </c>
      <c r="N16" s="11">
        <v>1</v>
      </c>
      <c r="O16" s="11">
        <v>0</v>
      </c>
      <c r="P16" s="10">
        <v>366708</v>
      </c>
      <c r="Q16" s="11"/>
      <c r="R16" s="11">
        <v>2</v>
      </c>
      <c r="S16" s="11">
        <v>0</v>
      </c>
      <c r="T16" s="11">
        <v>0</v>
      </c>
      <c r="U16" s="11">
        <v>1</v>
      </c>
      <c r="V16" s="11">
        <v>0</v>
      </c>
      <c r="W16" s="10">
        <v>366708</v>
      </c>
      <c r="X16" s="13">
        <v>2624534</v>
      </c>
      <c r="Y16" s="20">
        <v>0.41099999999999998</v>
      </c>
      <c r="Z16" s="19">
        <v>1078683</v>
      </c>
      <c r="AA16" s="11"/>
    </row>
    <row r="17" spans="1:27">
      <c r="A17" s="11">
        <v>19</v>
      </c>
      <c r="B17" s="11" t="s">
        <v>64</v>
      </c>
      <c r="C17" s="11">
        <v>1</v>
      </c>
      <c r="D17" s="11">
        <v>1</v>
      </c>
      <c r="E17" s="11">
        <v>1</v>
      </c>
      <c r="F17" s="11">
        <v>1</v>
      </c>
      <c r="G17" s="11">
        <v>1</v>
      </c>
      <c r="H17" s="13">
        <v>1690871</v>
      </c>
      <c r="I17" s="18">
        <v>0.16</v>
      </c>
      <c r="J17" s="19">
        <v>270539</v>
      </c>
      <c r="K17" s="11">
        <v>0</v>
      </c>
      <c r="L17" s="11">
        <v>1</v>
      </c>
      <c r="M17" s="11">
        <v>1</v>
      </c>
      <c r="N17" s="11">
        <v>1</v>
      </c>
      <c r="O17" s="11">
        <v>1</v>
      </c>
      <c r="P17" s="10">
        <v>245948</v>
      </c>
      <c r="Q17" s="11"/>
      <c r="R17" s="11">
        <v>2</v>
      </c>
      <c r="S17" s="11">
        <v>2</v>
      </c>
      <c r="T17" s="11">
        <v>2</v>
      </c>
      <c r="U17" s="11">
        <v>1</v>
      </c>
      <c r="V17" s="11">
        <v>1</v>
      </c>
      <c r="W17" s="10">
        <v>245948</v>
      </c>
      <c r="X17" s="13">
        <v>1582180</v>
      </c>
      <c r="Y17" s="20">
        <v>0.57099999999999995</v>
      </c>
      <c r="Z17" s="19">
        <v>903425</v>
      </c>
      <c r="AA17" s="11"/>
    </row>
    <row r="18" spans="1:27">
      <c r="A18" s="11">
        <v>20</v>
      </c>
      <c r="B18" s="11" t="s">
        <v>65</v>
      </c>
      <c r="C18" s="11">
        <v>1</v>
      </c>
      <c r="D18" s="11">
        <v>0</v>
      </c>
      <c r="E18" s="11">
        <v>0</v>
      </c>
      <c r="F18" s="11">
        <v>1</v>
      </c>
      <c r="G18" s="11">
        <v>1</v>
      </c>
      <c r="H18" s="13">
        <v>1333513</v>
      </c>
      <c r="I18" s="11"/>
      <c r="J18" s="19">
        <v>0</v>
      </c>
      <c r="K18" s="11">
        <v>1</v>
      </c>
      <c r="L18" s="11">
        <v>0</v>
      </c>
      <c r="M18" s="11">
        <v>0</v>
      </c>
      <c r="N18" s="11">
        <v>1</v>
      </c>
      <c r="O18" s="11">
        <v>1</v>
      </c>
      <c r="P18" s="10">
        <v>144710</v>
      </c>
      <c r="Q18" s="11"/>
      <c r="R18" s="11">
        <v>3</v>
      </c>
      <c r="S18" s="11">
        <v>0</v>
      </c>
      <c r="T18" s="11">
        <v>0</v>
      </c>
      <c r="U18" s="11">
        <v>1</v>
      </c>
      <c r="V18" s="11">
        <v>1</v>
      </c>
      <c r="W18" s="10">
        <v>144710</v>
      </c>
      <c r="X18" s="13">
        <v>1156254</v>
      </c>
      <c r="Y18" s="20">
        <v>0.38300000000000001</v>
      </c>
      <c r="Z18" s="19">
        <v>442845</v>
      </c>
      <c r="AA18" s="11"/>
    </row>
    <row r="19" spans="1:27">
      <c r="A19" s="11">
        <v>21</v>
      </c>
      <c r="B19" s="11" t="s">
        <v>66</v>
      </c>
      <c r="C19" s="11">
        <v>0</v>
      </c>
      <c r="D19" s="11">
        <v>0</v>
      </c>
      <c r="E19" s="11">
        <v>0</v>
      </c>
      <c r="F19" s="11">
        <v>1</v>
      </c>
      <c r="G19" s="11">
        <v>0</v>
      </c>
      <c r="H19" s="13">
        <v>2136768</v>
      </c>
      <c r="I19" s="18">
        <v>0.15</v>
      </c>
      <c r="J19" s="19">
        <v>320515</v>
      </c>
      <c r="K19" s="11">
        <v>1</v>
      </c>
      <c r="L19" s="11">
        <v>0</v>
      </c>
      <c r="M19" s="11">
        <v>0</v>
      </c>
      <c r="N19" s="11">
        <v>1</v>
      </c>
      <c r="O19" s="11">
        <v>0</v>
      </c>
      <c r="P19" s="10">
        <v>282074</v>
      </c>
      <c r="Q19" s="11"/>
      <c r="R19" s="11">
        <v>0</v>
      </c>
      <c r="S19" s="11">
        <v>0</v>
      </c>
      <c r="T19" s="11">
        <v>0</v>
      </c>
      <c r="U19" s="11">
        <v>1</v>
      </c>
      <c r="V19" s="11">
        <v>0</v>
      </c>
      <c r="W19" s="10">
        <v>282074</v>
      </c>
      <c r="X19" s="13">
        <v>1797212</v>
      </c>
      <c r="Y19" s="20">
        <v>0.438</v>
      </c>
      <c r="Z19" s="19">
        <v>787179</v>
      </c>
      <c r="AA19" s="11"/>
    </row>
    <row r="20" spans="1:27">
      <c r="A20" s="11">
        <v>22</v>
      </c>
      <c r="B20" s="11" t="s">
        <v>67</v>
      </c>
      <c r="C20" s="11">
        <v>1</v>
      </c>
      <c r="D20" s="11">
        <v>1</v>
      </c>
      <c r="E20" s="11">
        <v>0</v>
      </c>
      <c r="F20" s="11">
        <v>1</v>
      </c>
      <c r="G20" s="11">
        <v>0</v>
      </c>
      <c r="H20" s="13">
        <v>2071543</v>
      </c>
      <c r="I20" s="18"/>
      <c r="J20" s="19">
        <v>0</v>
      </c>
      <c r="K20" s="11">
        <v>1</v>
      </c>
      <c r="L20" s="11">
        <v>1</v>
      </c>
      <c r="M20" s="11">
        <v>0</v>
      </c>
      <c r="N20" s="11">
        <v>1</v>
      </c>
      <c r="O20" s="11">
        <v>0</v>
      </c>
      <c r="P20" s="10">
        <v>315319</v>
      </c>
      <c r="Q20" s="11"/>
      <c r="R20" s="11">
        <v>3</v>
      </c>
      <c r="S20" s="11">
        <v>1</v>
      </c>
      <c r="T20" s="11">
        <v>0</v>
      </c>
      <c r="U20" s="11">
        <v>1</v>
      </c>
      <c r="V20" s="11">
        <v>0</v>
      </c>
      <c r="W20" s="10">
        <v>315319</v>
      </c>
      <c r="X20" s="13">
        <v>1994065</v>
      </c>
      <c r="Y20" s="20">
        <v>0.52800000000000002</v>
      </c>
      <c r="Z20" s="19">
        <v>1052866</v>
      </c>
      <c r="AA20" s="11"/>
    </row>
    <row r="21" spans="1:27">
      <c r="A21" s="11">
        <v>23</v>
      </c>
      <c r="B21" s="11" t="s">
        <v>68</v>
      </c>
      <c r="C21" s="11">
        <v>1</v>
      </c>
      <c r="D21" s="11">
        <v>1</v>
      </c>
      <c r="E21" s="11">
        <v>1</v>
      </c>
      <c r="F21" s="11">
        <v>0</v>
      </c>
      <c r="G21" s="11">
        <v>1</v>
      </c>
      <c r="H21" s="13">
        <v>819461</v>
      </c>
      <c r="I21" s="18">
        <v>0.17</v>
      </c>
      <c r="J21" s="19">
        <v>139308</v>
      </c>
      <c r="K21" s="11">
        <v>0</v>
      </c>
      <c r="L21" s="11">
        <v>1</v>
      </c>
      <c r="M21" s="11">
        <v>1</v>
      </c>
      <c r="N21" s="11">
        <v>0</v>
      </c>
      <c r="O21" s="11">
        <v>1</v>
      </c>
      <c r="P21" s="10">
        <v>101219</v>
      </c>
      <c r="Q21" s="11"/>
      <c r="R21" s="11">
        <v>2</v>
      </c>
      <c r="S21" s="11">
        <v>2</v>
      </c>
      <c r="T21" s="11">
        <v>2</v>
      </c>
      <c r="U21" s="11">
        <v>0</v>
      </c>
      <c r="V21" s="11">
        <v>1</v>
      </c>
      <c r="W21" s="10">
        <v>101219</v>
      </c>
      <c r="X21" s="13">
        <v>713180</v>
      </c>
      <c r="Y21" s="20">
        <v>0.46600000000000003</v>
      </c>
      <c r="Z21" s="19">
        <v>332342</v>
      </c>
      <c r="AA21" s="11"/>
    </row>
    <row r="22" spans="1:27">
      <c r="A22" s="11">
        <v>24</v>
      </c>
      <c r="B22" s="11" t="s">
        <v>69</v>
      </c>
      <c r="C22" s="11">
        <v>1</v>
      </c>
      <c r="D22" s="11">
        <v>1</v>
      </c>
      <c r="E22" s="11">
        <v>1</v>
      </c>
      <c r="F22" s="11">
        <v>1</v>
      </c>
      <c r="G22" s="11">
        <v>1</v>
      </c>
      <c r="H22" s="13">
        <v>3037030</v>
      </c>
      <c r="I22" s="11"/>
      <c r="J22" s="19">
        <v>0</v>
      </c>
      <c r="K22" s="11">
        <v>1</v>
      </c>
      <c r="L22" s="11">
        <v>1</v>
      </c>
      <c r="M22" s="11">
        <v>1</v>
      </c>
      <c r="N22" s="11">
        <v>1</v>
      </c>
      <c r="O22" s="11">
        <v>1</v>
      </c>
      <c r="P22" s="10">
        <v>439849</v>
      </c>
      <c r="Q22" s="11"/>
      <c r="R22" s="11">
        <v>3</v>
      </c>
      <c r="S22" s="11">
        <v>1</v>
      </c>
      <c r="T22" s="11">
        <v>2</v>
      </c>
      <c r="U22" s="11">
        <v>1</v>
      </c>
      <c r="V22" s="11">
        <v>1</v>
      </c>
      <c r="W22" s="10">
        <v>439849</v>
      </c>
      <c r="X22" s="13">
        <v>2707327</v>
      </c>
      <c r="Y22" s="20">
        <v>0.501</v>
      </c>
      <c r="Z22" s="19">
        <v>1356371</v>
      </c>
      <c r="AA22" s="11"/>
    </row>
    <row r="23" spans="1:27">
      <c r="A23" s="11">
        <v>25</v>
      </c>
      <c r="B23" s="11" t="s">
        <v>70</v>
      </c>
      <c r="C23" s="11">
        <v>1</v>
      </c>
      <c r="D23" s="11">
        <v>1</v>
      </c>
      <c r="E23" s="11">
        <v>1</v>
      </c>
      <c r="F23" s="11">
        <v>1</v>
      </c>
      <c r="G23" s="11">
        <v>0</v>
      </c>
      <c r="H23" s="13">
        <v>3631402</v>
      </c>
      <c r="I23" s="11"/>
      <c r="J23" s="19">
        <v>0</v>
      </c>
      <c r="K23" s="11">
        <v>1</v>
      </c>
      <c r="L23" s="11">
        <v>1</v>
      </c>
      <c r="M23" s="11">
        <v>1</v>
      </c>
      <c r="N23" s="11">
        <v>1</v>
      </c>
      <c r="O23" s="11">
        <v>0</v>
      </c>
      <c r="P23" s="10">
        <v>496646</v>
      </c>
      <c r="Q23" s="11"/>
      <c r="R23" s="11">
        <v>3</v>
      </c>
      <c r="S23" s="11">
        <v>1</v>
      </c>
      <c r="T23" s="11">
        <v>2</v>
      </c>
      <c r="U23" s="11">
        <v>1</v>
      </c>
      <c r="V23" s="11">
        <v>0</v>
      </c>
      <c r="W23" s="10">
        <v>496646</v>
      </c>
      <c r="X23" s="13">
        <v>3167767</v>
      </c>
      <c r="Y23" s="20">
        <v>0.53500000000000003</v>
      </c>
      <c r="Z23" s="19">
        <v>1694755</v>
      </c>
      <c r="AA23" s="11"/>
    </row>
    <row r="24" spans="1:27">
      <c r="A24" s="11">
        <v>26</v>
      </c>
      <c r="B24" s="11" t="s">
        <v>71</v>
      </c>
      <c r="C24" s="11">
        <v>1</v>
      </c>
      <c r="D24" s="11">
        <v>0</v>
      </c>
      <c r="E24" s="11">
        <v>1</v>
      </c>
      <c r="F24" s="11">
        <v>1</v>
      </c>
      <c r="G24" s="11">
        <v>1</v>
      </c>
      <c r="H24" s="13">
        <v>5539302</v>
      </c>
      <c r="I24" s="18">
        <v>0.13</v>
      </c>
      <c r="J24" s="19">
        <v>720109</v>
      </c>
      <c r="K24" s="11">
        <v>0</v>
      </c>
      <c r="L24" s="11">
        <v>0</v>
      </c>
      <c r="M24" s="11">
        <v>0</v>
      </c>
      <c r="N24" s="11">
        <v>0</v>
      </c>
      <c r="O24" s="11">
        <v>0</v>
      </c>
      <c r="P24" s="10">
        <v>651557</v>
      </c>
      <c r="Q24" s="11"/>
      <c r="R24" s="11">
        <v>2</v>
      </c>
      <c r="S24" s="11">
        <v>0</v>
      </c>
      <c r="T24" s="11">
        <v>2</v>
      </c>
      <c r="U24" s="11">
        <v>1</v>
      </c>
      <c r="V24" s="11">
        <v>1</v>
      </c>
      <c r="W24" s="10">
        <v>651557</v>
      </c>
      <c r="X24" s="13">
        <v>4730961</v>
      </c>
      <c r="Y24" s="20">
        <v>0.48499999999999999</v>
      </c>
      <c r="Z24" s="19">
        <v>2294516</v>
      </c>
      <c r="AA24" s="11"/>
    </row>
    <row r="25" spans="1:27">
      <c r="A25" s="11">
        <v>27</v>
      </c>
      <c r="B25" s="11" t="s">
        <v>72</v>
      </c>
      <c r="C25" s="11">
        <v>1</v>
      </c>
      <c r="D25" s="11">
        <v>0</v>
      </c>
      <c r="E25" s="11">
        <v>0</v>
      </c>
      <c r="F25" s="11">
        <v>1</v>
      </c>
      <c r="G25" s="11">
        <v>1</v>
      </c>
      <c r="H25" s="13">
        <v>3277171</v>
      </c>
      <c r="I25" s="18">
        <v>0.14000000000000001</v>
      </c>
      <c r="J25" s="19">
        <v>458804</v>
      </c>
      <c r="K25" s="11">
        <v>0</v>
      </c>
      <c r="L25" s="11">
        <v>0</v>
      </c>
      <c r="M25" s="11">
        <v>0</v>
      </c>
      <c r="N25" s="11">
        <v>1</v>
      </c>
      <c r="O25" s="11">
        <v>1</v>
      </c>
      <c r="P25" s="10">
        <v>465808</v>
      </c>
      <c r="Q25" s="11"/>
      <c r="R25" s="11">
        <v>2</v>
      </c>
      <c r="S25" s="11">
        <v>0</v>
      </c>
      <c r="T25" s="11">
        <v>0</v>
      </c>
      <c r="U25" s="11">
        <v>1</v>
      </c>
      <c r="V25" s="11">
        <v>1</v>
      </c>
      <c r="W25" s="10">
        <v>465808</v>
      </c>
      <c r="X25" s="13">
        <v>2936561</v>
      </c>
      <c r="Y25" s="20">
        <v>0.57699999999999996</v>
      </c>
      <c r="Z25" s="19">
        <v>1694396</v>
      </c>
      <c r="AA25" s="11"/>
    </row>
    <row r="26" spans="1:27">
      <c r="A26" s="11">
        <v>28</v>
      </c>
      <c r="B26" s="11" t="s">
        <v>73</v>
      </c>
      <c r="C26" s="11">
        <v>0</v>
      </c>
      <c r="D26" s="11">
        <v>0</v>
      </c>
      <c r="E26" s="11">
        <v>0</v>
      </c>
      <c r="F26" s="11">
        <v>0</v>
      </c>
      <c r="G26" s="11">
        <v>0</v>
      </c>
      <c r="H26" s="13">
        <v>1313894</v>
      </c>
      <c r="I26" s="11"/>
      <c r="J26" s="19">
        <v>0</v>
      </c>
      <c r="K26" s="11">
        <v>0</v>
      </c>
      <c r="L26" s="11">
        <v>0</v>
      </c>
      <c r="M26" s="11">
        <v>0</v>
      </c>
      <c r="N26" s="11">
        <v>0</v>
      </c>
      <c r="O26" s="11">
        <v>0</v>
      </c>
      <c r="P26" s="11">
        <v>0</v>
      </c>
      <c r="Q26" s="11"/>
      <c r="R26" s="11">
        <v>0</v>
      </c>
      <c r="S26" s="11">
        <v>0</v>
      </c>
      <c r="T26" s="11">
        <v>0</v>
      </c>
      <c r="U26" s="11">
        <v>0</v>
      </c>
      <c r="V26" s="11">
        <v>0</v>
      </c>
      <c r="W26" s="11">
        <v>0</v>
      </c>
      <c r="X26" s="13">
        <v>1285584</v>
      </c>
      <c r="Y26" s="20">
        <v>0.68100000000000005</v>
      </c>
      <c r="Z26" s="19">
        <v>875483</v>
      </c>
      <c r="AA26" s="11"/>
    </row>
    <row r="27" spans="1:27">
      <c r="A27" s="11">
        <v>29</v>
      </c>
      <c r="B27" s="11" t="s">
        <v>74</v>
      </c>
      <c r="C27" s="11">
        <v>0</v>
      </c>
      <c r="D27" s="11">
        <v>1</v>
      </c>
      <c r="E27" s="11">
        <v>0</v>
      </c>
      <c r="F27" s="11">
        <v>1</v>
      </c>
      <c r="G27" s="11">
        <v>0</v>
      </c>
      <c r="H27" s="13">
        <v>3025962</v>
      </c>
      <c r="I27" s="11"/>
      <c r="J27" s="19">
        <v>0</v>
      </c>
      <c r="K27" s="11">
        <v>0</v>
      </c>
      <c r="L27" s="11">
        <v>1</v>
      </c>
      <c r="M27" s="11">
        <v>0</v>
      </c>
      <c r="N27" s="11">
        <v>1</v>
      </c>
      <c r="O27" s="11">
        <v>0</v>
      </c>
      <c r="P27" s="10">
        <v>399027</v>
      </c>
      <c r="Q27" s="11"/>
      <c r="R27" s="11">
        <v>0</v>
      </c>
      <c r="S27" s="11">
        <v>2</v>
      </c>
      <c r="T27" s="11">
        <v>0</v>
      </c>
      <c r="U27" s="11">
        <v>1</v>
      </c>
      <c r="V27" s="11">
        <v>0</v>
      </c>
      <c r="W27" s="10">
        <v>399027</v>
      </c>
      <c r="X27" s="13">
        <v>2757323</v>
      </c>
      <c r="Y27" s="20">
        <v>0.48499999999999999</v>
      </c>
      <c r="Z27" s="19">
        <v>1337302</v>
      </c>
      <c r="AA27" s="11"/>
    </row>
    <row r="28" spans="1:27">
      <c r="A28" s="11">
        <v>30</v>
      </c>
      <c r="B28" s="11" t="s">
        <v>75</v>
      </c>
      <c r="C28" s="11">
        <v>1</v>
      </c>
      <c r="D28" s="11">
        <v>0</v>
      </c>
      <c r="E28" s="11">
        <v>1</v>
      </c>
      <c r="F28" s="11">
        <v>0</v>
      </c>
      <c r="G28" s="11">
        <v>1</v>
      </c>
      <c r="H28" s="13">
        <v>603640</v>
      </c>
      <c r="I28" s="11"/>
      <c r="J28" s="19">
        <v>0</v>
      </c>
      <c r="K28" s="11">
        <v>0</v>
      </c>
      <c r="L28" s="11">
        <v>0</v>
      </c>
      <c r="M28" s="11">
        <v>1</v>
      </c>
      <c r="N28" s="11">
        <v>0</v>
      </c>
      <c r="O28" s="11">
        <v>1</v>
      </c>
      <c r="P28" s="10">
        <v>66931</v>
      </c>
      <c r="Q28" s="11"/>
      <c r="R28" s="11">
        <v>2</v>
      </c>
      <c r="S28" s="11">
        <v>0</v>
      </c>
      <c r="T28" s="11">
        <v>2</v>
      </c>
      <c r="U28" s="11">
        <v>0</v>
      </c>
      <c r="V28" s="11">
        <v>1</v>
      </c>
      <c r="W28" s="10">
        <v>66931</v>
      </c>
      <c r="X28" s="13">
        <v>484048</v>
      </c>
      <c r="Y28" s="20">
        <v>0.44600000000000001</v>
      </c>
      <c r="Z28" s="19">
        <v>215885</v>
      </c>
      <c r="AA28" s="11"/>
    </row>
    <row r="29" spans="1:27">
      <c r="A29" s="11">
        <v>31</v>
      </c>
      <c r="B29" s="11" t="s">
        <v>76</v>
      </c>
      <c r="C29" s="11">
        <v>1</v>
      </c>
      <c r="D29" s="11">
        <v>0</v>
      </c>
      <c r="E29" s="11">
        <v>0</v>
      </c>
      <c r="F29" s="11">
        <v>1</v>
      </c>
      <c r="G29" s="11">
        <v>1</v>
      </c>
      <c r="H29" s="13">
        <v>951712</v>
      </c>
      <c r="I29" s="11"/>
      <c r="J29" s="19">
        <v>0</v>
      </c>
      <c r="K29" s="11">
        <v>0</v>
      </c>
      <c r="L29" s="11">
        <v>1</v>
      </c>
      <c r="M29" s="11">
        <v>0</v>
      </c>
      <c r="N29" s="11">
        <v>1</v>
      </c>
      <c r="O29" s="11">
        <v>1</v>
      </c>
      <c r="P29" s="10">
        <v>120966</v>
      </c>
      <c r="Q29" s="11"/>
      <c r="R29" s="11">
        <v>3</v>
      </c>
      <c r="S29" s="11">
        <v>0</v>
      </c>
      <c r="T29" s="11">
        <v>0</v>
      </c>
      <c r="U29" s="11">
        <v>1</v>
      </c>
      <c r="V29" s="11">
        <v>1</v>
      </c>
      <c r="W29" s="10">
        <v>120966</v>
      </c>
      <c r="X29" s="13">
        <v>794379</v>
      </c>
      <c r="Y29" s="20">
        <v>0.45100000000000001</v>
      </c>
      <c r="Z29" s="19">
        <v>358265</v>
      </c>
      <c r="AA29" s="11"/>
    </row>
    <row r="30" spans="1:27">
      <c r="A30" s="11">
        <v>32</v>
      </c>
      <c r="B30" s="11" t="s">
        <v>77</v>
      </c>
      <c r="C30" s="11">
        <v>1</v>
      </c>
      <c r="D30" s="11">
        <v>1</v>
      </c>
      <c r="E30" s="11">
        <v>1</v>
      </c>
      <c r="F30" s="11">
        <v>1</v>
      </c>
      <c r="G30" s="11">
        <v>1</v>
      </c>
      <c r="H30" s="13">
        <v>1405376</v>
      </c>
      <c r="I30" s="18">
        <v>0.15</v>
      </c>
      <c r="J30" s="19">
        <v>210806</v>
      </c>
      <c r="K30" s="11">
        <v>1</v>
      </c>
      <c r="L30" s="11">
        <v>0</v>
      </c>
      <c r="M30" s="11">
        <v>0</v>
      </c>
      <c r="N30" s="11">
        <v>1</v>
      </c>
      <c r="O30" s="11">
        <v>1</v>
      </c>
      <c r="P30" s="10">
        <v>166316</v>
      </c>
      <c r="Q30" s="11"/>
      <c r="R30" s="11">
        <v>3</v>
      </c>
      <c r="S30" s="11">
        <v>2</v>
      </c>
      <c r="T30" s="11">
        <v>2</v>
      </c>
      <c r="U30" s="11">
        <v>1</v>
      </c>
      <c r="V30" s="11">
        <v>1</v>
      </c>
      <c r="W30" s="10">
        <v>166316</v>
      </c>
      <c r="X30" s="13">
        <v>1014918</v>
      </c>
      <c r="Y30" s="20">
        <v>0.42499999999999999</v>
      </c>
      <c r="Z30" s="19">
        <v>431340</v>
      </c>
      <c r="AA30" s="11"/>
    </row>
    <row r="31" spans="1:27">
      <c r="A31" s="11">
        <v>33</v>
      </c>
      <c r="B31" s="11" t="s">
        <v>78</v>
      </c>
      <c r="C31" s="11">
        <v>0</v>
      </c>
      <c r="D31" s="11">
        <v>0</v>
      </c>
      <c r="E31" s="11">
        <v>1</v>
      </c>
      <c r="F31" s="11">
        <v>0</v>
      </c>
      <c r="G31" s="11">
        <v>0</v>
      </c>
      <c r="H31" s="13">
        <v>806182</v>
      </c>
      <c r="I31" s="18">
        <v>0.18</v>
      </c>
      <c r="J31" s="19">
        <v>145113</v>
      </c>
      <c r="K31" s="11">
        <v>0</v>
      </c>
      <c r="L31" s="11">
        <v>0</v>
      </c>
      <c r="M31" s="11">
        <v>1</v>
      </c>
      <c r="N31" s="11">
        <v>0</v>
      </c>
      <c r="O31" s="11">
        <v>0</v>
      </c>
      <c r="P31" s="11">
        <v>0</v>
      </c>
      <c r="Q31" s="11"/>
      <c r="R31" s="11">
        <v>0</v>
      </c>
      <c r="S31" s="11">
        <v>0</v>
      </c>
      <c r="T31" s="11">
        <v>2</v>
      </c>
      <c r="U31" s="11">
        <v>0</v>
      </c>
      <c r="V31" s="11">
        <v>0</v>
      </c>
      <c r="W31" s="11">
        <v>0</v>
      </c>
      <c r="X31" s="13">
        <v>710972</v>
      </c>
      <c r="Y31" s="20">
        <v>0.55600000000000005</v>
      </c>
      <c r="Z31" s="19">
        <v>395300</v>
      </c>
      <c r="AA31" s="11"/>
    </row>
    <row r="32" spans="1:27">
      <c r="A32" s="11">
        <v>34</v>
      </c>
      <c r="B32" s="11" t="s">
        <v>79</v>
      </c>
      <c r="C32" s="11">
        <v>1</v>
      </c>
      <c r="D32" s="11">
        <v>1</v>
      </c>
      <c r="E32" s="11">
        <v>0</v>
      </c>
      <c r="F32" s="11">
        <v>1</v>
      </c>
      <c r="G32" s="11">
        <v>1</v>
      </c>
      <c r="H32" s="13">
        <v>4549353</v>
      </c>
      <c r="I32" s="11"/>
      <c r="J32" s="19">
        <v>0</v>
      </c>
      <c r="K32" s="11">
        <v>0</v>
      </c>
      <c r="L32" s="11">
        <v>1</v>
      </c>
      <c r="M32" s="11">
        <v>0</v>
      </c>
      <c r="N32" s="11">
        <v>0</v>
      </c>
      <c r="O32" s="11">
        <v>1</v>
      </c>
      <c r="P32" s="10">
        <v>545955</v>
      </c>
      <c r="Q32" s="11"/>
      <c r="R32" s="11">
        <v>2</v>
      </c>
      <c r="S32" s="11">
        <v>2</v>
      </c>
      <c r="T32" s="11">
        <v>0</v>
      </c>
      <c r="U32" s="11">
        <v>1</v>
      </c>
      <c r="V32" s="11">
        <v>1</v>
      </c>
      <c r="W32" s="10">
        <v>545955</v>
      </c>
      <c r="X32" s="13">
        <v>3640292</v>
      </c>
      <c r="Y32" s="20">
        <v>0.46100000000000002</v>
      </c>
      <c r="Z32" s="19">
        <v>1678175</v>
      </c>
      <c r="AA32" s="11"/>
    </row>
    <row r="33" spans="1:27">
      <c r="A33" s="11">
        <v>35</v>
      </c>
      <c r="B33" s="11" t="s">
        <v>80</v>
      </c>
      <c r="C33" s="11">
        <v>1</v>
      </c>
      <c r="D33" s="11">
        <v>0</v>
      </c>
      <c r="E33" s="11">
        <v>1</v>
      </c>
      <c r="F33" s="11">
        <v>1</v>
      </c>
      <c r="G33" s="11">
        <v>1</v>
      </c>
      <c r="H33" s="13">
        <v>923965</v>
      </c>
      <c r="I33" s="11"/>
      <c r="J33" s="19">
        <v>0</v>
      </c>
      <c r="K33" s="11">
        <v>1</v>
      </c>
      <c r="L33" s="11">
        <v>0</v>
      </c>
      <c r="M33" s="11">
        <v>0</v>
      </c>
      <c r="N33" s="11">
        <v>1</v>
      </c>
      <c r="O33" s="11">
        <v>1</v>
      </c>
      <c r="P33" s="10">
        <v>99902</v>
      </c>
      <c r="Q33" s="11"/>
      <c r="R33" s="11">
        <v>3</v>
      </c>
      <c r="S33" s="11">
        <v>0</v>
      </c>
      <c r="T33" s="11">
        <v>1</v>
      </c>
      <c r="U33" s="11">
        <v>1</v>
      </c>
      <c r="V33" s="11">
        <v>1</v>
      </c>
      <c r="W33" s="10">
        <v>99902</v>
      </c>
      <c r="X33" s="13">
        <v>783757</v>
      </c>
      <c r="Y33" s="20">
        <v>0.45600000000000002</v>
      </c>
      <c r="Z33" s="19">
        <v>357393</v>
      </c>
      <c r="AA33" s="11"/>
    </row>
    <row r="34" spans="1:27">
      <c r="A34" s="11">
        <v>36</v>
      </c>
      <c r="B34" s="11" t="s">
        <v>81</v>
      </c>
      <c r="C34" s="11">
        <v>1</v>
      </c>
      <c r="D34" s="11">
        <v>1</v>
      </c>
      <c r="E34" s="11">
        <v>0</v>
      </c>
      <c r="F34" s="11">
        <v>1</v>
      </c>
      <c r="G34" s="11">
        <v>0</v>
      </c>
      <c r="H34" s="13">
        <v>8594826</v>
      </c>
      <c r="I34" s="18">
        <v>0.15</v>
      </c>
      <c r="J34" s="19">
        <v>1289224</v>
      </c>
      <c r="K34" s="11">
        <v>0</v>
      </c>
      <c r="L34" s="11">
        <v>0</v>
      </c>
      <c r="M34" s="11">
        <v>0</v>
      </c>
      <c r="N34" s="11">
        <v>0</v>
      </c>
      <c r="O34" s="11">
        <v>0</v>
      </c>
      <c r="P34" s="10">
        <v>1117847</v>
      </c>
      <c r="Q34" s="11"/>
      <c r="R34" s="11">
        <v>3</v>
      </c>
      <c r="S34" s="11">
        <v>1</v>
      </c>
      <c r="T34" s="11">
        <v>0</v>
      </c>
      <c r="U34" s="11">
        <v>1</v>
      </c>
      <c r="V34" s="11">
        <v>0</v>
      </c>
      <c r="W34" s="10">
        <v>1117847</v>
      </c>
      <c r="X34" s="13">
        <v>7074723</v>
      </c>
      <c r="Y34" s="20">
        <v>0.42399999999999999</v>
      </c>
      <c r="Z34" s="19">
        <v>2999683</v>
      </c>
      <c r="AA34" s="11"/>
    </row>
    <row r="35" spans="1:27">
      <c r="A35" s="11">
        <v>37</v>
      </c>
      <c r="B35" s="11" t="s">
        <v>82</v>
      </c>
      <c r="C35" s="11">
        <v>1</v>
      </c>
      <c r="D35" s="11">
        <v>1</v>
      </c>
      <c r="E35" s="11">
        <v>1</v>
      </c>
      <c r="F35" s="11">
        <v>1</v>
      </c>
      <c r="G35" s="11">
        <v>1</v>
      </c>
      <c r="H35" s="13">
        <v>5524802</v>
      </c>
      <c r="I35" s="18">
        <v>0.15</v>
      </c>
      <c r="J35" s="19">
        <v>828720</v>
      </c>
      <c r="K35" s="11">
        <v>1</v>
      </c>
      <c r="L35" s="11">
        <v>0</v>
      </c>
      <c r="M35" s="11">
        <v>1</v>
      </c>
      <c r="N35" s="11">
        <v>1</v>
      </c>
      <c r="O35" s="11">
        <v>1</v>
      </c>
      <c r="P35" s="10">
        <v>714372</v>
      </c>
      <c r="Q35" s="11"/>
      <c r="R35" s="11">
        <v>3</v>
      </c>
      <c r="S35" s="11">
        <v>1</v>
      </c>
      <c r="T35" s="11">
        <v>1</v>
      </c>
      <c r="U35" s="11">
        <v>1</v>
      </c>
      <c r="V35" s="11">
        <v>1</v>
      </c>
      <c r="W35" s="10">
        <v>714372</v>
      </c>
      <c r="X35" s="13">
        <v>4505372</v>
      </c>
      <c r="Y35" s="20">
        <v>0.56499999999999995</v>
      </c>
      <c r="Z35" s="19">
        <v>2545535</v>
      </c>
      <c r="AA35" s="11"/>
    </row>
    <row r="36" spans="1:27">
      <c r="A36" s="11">
        <v>38</v>
      </c>
      <c r="B36" s="11" t="s">
        <v>83</v>
      </c>
      <c r="C36" s="11">
        <v>1</v>
      </c>
      <c r="D36" s="11">
        <v>0</v>
      </c>
      <c r="E36" s="11">
        <v>0</v>
      </c>
      <c r="F36" s="11">
        <v>0</v>
      </c>
      <c r="G36" s="11">
        <v>1</v>
      </c>
      <c r="H36" s="13">
        <v>361819</v>
      </c>
      <c r="I36" s="18"/>
      <c r="J36" s="19">
        <v>0</v>
      </c>
      <c r="K36" s="11">
        <v>1</v>
      </c>
      <c r="L36" s="11">
        <v>0</v>
      </c>
      <c r="M36" s="11">
        <v>0</v>
      </c>
      <c r="N36" s="11">
        <v>0</v>
      </c>
      <c r="O36" s="11">
        <v>1</v>
      </c>
      <c r="P36" s="11">
        <v>0</v>
      </c>
      <c r="Q36" s="11"/>
      <c r="R36" s="11">
        <v>3</v>
      </c>
      <c r="S36" s="11">
        <v>0</v>
      </c>
      <c r="T36" s="11">
        <v>0</v>
      </c>
      <c r="U36" s="11">
        <v>0</v>
      </c>
      <c r="V36" s="11">
        <v>1</v>
      </c>
      <c r="W36" s="11">
        <v>0</v>
      </c>
      <c r="X36" s="13">
        <v>322627</v>
      </c>
      <c r="Y36" s="11">
        <v>0</v>
      </c>
      <c r="Z36" s="19">
        <v>0</v>
      </c>
      <c r="AA36" s="11"/>
    </row>
    <row r="37" spans="1:27">
      <c r="A37" s="11">
        <v>39</v>
      </c>
      <c r="B37" s="11" t="s">
        <v>84</v>
      </c>
      <c r="C37" s="11">
        <v>1</v>
      </c>
      <c r="D37" s="11">
        <v>0</v>
      </c>
      <c r="E37" s="11">
        <v>0</v>
      </c>
      <c r="F37" s="11">
        <v>1</v>
      </c>
      <c r="G37" s="11">
        <v>1</v>
      </c>
      <c r="H37" s="13">
        <v>5922202</v>
      </c>
      <c r="I37" s="18">
        <v>0.16</v>
      </c>
      <c r="J37" s="19">
        <v>947552</v>
      </c>
      <c r="K37" s="11">
        <v>1</v>
      </c>
      <c r="L37" s="11">
        <v>0</v>
      </c>
      <c r="M37" s="11">
        <v>0</v>
      </c>
      <c r="N37" s="11">
        <v>1</v>
      </c>
      <c r="O37" s="11">
        <v>1</v>
      </c>
      <c r="P37" s="10">
        <v>798797</v>
      </c>
      <c r="Q37" s="11"/>
      <c r="R37" s="11">
        <v>2</v>
      </c>
      <c r="S37" s="11">
        <v>0</v>
      </c>
      <c r="T37" s="11">
        <v>0</v>
      </c>
      <c r="U37" s="11">
        <v>1</v>
      </c>
      <c r="V37" s="11">
        <v>1</v>
      </c>
      <c r="W37" s="10">
        <v>798797</v>
      </c>
      <c r="X37" s="13">
        <v>5580822</v>
      </c>
      <c r="Y37" s="20">
        <v>0.502</v>
      </c>
      <c r="Z37" s="19">
        <v>2801573</v>
      </c>
      <c r="AA37" s="11"/>
    </row>
    <row r="38" spans="1:27">
      <c r="A38" s="11">
        <v>40</v>
      </c>
      <c r="B38" s="11" t="s">
        <v>85</v>
      </c>
      <c r="C38" s="11">
        <v>1</v>
      </c>
      <c r="D38" s="11">
        <v>0</v>
      </c>
      <c r="E38" s="11">
        <v>0</v>
      </c>
      <c r="F38" s="11">
        <v>0</v>
      </c>
      <c r="G38" s="11">
        <v>1</v>
      </c>
      <c r="H38" s="13">
        <v>1560699</v>
      </c>
      <c r="I38" s="11"/>
      <c r="J38" s="19">
        <v>0</v>
      </c>
      <c r="K38" s="11">
        <v>1</v>
      </c>
      <c r="L38" s="11">
        <v>0</v>
      </c>
      <c r="M38" s="11">
        <v>0</v>
      </c>
      <c r="N38" s="11">
        <v>0</v>
      </c>
      <c r="O38" s="11">
        <v>1</v>
      </c>
      <c r="P38" s="10">
        <v>187792</v>
      </c>
      <c r="Q38" s="11"/>
      <c r="R38" s="11">
        <v>2</v>
      </c>
      <c r="S38" s="11">
        <v>0</v>
      </c>
      <c r="T38" s="11">
        <v>0</v>
      </c>
      <c r="U38" s="11">
        <v>2</v>
      </c>
      <c r="V38" s="11">
        <v>1</v>
      </c>
      <c r="W38" s="10">
        <v>187792</v>
      </c>
      <c r="X38" s="13">
        <v>1334872</v>
      </c>
      <c r="Y38" s="20">
        <v>0.27100000000000002</v>
      </c>
      <c r="Z38" s="19">
        <v>361750</v>
      </c>
      <c r="AA38" s="11"/>
    </row>
    <row r="39" spans="1:27">
      <c r="A39" s="11">
        <v>41</v>
      </c>
      <c r="B39" s="11" t="s">
        <v>86</v>
      </c>
      <c r="C39" s="11">
        <v>0</v>
      </c>
      <c r="D39" s="11">
        <v>1</v>
      </c>
      <c r="E39" s="11">
        <v>0</v>
      </c>
      <c r="F39" s="11">
        <v>1</v>
      </c>
      <c r="G39" s="11">
        <v>1</v>
      </c>
      <c r="H39" s="13">
        <v>2374321</v>
      </c>
      <c r="I39" s="18">
        <v>0.17</v>
      </c>
      <c r="J39" s="19">
        <v>403635</v>
      </c>
      <c r="K39" s="11">
        <v>0</v>
      </c>
      <c r="L39" s="11">
        <v>1</v>
      </c>
      <c r="M39" s="11">
        <v>0</v>
      </c>
      <c r="N39" s="11">
        <v>1</v>
      </c>
      <c r="O39" s="11">
        <v>0</v>
      </c>
      <c r="P39" s="10">
        <v>282216</v>
      </c>
      <c r="Q39" s="11"/>
      <c r="R39" s="11">
        <v>3</v>
      </c>
      <c r="S39" s="11">
        <v>1</v>
      </c>
      <c r="T39" s="11">
        <v>0</v>
      </c>
      <c r="U39" s="11">
        <v>1</v>
      </c>
      <c r="V39" s="11">
        <v>2</v>
      </c>
      <c r="W39" s="10">
        <v>282216</v>
      </c>
      <c r="X39" s="13">
        <v>1789270</v>
      </c>
      <c r="Y39" s="20">
        <v>0.51</v>
      </c>
      <c r="Z39" s="19">
        <v>912528</v>
      </c>
      <c r="AA39" s="11"/>
    </row>
    <row r="40" spans="1:27">
      <c r="A40" s="11">
        <v>42</v>
      </c>
      <c r="B40" s="11" t="s">
        <v>87</v>
      </c>
      <c r="C40" s="11">
        <v>1</v>
      </c>
      <c r="D40" s="11">
        <v>0</v>
      </c>
      <c r="E40" s="11">
        <v>0</v>
      </c>
      <c r="F40" s="11">
        <v>1</v>
      </c>
      <c r="G40" s="11">
        <v>1</v>
      </c>
      <c r="H40" s="13">
        <v>6915283</v>
      </c>
      <c r="I40" s="18">
        <v>0.13</v>
      </c>
      <c r="J40" s="19">
        <v>898987</v>
      </c>
      <c r="K40" s="11">
        <v>0</v>
      </c>
      <c r="L40" s="11">
        <v>0</v>
      </c>
      <c r="M40" s="11">
        <v>0</v>
      </c>
      <c r="N40" s="11">
        <v>1</v>
      </c>
      <c r="O40" s="11">
        <v>0</v>
      </c>
      <c r="P40" s="10">
        <v>904354</v>
      </c>
      <c r="Q40" s="11"/>
      <c r="R40" s="11">
        <v>2</v>
      </c>
      <c r="S40" s="11">
        <v>0</v>
      </c>
      <c r="T40" s="11">
        <v>0</v>
      </c>
      <c r="U40" s="11">
        <v>1</v>
      </c>
      <c r="V40" s="11">
        <v>1</v>
      </c>
      <c r="W40" s="10">
        <v>904354</v>
      </c>
      <c r="X40" s="13">
        <v>5742040</v>
      </c>
      <c r="Y40" s="20">
        <v>0.46100000000000002</v>
      </c>
      <c r="Z40" s="19">
        <v>2647080</v>
      </c>
      <c r="AA40" s="11"/>
    </row>
    <row r="41" spans="1:27">
      <c r="A41" s="11">
        <v>44</v>
      </c>
      <c r="B41" s="11" t="s">
        <v>88</v>
      </c>
      <c r="C41" s="11">
        <v>1</v>
      </c>
      <c r="D41" s="11">
        <v>1</v>
      </c>
      <c r="E41" s="11">
        <v>0</v>
      </c>
      <c r="F41" s="11">
        <v>1</v>
      </c>
      <c r="G41" s="11">
        <v>1</v>
      </c>
      <c r="H41" s="13">
        <v>517757</v>
      </c>
      <c r="I41" s="11"/>
      <c r="J41" s="19">
        <v>0</v>
      </c>
      <c r="K41" s="11">
        <v>0</v>
      </c>
      <c r="L41" s="11">
        <v>1</v>
      </c>
      <c r="M41" s="11">
        <v>0</v>
      </c>
      <c r="N41" s="11">
        <v>1</v>
      </c>
      <c r="O41" s="11">
        <v>1</v>
      </c>
      <c r="P41" s="10">
        <v>65777</v>
      </c>
      <c r="Q41" s="11"/>
      <c r="R41" s="11">
        <v>2</v>
      </c>
      <c r="S41" s="11">
        <v>2</v>
      </c>
      <c r="T41" s="11">
        <v>0</v>
      </c>
      <c r="U41" s="11">
        <v>1</v>
      </c>
      <c r="V41" s="11">
        <v>1</v>
      </c>
      <c r="W41" s="10">
        <v>65777</v>
      </c>
      <c r="X41" s="13">
        <v>446049</v>
      </c>
      <c r="Y41" s="20">
        <v>0.47499999999999998</v>
      </c>
      <c r="Z41" s="19">
        <v>211873</v>
      </c>
      <c r="AA41" s="11"/>
    </row>
    <row r="42" spans="1:27">
      <c r="A42" s="11">
        <v>45</v>
      </c>
      <c r="B42" s="11" t="s">
        <v>89</v>
      </c>
      <c r="C42" s="11">
        <v>0</v>
      </c>
      <c r="D42" s="11">
        <v>0</v>
      </c>
      <c r="E42" s="11">
        <v>0</v>
      </c>
      <c r="F42" s="11">
        <v>1</v>
      </c>
      <c r="G42" s="11">
        <v>0</v>
      </c>
      <c r="H42" s="13">
        <v>2513329</v>
      </c>
      <c r="I42" s="18">
        <v>0.15</v>
      </c>
      <c r="J42" s="19">
        <v>376999</v>
      </c>
      <c r="K42" s="11">
        <v>0</v>
      </c>
      <c r="L42" s="11">
        <v>0</v>
      </c>
      <c r="M42" s="11">
        <v>0</v>
      </c>
      <c r="N42" s="11">
        <v>1</v>
      </c>
      <c r="O42" s="11">
        <v>0</v>
      </c>
      <c r="P42" s="10">
        <v>276289</v>
      </c>
      <c r="Q42" s="11"/>
      <c r="R42" s="11">
        <v>0</v>
      </c>
      <c r="S42" s="11">
        <v>0</v>
      </c>
      <c r="T42" s="11">
        <v>0</v>
      </c>
      <c r="U42" s="11">
        <v>1</v>
      </c>
      <c r="V42" s="11">
        <v>0</v>
      </c>
      <c r="W42" s="10">
        <v>276289</v>
      </c>
      <c r="X42" s="13">
        <v>1964118</v>
      </c>
      <c r="Y42" s="20">
        <v>0.55900000000000005</v>
      </c>
      <c r="Z42" s="19">
        <v>1097942</v>
      </c>
      <c r="AA42" s="11"/>
    </row>
    <row r="43" spans="1:27">
      <c r="A43" s="11">
        <v>46</v>
      </c>
      <c r="B43" s="11" t="s">
        <v>90</v>
      </c>
      <c r="C43" s="11">
        <v>1</v>
      </c>
      <c r="D43" s="11">
        <v>0</v>
      </c>
      <c r="E43" s="11">
        <v>0</v>
      </c>
      <c r="F43" s="11">
        <v>1</v>
      </c>
      <c r="G43" s="11">
        <v>1</v>
      </c>
      <c r="H43" s="13">
        <v>422609</v>
      </c>
      <c r="I43" s="11"/>
      <c r="J43" s="19">
        <v>0</v>
      </c>
      <c r="K43" s="11">
        <v>0</v>
      </c>
      <c r="L43" s="11">
        <v>0</v>
      </c>
      <c r="M43" s="11">
        <v>0</v>
      </c>
      <c r="N43" s="11">
        <v>1</v>
      </c>
      <c r="O43" s="11">
        <v>1</v>
      </c>
      <c r="P43" s="10">
        <v>41490</v>
      </c>
      <c r="Q43" s="11"/>
      <c r="R43" s="11">
        <v>2</v>
      </c>
      <c r="S43" s="11">
        <v>0</v>
      </c>
      <c r="T43" s="11">
        <v>0</v>
      </c>
      <c r="U43" s="11">
        <v>1</v>
      </c>
      <c r="V43" s="11">
        <v>1</v>
      </c>
      <c r="W43" s="10">
        <v>41490</v>
      </c>
      <c r="X43" s="13">
        <v>363815</v>
      </c>
      <c r="Y43" s="20">
        <v>0.36399999999999999</v>
      </c>
      <c r="Z43" s="19">
        <v>132429</v>
      </c>
      <c r="AA43" s="11"/>
    </row>
    <row r="44" spans="1:27">
      <c r="A44" s="11">
        <v>47</v>
      </c>
      <c r="B44" s="11" t="s">
        <v>91</v>
      </c>
      <c r="C44" s="11">
        <v>1</v>
      </c>
      <c r="D44" s="11">
        <v>0</v>
      </c>
      <c r="E44" s="11">
        <v>0</v>
      </c>
      <c r="F44" s="11">
        <v>1</v>
      </c>
      <c r="G44" s="11">
        <v>0</v>
      </c>
      <c r="H44" s="13">
        <v>3053851</v>
      </c>
      <c r="I44" s="11"/>
      <c r="J44" s="19">
        <v>0</v>
      </c>
      <c r="K44" s="11">
        <v>1</v>
      </c>
      <c r="L44" s="11">
        <v>0</v>
      </c>
      <c r="M44" s="11">
        <v>0</v>
      </c>
      <c r="N44" s="11">
        <v>1</v>
      </c>
      <c r="O44" s="11">
        <v>0</v>
      </c>
      <c r="P44" s="10">
        <v>305936</v>
      </c>
      <c r="Q44" s="11"/>
      <c r="R44" s="11">
        <v>3</v>
      </c>
      <c r="S44" s="11">
        <v>0</v>
      </c>
      <c r="T44" s="11">
        <v>0</v>
      </c>
      <c r="U44" s="11">
        <v>1</v>
      </c>
      <c r="V44" s="11">
        <v>0</v>
      </c>
      <c r="W44" s="10">
        <v>305936</v>
      </c>
      <c r="X44" s="13">
        <v>2458577</v>
      </c>
      <c r="Y44" s="20">
        <v>0.42099999999999999</v>
      </c>
      <c r="Z44" s="19">
        <v>1035061</v>
      </c>
      <c r="AA44" s="11"/>
    </row>
    <row r="45" spans="1:27">
      <c r="A45" s="11">
        <v>48</v>
      </c>
      <c r="B45" s="11" t="s">
        <v>92</v>
      </c>
      <c r="C45" s="11">
        <v>1</v>
      </c>
      <c r="D45" s="11">
        <v>1</v>
      </c>
      <c r="E45" s="11">
        <v>0</v>
      </c>
      <c r="F45" s="11">
        <v>0</v>
      </c>
      <c r="G45" s="11">
        <v>0</v>
      </c>
      <c r="H45" s="13">
        <v>11315056</v>
      </c>
      <c r="I45" s="18">
        <v>0.14000000000000001</v>
      </c>
      <c r="J45" s="19">
        <v>1584108</v>
      </c>
      <c r="K45" s="11">
        <v>1</v>
      </c>
      <c r="L45" s="11">
        <v>1</v>
      </c>
      <c r="M45" s="11">
        <v>0</v>
      </c>
      <c r="N45" s="11">
        <v>0</v>
      </c>
      <c r="O45" s="11">
        <v>0</v>
      </c>
      <c r="P45" s="10">
        <v>1219677</v>
      </c>
      <c r="Q45" s="11"/>
      <c r="R45" s="11">
        <v>3</v>
      </c>
      <c r="S45" s="11">
        <v>2</v>
      </c>
      <c r="T45" s="11">
        <v>0</v>
      </c>
      <c r="U45" s="11">
        <v>0</v>
      </c>
      <c r="V45" s="11">
        <v>0</v>
      </c>
      <c r="W45" s="10">
        <v>1219677</v>
      </c>
      <c r="X45" s="13">
        <v>7993851</v>
      </c>
      <c r="Y45" s="20">
        <v>0.29599999999999999</v>
      </c>
      <c r="Z45" s="19">
        <v>2366180</v>
      </c>
      <c r="AA45" s="11"/>
    </row>
    <row r="46" spans="1:27">
      <c r="A46" s="11">
        <v>49</v>
      </c>
      <c r="B46" s="11" t="s">
        <v>93</v>
      </c>
      <c r="C46" s="11">
        <v>0</v>
      </c>
      <c r="D46" s="11">
        <v>1</v>
      </c>
      <c r="E46" s="11">
        <v>1</v>
      </c>
      <c r="F46" s="11">
        <v>1</v>
      </c>
      <c r="G46" s="11">
        <v>1</v>
      </c>
      <c r="H46" s="13">
        <v>1488289</v>
      </c>
      <c r="I46" s="11"/>
      <c r="J46" s="19">
        <v>0</v>
      </c>
      <c r="K46" s="11">
        <v>0</v>
      </c>
      <c r="L46" s="11">
        <v>1</v>
      </c>
      <c r="M46" s="11">
        <v>0</v>
      </c>
      <c r="N46" s="11">
        <v>1</v>
      </c>
      <c r="O46" s="11">
        <v>1</v>
      </c>
      <c r="P46" s="10">
        <v>130609</v>
      </c>
      <c r="Q46" s="11"/>
      <c r="R46" s="11">
        <v>3</v>
      </c>
      <c r="S46" s="11">
        <v>1</v>
      </c>
      <c r="T46" s="11">
        <v>2</v>
      </c>
      <c r="U46" s="11">
        <v>1</v>
      </c>
      <c r="V46" s="11">
        <v>2</v>
      </c>
      <c r="W46" s="10">
        <v>130609</v>
      </c>
      <c r="X46" s="13">
        <v>1017440</v>
      </c>
      <c r="Y46" s="20">
        <v>0.40500000000000003</v>
      </c>
      <c r="Z46" s="19">
        <v>412063</v>
      </c>
      <c r="AA46" s="11"/>
    </row>
    <row r="47" spans="1:27">
      <c r="A47" s="11">
        <v>50</v>
      </c>
      <c r="B47" s="11" t="s">
        <v>94</v>
      </c>
      <c r="C47" s="11">
        <v>1</v>
      </c>
      <c r="D47" s="11">
        <v>0</v>
      </c>
      <c r="E47" s="11">
        <v>1</v>
      </c>
      <c r="F47" s="11">
        <v>1</v>
      </c>
      <c r="G47" s="11">
        <v>1</v>
      </c>
      <c r="H47" s="13">
        <v>367428</v>
      </c>
      <c r="I47" s="11"/>
      <c r="J47" s="19">
        <v>0</v>
      </c>
      <c r="K47" s="11">
        <v>0</v>
      </c>
      <c r="L47" s="11">
        <v>0</v>
      </c>
      <c r="M47" s="11">
        <v>1</v>
      </c>
      <c r="N47" s="11">
        <v>1</v>
      </c>
      <c r="O47" s="11">
        <v>1</v>
      </c>
      <c r="P47" s="10">
        <v>37301</v>
      </c>
      <c r="Q47" s="11"/>
      <c r="R47" s="11">
        <v>2</v>
      </c>
      <c r="S47" s="11">
        <v>0</v>
      </c>
      <c r="T47" s="11">
        <v>2</v>
      </c>
      <c r="U47" s="11">
        <v>1</v>
      </c>
      <c r="V47" s="11">
        <v>1</v>
      </c>
      <c r="W47" s="10">
        <v>37301</v>
      </c>
      <c r="X47" s="13">
        <v>299290</v>
      </c>
      <c r="Y47" s="11">
        <v>0</v>
      </c>
      <c r="Z47" s="19">
        <v>0</v>
      </c>
      <c r="AA47" s="11"/>
    </row>
    <row r="48" spans="1:27">
      <c r="A48" s="11">
        <v>51</v>
      </c>
      <c r="B48" s="11" t="s">
        <v>95</v>
      </c>
      <c r="C48" s="11">
        <v>1</v>
      </c>
      <c r="D48" s="11">
        <v>0</v>
      </c>
      <c r="E48" s="11">
        <v>1</v>
      </c>
      <c r="F48" s="11">
        <v>1</v>
      </c>
      <c r="G48" s="11">
        <v>1</v>
      </c>
      <c r="H48" s="13">
        <v>4460524</v>
      </c>
      <c r="I48" s="18">
        <v>0.2</v>
      </c>
      <c r="J48" s="19">
        <v>892105</v>
      </c>
      <c r="K48" s="11">
        <v>1</v>
      </c>
      <c r="L48" s="11">
        <v>0</v>
      </c>
      <c r="M48" s="11">
        <v>1</v>
      </c>
      <c r="N48" s="11">
        <v>1</v>
      </c>
      <c r="O48" s="11">
        <v>0</v>
      </c>
      <c r="P48" s="10">
        <v>629083</v>
      </c>
      <c r="Q48" s="11"/>
      <c r="R48" s="11">
        <v>3</v>
      </c>
      <c r="S48" s="11">
        <v>0</v>
      </c>
      <c r="T48" s="11">
        <v>2</v>
      </c>
      <c r="U48" s="11">
        <v>1</v>
      </c>
      <c r="V48" s="11">
        <v>1</v>
      </c>
      <c r="W48" s="10">
        <v>629083</v>
      </c>
      <c r="X48" s="13">
        <v>3854489</v>
      </c>
      <c r="Y48" s="20">
        <v>0.52100000000000002</v>
      </c>
      <c r="Z48" s="19">
        <v>2008189</v>
      </c>
      <c r="AA48" s="11"/>
    </row>
    <row r="49" spans="1:27">
      <c r="A49" s="11">
        <v>53</v>
      </c>
      <c r="B49" s="11" t="s">
        <v>96</v>
      </c>
      <c r="C49" s="11">
        <v>0</v>
      </c>
      <c r="D49" s="11">
        <v>0</v>
      </c>
      <c r="E49" s="11">
        <v>1</v>
      </c>
      <c r="F49" s="11">
        <v>1</v>
      </c>
      <c r="G49" s="11">
        <v>1</v>
      </c>
      <c r="H49" s="13">
        <v>4087631</v>
      </c>
      <c r="I49" s="18">
        <v>0.17</v>
      </c>
      <c r="J49" s="19">
        <v>694897</v>
      </c>
      <c r="K49" s="11">
        <v>0</v>
      </c>
      <c r="L49" s="11">
        <v>0</v>
      </c>
      <c r="M49" s="11">
        <v>0</v>
      </c>
      <c r="N49" s="11">
        <v>1</v>
      </c>
      <c r="O49" s="11">
        <v>0</v>
      </c>
      <c r="P49" s="10">
        <v>455218</v>
      </c>
      <c r="Q49" s="11"/>
      <c r="R49" s="11">
        <v>3</v>
      </c>
      <c r="S49" s="11">
        <v>0</v>
      </c>
      <c r="T49" s="11">
        <v>2</v>
      </c>
      <c r="U49" s="11">
        <v>1</v>
      </c>
      <c r="V49" s="11">
        <v>2</v>
      </c>
      <c r="W49" s="10">
        <v>455218</v>
      </c>
      <c r="X49" s="13">
        <v>3125516</v>
      </c>
      <c r="Y49" s="20">
        <v>0.46500000000000002</v>
      </c>
      <c r="Z49" s="19">
        <v>1453365</v>
      </c>
      <c r="AA49" s="11"/>
    </row>
    <row r="50" spans="1:27">
      <c r="A50" s="11">
        <v>54</v>
      </c>
      <c r="B50" s="11" t="s">
        <v>97</v>
      </c>
      <c r="C50" s="11">
        <v>1</v>
      </c>
      <c r="D50" s="11">
        <v>1</v>
      </c>
      <c r="E50" s="11">
        <v>1</v>
      </c>
      <c r="F50" s="11">
        <v>1</v>
      </c>
      <c r="G50" s="11">
        <v>0</v>
      </c>
      <c r="H50" s="13">
        <v>794652</v>
      </c>
      <c r="I50" s="11"/>
      <c r="J50" s="19">
        <v>0</v>
      </c>
      <c r="K50" s="11">
        <v>1</v>
      </c>
      <c r="L50" s="11">
        <v>1</v>
      </c>
      <c r="M50" s="11">
        <v>1</v>
      </c>
      <c r="N50" s="11">
        <v>1</v>
      </c>
      <c r="O50" s="11">
        <v>0</v>
      </c>
      <c r="P50" s="10">
        <v>88878</v>
      </c>
      <c r="Q50" s="11"/>
      <c r="R50" s="11">
        <v>3</v>
      </c>
      <c r="S50" s="11">
        <v>2</v>
      </c>
      <c r="T50" s="11">
        <v>2</v>
      </c>
      <c r="U50" s="11">
        <v>1</v>
      </c>
      <c r="V50" s="11">
        <v>0</v>
      </c>
      <c r="W50" s="10">
        <v>88878</v>
      </c>
      <c r="X50" s="13">
        <v>670438</v>
      </c>
      <c r="Y50" s="20">
        <v>0.23599999999999999</v>
      </c>
      <c r="Z50" s="19">
        <v>158223</v>
      </c>
      <c r="AA50" s="11"/>
    </row>
    <row r="51" spans="1:27">
      <c r="A51" s="11">
        <v>55</v>
      </c>
      <c r="B51" s="11" t="s">
        <v>98</v>
      </c>
      <c r="C51" s="11">
        <v>1</v>
      </c>
      <c r="D51" s="11">
        <v>0</v>
      </c>
      <c r="E51" s="11">
        <v>1</v>
      </c>
      <c r="F51" s="11">
        <v>1</v>
      </c>
      <c r="G51" s="11">
        <v>1</v>
      </c>
      <c r="H51" s="13">
        <v>3298041</v>
      </c>
      <c r="I51" s="18">
        <v>0.14000000000000001</v>
      </c>
      <c r="J51" s="19">
        <v>461726</v>
      </c>
      <c r="K51" s="11">
        <v>1</v>
      </c>
      <c r="L51" s="11">
        <v>0</v>
      </c>
      <c r="M51" s="11">
        <v>1</v>
      </c>
      <c r="N51" s="11">
        <v>1</v>
      </c>
      <c r="O51" s="11">
        <v>1</v>
      </c>
      <c r="P51" s="11">
        <v>0</v>
      </c>
      <c r="Q51" s="11"/>
      <c r="R51" s="11">
        <v>2</v>
      </c>
      <c r="S51" s="11">
        <v>0</v>
      </c>
      <c r="T51" s="11">
        <v>2</v>
      </c>
      <c r="U51" s="11">
        <v>1</v>
      </c>
      <c r="V51" s="11">
        <v>1</v>
      </c>
      <c r="W51" s="11">
        <v>0</v>
      </c>
      <c r="X51" s="13">
        <v>3068434</v>
      </c>
      <c r="Y51" s="20">
        <v>0.57999999999999996</v>
      </c>
      <c r="Z51" s="19">
        <v>1779692</v>
      </c>
      <c r="AA51" s="11"/>
    </row>
    <row r="52" spans="1:27">
      <c r="A52" s="11">
        <v>56</v>
      </c>
      <c r="B52" s="11" t="s">
        <v>99</v>
      </c>
      <c r="C52" s="11">
        <v>1</v>
      </c>
      <c r="D52" s="11">
        <v>0</v>
      </c>
      <c r="E52" s="11">
        <v>1</v>
      </c>
      <c r="F52" s="11">
        <v>0</v>
      </c>
      <c r="G52" s="11">
        <v>1</v>
      </c>
      <c r="H52" s="13">
        <v>276765</v>
      </c>
      <c r="I52" s="11"/>
      <c r="J52" s="19">
        <v>0</v>
      </c>
      <c r="K52" s="11">
        <v>1</v>
      </c>
      <c r="L52" s="11">
        <v>0</v>
      </c>
      <c r="M52" s="11">
        <v>1</v>
      </c>
      <c r="N52" s="11">
        <v>0</v>
      </c>
      <c r="O52" s="11">
        <v>1</v>
      </c>
      <c r="P52" s="11">
        <v>0</v>
      </c>
      <c r="Q52" s="11"/>
      <c r="R52" s="11">
        <v>2</v>
      </c>
      <c r="S52" s="11">
        <v>0</v>
      </c>
      <c r="T52" s="11">
        <v>2</v>
      </c>
      <c r="U52" s="11">
        <v>0</v>
      </c>
      <c r="V52" s="11">
        <v>1</v>
      </c>
      <c r="W52" s="11">
        <v>0</v>
      </c>
      <c r="X52" s="13">
        <v>249061</v>
      </c>
      <c r="Y52" s="11">
        <v>0</v>
      </c>
      <c r="Z52" s="19">
        <v>0</v>
      </c>
      <c r="AA52" s="11"/>
    </row>
    <row r="53" spans="1:27">
      <c r="A53" s="11"/>
      <c r="B53" s="11"/>
      <c r="C53" s="11">
        <v>41</v>
      </c>
      <c r="D53" s="11">
        <v>23</v>
      </c>
      <c r="E53" s="11">
        <v>24</v>
      </c>
      <c r="F53" s="11">
        <v>42</v>
      </c>
      <c r="G53" s="11">
        <v>35</v>
      </c>
      <c r="H53" s="11"/>
      <c r="I53" s="11"/>
      <c r="J53" s="11"/>
      <c r="K53" s="11">
        <v>24</v>
      </c>
      <c r="L53" s="11">
        <v>21</v>
      </c>
      <c r="M53" s="11">
        <v>19</v>
      </c>
      <c r="N53" s="11">
        <v>39</v>
      </c>
      <c r="O53" s="11">
        <v>29</v>
      </c>
      <c r="P53" s="11"/>
      <c r="Q53" s="11"/>
      <c r="R53" s="11"/>
      <c r="S53" s="11"/>
      <c r="T53" s="11"/>
      <c r="U53" s="11"/>
      <c r="V53" s="11"/>
      <c r="W53" s="11"/>
      <c r="X53" s="11"/>
      <c r="Y53" s="11"/>
      <c r="Z53" s="11"/>
      <c r="AA53"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B0D4E-1EB6-E149-A3CE-8FF0B8080AAA}">
  <dimension ref="A1:H49"/>
  <sheetViews>
    <sheetView topLeftCell="A4" workbookViewId="0">
      <selection activeCell="D12" sqref="D12"/>
    </sheetView>
  </sheetViews>
  <sheetFormatPr baseColWidth="10" defaultRowHeight="21"/>
  <cols>
    <col min="1" max="8" width="12.5" style="5" customWidth="1"/>
    <col min="9" max="16384" width="10.83203125" style="7"/>
  </cols>
  <sheetData>
    <row r="1" spans="1:1">
      <c r="A1" s="6" t="s">
        <v>116</v>
      </c>
    </row>
    <row r="2" spans="1:1">
      <c r="A2" s="6"/>
    </row>
    <row r="3" spans="1:1">
      <c r="A3" s="4"/>
    </row>
    <row r="4" spans="1:1">
      <c r="A4" s="6" t="s">
        <v>117</v>
      </c>
    </row>
    <row r="5" spans="1:1">
      <c r="A5" s="4"/>
    </row>
    <row r="6" spans="1:1">
      <c r="A6" s="4" t="s">
        <v>118</v>
      </c>
    </row>
    <row r="7" spans="1:1">
      <c r="A7" s="4" t="s">
        <v>119</v>
      </c>
    </row>
    <row r="8" spans="1:1">
      <c r="A8" s="4" t="s">
        <v>120</v>
      </c>
    </row>
    <row r="9" spans="1:1">
      <c r="A9" s="4" t="s">
        <v>121</v>
      </c>
    </row>
    <row r="10" spans="1:1">
      <c r="A10" s="4"/>
    </row>
    <row r="11" spans="1:1">
      <c r="A11" s="4"/>
    </row>
    <row r="12" spans="1:1">
      <c r="A12" s="6" t="s">
        <v>122</v>
      </c>
    </row>
    <row r="13" spans="1:1">
      <c r="A13" s="4"/>
    </row>
    <row r="14" spans="1:1">
      <c r="A14" s="4" t="s">
        <v>123</v>
      </c>
    </row>
    <row r="15" spans="1:1">
      <c r="A15" s="4" t="s">
        <v>124</v>
      </c>
    </row>
    <row r="16" spans="1:1">
      <c r="A16" s="4" t="s">
        <v>125</v>
      </c>
    </row>
    <row r="17" spans="1:4">
      <c r="A17" s="4"/>
      <c r="B17" s="4"/>
      <c r="C17" s="4"/>
      <c r="D17" s="4"/>
    </row>
    <row r="18" spans="1:4">
      <c r="A18" s="6"/>
      <c r="B18" s="6"/>
      <c r="C18" s="6"/>
      <c r="D18" s="4"/>
    </row>
    <row r="19" spans="1:4">
      <c r="A19" s="6" t="s">
        <v>151</v>
      </c>
      <c r="B19" s="4"/>
      <c r="C19" s="4"/>
      <c r="D19" s="4"/>
    </row>
    <row r="20" spans="1:4">
      <c r="A20" s="4"/>
      <c r="B20" s="4"/>
      <c r="C20" s="4"/>
      <c r="D20" s="4"/>
    </row>
    <row r="21" spans="1:4">
      <c r="A21" s="4" t="s">
        <v>118</v>
      </c>
      <c r="B21" s="4"/>
      <c r="C21" s="4"/>
      <c r="D21" s="4"/>
    </row>
    <row r="22" spans="1:4">
      <c r="A22" s="4" t="s">
        <v>129</v>
      </c>
      <c r="B22" s="4"/>
      <c r="C22" s="4"/>
      <c r="D22" s="4"/>
    </row>
    <row r="23" spans="1:4">
      <c r="A23" s="4" t="s">
        <v>128</v>
      </c>
    </row>
    <row r="24" spans="1:4">
      <c r="A24" s="4"/>
    </row>
    <row r="25" spans="1:4">
      <c r="A25" s="4"/>
    </row>
    <row r="26" spans="1:4">
      <c r="A26" s="6" t="s">
        <v>145</v>
      </c>
    </row>
    <row r="27" spans="1:4">
      <c r="A27" s="4"/>
    </row>
    <row r="28" spans="1:4">
      <c r="A28" s="4" t="s">
        <v>118</v>
      </c>
    </row>
    <row r="29" spans="1:4">
      <c r="A29" s="4" t="s">
        <v>146</v>
      </c>
    </row>
    <row r="30" spans="1:4">
      <c r="A30" s="4" t="s">
        <v>147</v>
      </c>
    </row>
    <row r="31" spans="1:4">
      <c r="A31" s="4"/>
    </row>
    <row r="32" spans="1:4">
      <c r="A32" s="6"/>
    </row>
    <row r="33" spans="1:1">
      <c r="A33" s="6" t="s">
        <v>148</v>
      </c>
    </row>
    <row r="34" spans="1:1">
      <c r="A34" s="4"/>
    </row>
    <row r="35" spans="1:1">
      <c r="A35" s="4" t="s">
        <v>118</v>
      </c>
    </row>
    <row r="36" spans="1:1">
      <c r="A36" s="4" t="s">
        <v>149</v>
      </c>
    </row>
    <row r="37" spans="1:1">
      <c r="A37" s="4" t="s">
        <v>150</v>
      </c>
    </row>
    <row r="38" spans="1:1">
      <c r="A38" s="4"/>
    </row>
    <row r="39" spans="1:1">
      <c r="A39" s="4"/>
    </row>
    <row r="40" spans="1:1">
      <c r="A40" s="4"/>
    </row>
    <row r="41" spans="1:1">
      <c r="A41" s="4"/>
    </row>
    <row r="42" spans="1:1">
      <c r="A42" s="4"/>
    </row>
    <row r="43" spans="1:1">
      <c r="A43" s="4"/>
    </row>
    <row r="44" spans="1:1">
      <c r="A44" s="4"/>
    </row>
    <row r="45" spans="1:1">
      <c r="A45" s="4"/>
    </row>
    <row r="46" spans="1:1">
      <c r="A46" s="4"/>
    </row>
    <row r="47" spans="1:1">
      <c r="A47" s="4"/>
    </row>
    <row r="48" spans="1:1">
      <c r="A48" s="8"/>
    </row>
    <row r="49" spans="1:1">
      <c r="A49" s="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31927-0F1B-BA4E-9136-959332504D18}">
  <dimension ref="A1:AO55"/>
  <sheetViews>
    <sheetView workbookViewId="0">
      <selection activeCell="C1" sqref="C1:G1048576"/>
    </sheetView>
  </sheetViews>
  <sheetFormatPr baseColWidth="10" defaultRowHeight="16"/>
  <cols>
    <col min="1" max="1" width="4.6640625" style="25" bestFit="1" customWidth="1"/>
    <col min="2" max="2" width="6" style="25" bestFit="1" customWidth="1"/>
    <col min="3" max="3" width="7.6640625" style="25" bestFit="1" customWidth="1"/>
    <col min="4" max="4" width="7.83203125" style="25" bestFit="1" customWidth="1"/>
    <col min="5" max="5" width="9.83203125" style="25" bestFit="1" customWidth="1"/>
    <col min="6" max="6" width="8.1640625" style="25" bestFit="1" customWidth="1"/>
    <col min="7" max="7" width="8" style="25" bestFit="1" customWidth="1"/>
    <col min="8" max="8" width="10.1640625" style="25" bestFit="1" customWidth="1"/>
    <col min="9" max="9" width="12" style="25" customWidth="1"/>
    <col min="10" max="10" width="12.1640625" style="25" bestFit="1" customWidth="1"/>
    <col min="11" max="11" width="14.33203125" style="25" bestFit="1" customWidth="1"/>
    <col min="12" max="12" width="12.5" style="25" bestFit="1" customWidth="1"/>
    <col min="13" max="13" width="12.33203125" style="25" bestFit="1" customWidth="1"/>
    <col min="14" max="14" width="6" style="25" bestFit="1" customWidth="1"/>
    <col min="15" max="15" width="7.6640625" style="25" bestFit="1" customWidth="1"/>
    <col min="16" max="16" width="7.83203125" style="25" bestFit="1" customWidth="1"/>
    <col min="17" max="17" width="9.83203125" style="25" bestFit="1" customWidth="1"/>
    <col min="18" max="18" width="8.1640625" style="25" bestFit="1" customWidth="1"/>
    <col min="19" max="19" width="8" style="25" bestFit="1" customWidth="1"/>
    <col min="20" max="20" width="10.1640625" style="25" bestFit="1" customWidth="1"/>
    <col min="21" max="21" width="12" style="25" bestFit="1" customWidth="1"/>
    <col min="22" max="22" width="12.1640625" style="25" bestFit="1" customWidth="1"/>
    <col min="23" max="23" width="14.33203125" style="25" bestFit="1" customWidth="1"/>
    <col min="24" max="24" width="12.5" style="25" bestFit="1" customWidth="1"/>
    <col min="25" max="25" width="12.33203125" style="25" customWidth="1"/>
    <col min="26" max="26" width="7.6640625" style="25" bestFit="1" customWidth="1"/>
    <col min="27" max="27" width="7.83203125" style="25" bestFit="1" customWidth="1"/>
    <col min="28" max="28" width="9.83203125" style="25" bestFit="1" customWidth="1"/>
    <col min="29" max="29" width="8.1640625" style="25" bestFit="1" customWidth="1"/>
    <col min="30" max="30" width="8" style="25" bestFit="1" customWidth="1"/>
    <col min="31" max="31" width="10.1640625" style="25" bestFit="1" customWidth="1"/>
    <col min="32" max="39" width="10.83203125" style="25"/>
    <col min="40" max="40" width="12.6640625" style="25" bestFit="1" customWidth="1"/>
    <col min="41" max="16384" width="10.83203125" style="25"/>
  </cols>
  <sheetData>
    <row r="1" spans="1:41" customFormat="1">
      <c r="A1" t="s">
        <v>152</v>
      </c>
      <c r="B1" t="s">
        <v>100</v>
      </c>
      <c r="C1" s="26" t="s">
        <v>156</v>
      </c>
      <c r="D1" s="22" t="s">
        <v>157</v>
      </c>
      <c r="E1" s="27" t="s">
        <v>158</v>
      </c>
      <c r="F1" s="30" t="s">
        <v>159</v>
      </c>
      <c r="G1" s="31" t="s">
        <v>160</v>
      </c>
      <c r="H1" t="s">
        <v>174</v>
      </c>
      <c r="I1" t="s">
        <v>248</v>
      </c>
      <c r="J1" t="s">
        <v>249</v>
      </c>
      <c r="K1" t="s">
        <v>250</v>
      </c>
      <c r="L1" t="s">
        <v>251</v>
      </c>
      <c r="M1" t="s">
        <v>252</v>
      </c>
      <c r="N1" t="s">
        <v>100</v>
      </c>
      <c r="O1" s="26" t="s">
        <v>161</v>
      </c>
      <c r="P1" s="22" t="s">
        <v>162</v>
      </c>
      <c r="Q1" s="27" t="s">
        <v>163</v>
      </c>
      <c r="R1" s="30" t="s">
        <v>164</v>
      </c>
      <c r="S1" s="31" t="s">
        <v>165</v>
      </c>
      <c r="T1" t="s">
        <v>175</v>
      </c>
      <c r="U1" t="s">
        <v>253</v>
      </c>
      <c r="V1" t="s">
        <v>254</v>
      </c>
      <c r="W1" t="s">
        <v>255</v>
      </c>
      <c r="X1" t="s">
        <v>256</v>
      </c>
      <c r="Y1" t="s">
        <v>257</v>
      </c>
      <c r="Z1" s="26" t="s">
        <v>166</v>
      </c>
      <c r="AA1" s="22" t="s">
        <v>167</v>
      </c>
      <c r="AB1" s="27" t="s">
        <v>168</v>
      </c>
      <c r="AC1" s="30" t="s">
        <v>169</v>
      </c>
      <c r="AD1" s="31" t="s">
        <v>170</v>
      </c>
      <c r="AE1" t="s">
        <v>247</v>
      </c>
    </row>
    <row r="2" spans="1:41" customFormat="1">
      <c r="A2">
        <v>1</v>
      </c>
      <c r="B2" t="s">
        <v>50</v>
      </c>
      <c r="C2" s="26">
        <v>1</v>
      </c>
      <c r="D2" s="22">
        <v>0</v>
      </c>
      <c r="E2" s="27">
        <v>0</v>
      </c>
      <c r="F2" s="30">
        <v>1</v>
      </c>
      <c r="G2" s="31">
        <v>0</v>
      </c>
      <c r="H2" s="13">
        <v>2323282</v>
      </c>
      <c r="I2">
        <f>C2-O2</f>
        <v>1</v>
      </c>
      <c r="J2" s="23">
        <f>D2-P2</f>
        <v>0</v>
      </c>
      <c r="K2">
        <f>E2-Q2</f>
        <v>0</v>
      </c>
      <c r="L2">
        <f>F2-R2</f>
        <v>0</v>
      </c>
      <c r="M2">
        <f>G2-S2</f>
        <v>0</v>
      </c>
      <c r="N2" t="s">
        <v>50</v>
      </c>
      <c r="O2" s="26">
        <v>0</v>
      </c>
      <c r="P2" s="22">
        <v>0</v>
      </c>
      <c r="Q2" s="27">
        <v>0</v>
      </c>
      <c r="R2" s="30">
        <v>1</v>
      </c>
      <c r="S2" s="31">
        <v>0</v>
      </c>
      <c r="T2" s="12">
        <v>2123372</v>
      </c>
      <c r="U2">
        <f>O2-Z2</f>
        <v>0</v>
      </c>
      <c r="V2" s="23">
        <f>P2-AA2</f>
        <v>0</v>
      </c>
      <c r="W2">
        <f>Q2-AB2</f>
        <v>0</v>
      </c>
      <c r="X2">
        <f>R2-AC2</f>
        <v>1</v>
      </c>
      <c r="Y2">
        <f>S2-AD2</f>
        <v>0</v>
      </c>
      <c r="Z2" s="26">
        <v>0</v>
      </c>
      <c r="AA2" s="22">
        <v>0</v>
      </c>
      <c r="AB2" s="27">
        <v>0</v>
      </c>
      <c r="AC2" s="30">
        <v>0</v>
      </c>
      <c r="AD2" s="32">
        <v>0</v>
      </c>
      <c r="AE2" s="12">
        <v>2074338</v>
      </c>
      <c r="AG2" s="23"/>
      <c r="AK2" s="11"/>
      <c r="AL2" s="12"/>
      <c r="AM2" s="14"/>
      <c r="AN2" s="15"/>
      <c r="AO2" s="16"/>
    </row>
    <row r="3" spans="1:41" customFormat="1">
      <c r="A3">
        <v>2</v>
      </c>
      <c r="B3" t="s">
        <v>51</v>
      </c>
      <c r="C3" s="26">
        <v>1</v>
      </c>
      <c r="D3" s="22">
        <v>0</v>
      </c>
      <c r="E3" s="27">
        <v>0</v>
      </c>
      <c r="F3" s="30">
        <v>1</v>
      </c>
      <c r="G3" s="31">
        <v>1</v>
      </c>
      <c r="H3" s="13">
        <v>359530</v>
      </c>
      <c r="I3">
        <f t="shared" ref="I3:M52" si="0">C3-O3</f>
        <v>0</v>
      </c>
      <c r="J3" s="23">
        <f t="shared" si="0"/>
        <v>0</v>
      </c>
      <c r="K3">
        <f t="shared" si="0"/>
        <v>0</v>
      </c>
      <c r="L3">
        <f t="shared" si="0"/>
        <v>0</v>
      </c>
      <c r="M3">
        <f t="shared" si="0"/>
        <v>0</v>
      </c>
      <c r="N3" t="s">
        <v>51</v>
      </c>
      <c r="O3" s="26">
        <v>1</v>
      </c>
      <c r="P3" s="22">
        <v>0</v>
      </c>
      <c r="Q3" s="27">
        <v>0</v>
      </c>
      <c r="R3" s="30">
        <v>1</v>
      </c>
      <c r="S3" s="31">
        <v>1</v>
      </c>
      <c r="T3" s="12">
        <v>318608</v>
      </c>
      <c r="U3">
        <f t="shared" ref="U3:Y52" si="1">O3-Z3</f>
        <v>0</v>
      </c>
      <c r="V3" s="23">
        <f t="shared" si="1"/>
        <v>0</v>
      </c>
      <c r="W3">
        <f t="shared" si="1"/>
        <v>0</v>
      </c>
      <c r="X3">
        <f t="shared" si="1"/>
        <v>1</v>
      </c>
      <c r="Y3">
        <f t="shared" si="1"/>
        <v>0</v>
      </c>
      <c r="Z3" s="26">
        <v>1</v>
      </c>
      <c r="AA3" s="22">
        <v>0</v>
      </c>
      <c r="AB3" s="27">
        <v>0</v>
      </c>
      <c r="AC3" s="30">
        <v>0</v>
      </c>
      <c r="AD3" s="32">
        <v>1</v>
      </c>
      <c r="AE3" s="12">
        <v>300495</v>
      </c>
      <c r="AG3" s="23"/>
      <c r="AK3" s="10"/>
      <c r="AL3" s="12"/>
      <c r="AN3" s="15"/>
    </row>
    <row r="4" spans="1:41" customFormat="1">
      <c r="A4">
        <v>4</v>
      </c>
      <c r="B4" t="s">
        <v>52</v>
      </c>
      <c r="C4" s="26">
        <v>1</v>
      </c>
      <c r="D4" s="22">
        <v>0</v>
      </c>
      <c r="E4" s="27">
        <v>0</v>
      </c>
      <c r="F4" s="30">
        <v>1</v>
      </c>
      <c r="G4" s="31">
        <v>1</v>
      </c>
      <c r="H4" s="13">
        <v>3385294</v>
      </c>
      <c r="I4">
        <f t="shared" si="0"/>
        <v>0</v>
      </c>
      <c r="J4" s="23">
        <f t="shared" si="0"/>
        <v>0</v>
      </c>
      <c r="K4">
        <f t="shared" si="0"/>
        <v>0</v>
      </c>
      <c r="L4">
        <f t="shared" si="0"/>
        <v>0</v>
      </c>
      <c r="M4">
        <f t="shared" si="0"/>
        <v>0</v>
      </c>
      <c r="N4" t="s">
        <v>52</v>
      </c>
      <c r="O4" s="26">
        <v>1</v>
      </c>
      <c r="P4" s="22">
        <v>0</v>
      </c>
      <c r="Q4" s="27">
        <v>0</v>
      </c>
      <c r="R4" s="30">
        <v>1</v>
      </c>
      <c r="S4" s="31">
        <v>1</v>
      </c>
      <c r="T4" s="13">
        <v>2604657</v>
      </c>
      <c r="U4">
        <f t="shared" si="1"/>
        <v>0</v>
      </c>
      <c r="V4" s="23">
        <f t="shared" si="1"/>
        <v>0</v>
      </c>
      <c r="W4">
        <f t="shared" si="1"/>
        <v>0</v>
      </c>
      <c r="X4">
        <f t="shared" si="1"/>
        <v>0</v>
      </c>
      <c r="Y4">
        <f t="shared" si="1"/>
        <v>0</v>
      </c>
      <c r="Z4" s="26">
        <v>1</v>
      </c>
      <c r="AA4" s="22">
        <v>0</v>
      </c>
      <c r="AB4" s="27">
        <v>0</v>
      </c>
      <c r="AC4" s="30">
        <v>1</v>
      </c>
      <c r="AD4" s="32">
        <v>1</v>
      </c>
      <c r="AE4" s="12">
        <v>2306559</v>
      </c>
      <c r="AG4" s="23"/>
      <c r="AK4" s="10"/>
      <c r="AL4" s="12"/>
      <c r="AM4" s="14"/>
      <c r="AN4" s="15"/>
    </row>
    <row r="5" spans="1:41" customFormat="1">
      <c r="A5">
        <v>5</v>
      </c>
      <c r="B5" t="s">
        <v>53</v>
      </c>
      <c r="C5" s="26">
        <v>1</v>
      </c>
      <c r="D5" s="22">
        <v>0</v>
      </c>
      <c r="E5" s="27">
        <v>0</v>
      </c>
      <c r="F5" s="30">
        <v>1</v>
      </c>
      <c r="G5" s="31">
        <v>1</v>
      </c>
      <c r="H5" s="13">
        <v>1219069</v>
      </c>
      <c r="I5">
        <f t="shared" si="0"/>
        <v>0</v>
      </c>
      <c r="J5" s="23">
        <f t="shared" si="0"/>
        <v>0</v>
      </c>
      <c r="K5">
        <f t="shared" si="0"/>
        <v>0</v>
      </c>
      <c r="L5">
        <f t="shared" si="0"/>
        <v>0</v>
      </c>
      <c r="M5">
        <f t="shared" si="0"/>
        <v>0</v>
      </c>
      <c r="N5" t="s">
        <v>53</v>
      </c>
      <c r="O5" s="26">
        <v>1</v>
      </c>
      <c r="P5" s="22">
        <v>0</v>
      </c>
      <c r="Q5" s="27">
        <v>0</v>
      </c>
      <c r="R5" s="30">
        <v>1</v>
      </c>
      <c r="S5" s="31">
        <v>1</v>
      </c>
      <c r="T5" s="13">
        <v>1130635</v>
      </c>
      <c r="U5">
        <f t="shared" si="1"/>
        <v>0</v>
      </c>
      <c r="V5" s="23">
        <f t="shared" si="1"/>
        <v>0</v>
      </c>
      <c r="W5">
        <f t="shared" si="1"/>
        <v>0</v>
      </c>
      <c r="X5">
        <f t="shared" si="1"/>
        <v>0</v>
      </c>
      <c r="Y5">
        <f t="shared" si="1"/>
        <v>0</v>
      </c>
      <c r="Z5" s="26">
        <v>1</v>
      </c>
      <c r="AA5" s="22">
        <v>0</v>
      </c>
      <c r="AB5" s="27">
        <v>0</v>
      </c>
      <c r="AC5" s="30">
        <v>1</v>
      </c>
      <c r="AD5" s="33">
        <v>1</v>
      </c>
      <c r="AE5" s="13">
        <v>1069468</v>
      </c>
      <c r="AG5" s="24"/>
      <c r="AK5" s="10"/>
      <c r="AL5" s="13"/>
      <c r="AM5" s="14"/>
      <c r="AN5" s="15"/>
    </row>
    <row r="6" spans="1:41" customFormat="1">
      <c r="A6">
        <v>6</v>
      </c>
      <c r="B6" t="s">
        <v>54</v>
      </c>
      <c r="C6" s="26">
        <v>1</v>
      </c>
      <c r="D6" s="22">
        <v>1</v>
      </c>
      <c r="E6" s="27">
        <v>1</v>
      </c>
      <c r="F6" s="30">
        <v>1</v>
      </c>
      <c r="G6" s="31">
        <v>1</v>
      </c>
      <c r="H6" s="13">
        <v>17495826</v>
      </c>
      <c r="I6">
        <f t="shared" si="0"/>
        <v>0</v>
      </c>
      <c r="J6" s="23">
        <f t="shared" si="0"/>
        <v>0</v>
      </c>
      <c r="K6">
        <f t="shared" si="0"/>
        <v>0</v>
      </c>
      <c r="L6">
        <f t="shared" si="0"/>
        <v>0</v>
      </c>
      <c r="M6">
        <f t="shared" si="0"/>
        <v>0</v>
      </c>
      <c r="N6" t="s">
        <v>54</v>
      </c>
      <c r="O6" s="26">
        <v>1</v>
      </c>
      <c r="P6" s="22">
        <v>1</v>
      </c>
      <c r="Q6" s="27">
        <v>1</v>
      </c>
      <c r="R6" s="30">
        <v>1</v>
      </c>
      <c r="S6" s="31">
        <v>1</v>
      </c>
      <c r="T6" s="12">
        <v>14181595</v>
      </c>
      <c r="U6">
        <f t="shared" si="1"/>
        <v>0</v>
      </c>
      <c r="V6" s="23">
        <f t="shared" si="1"/>
        <v>1</v>
      </c>
      <c r="W6">
        <f t="shared" si="1"/>
        <v>0</v>
      </c>
      <c r="X6">
        <f t="shared" si="1"/>
        <v>0</v>
      </c>
      <c r="Y6">
        <f t="shared" si="1"/>
        <v>0</v>
      </c>
      <c r="Z6" s="26">
        <v>1</v>
      </c>
      <c r="AA6" s="22">
        <v>0</v>
      </c>
      <c r="AB6" s="28">
        <v>1</v>
      </c>
      <c r="AC6" s="30">
        <v>1</v>
      </c>
      <c r="AD6" s="32">
        <v>1</v>
      </c>
      <c r="AE6" s="12">
        <v>13038547</v>
      </c>
      <c r="AG6" s="23"/>
      <c r="AK6" s="10"/>
      <c r="AL6" s="12"/>
      <c r="AM6" s="14"/>
      <c r="AN6" s="15"/>
    </row>
    <row r="7" spans="1:41" customFormat="1">
      <c r="A7">
        <v>8</v>
      </c>
      <c r="B7" t="s">
        <v>55</v>
      </c>
      <c r="C7" s="26">
        <v>1</v>
      </c>
      <c r="D7" s="22">
        <v>1</v>
      </c>
      <c r="E7" s="27">
        <v>1</v>
      </c>
      <c r="F7" s="30">
        <v>1</v>
      </c>
      <c r="G7" s="31">
        <v>1</v>
      </c>
      <c r="H7" s="13">
        <v>3256952</v>
      </c>
      <c r="I7">
        <f t="shared" si="0"/>
        <v>1</v>
      </c>
      <c r="J7" s="23">
        <f t="shared" si="0"/>
        <v>0</v>
      </c>
      <c r="K7">
        <f t="shared" si="0"/>
        <v>0</v>
      </c>
      <c r="L7">
        <f t="shared" si="0"/>
        <v>0</v>
      </c>
      <c r="M7">
        <f t="shared" si="0"/>
        <v>0</v>
      </c>
      <c r="N7" t="s">
        <v>55</v>
      </c>
      <c r="O7" s="26">
        <v>0</v>
      </c>
      <c r="P7" s="22">
        <v>1</v>
      </c>
      <c r="Q7" s="27">
        <v>1</v>
      </c>
      <c r="R7" s="30">
        <v>1</v>
      </c>
      <c r="S7" s="31">
        <v>1</v>
      </c>
      <c r="T7" s="12">
        <v>2780247</v>
      </c>
      <c r="U7">
        <f t="shared" si="1"/>
        <v>0</v>
      </c>
      <c r="V7" s="23">
        <f t="shared" si="1"/>
        <v>0</v>
      </c>
      <c r="W7">
        <f t="shared" si="1"/>
        <v>1</v>
      </c>
      <c r="X7">
        <f t="shared" si="1"/>
        <v>0</v>
      </c>
      <c r="Y7">
        <f t="shared" si="1"/>
        <v>0</v>
      </c>
      <c r="Z7" s="26">
        <v>0</v>
      </c>
      <c r="AA7" s="22">
        <v>1</v>
      </c>
      <c r="AB7" s="28">
        <v>0</v>
      </c>
      <c r="AC7" s="30">
        <v>1</v>
      </c>
      <c r="AD7" s="32">
        <v>1</v>
      </c>
      <c r="AE7" s="12">
        <v>2569522</v>
      </c>
      <c r="AG7" s="23"/>
      <c r="AK7" s="10"/>
      <c r="AL7" s="12"/>
      <c r="AM7" s="14"/>
      <c r="AN7" s="15"/>
    </row>
    <row r="8" spans="1:41" customFormat="1">
      <c r="A8">
        <v>9</v>
      </c>
      <c r="B8" t="s">
        <v>56</v>
      </c>
      <c r="C8" s="26">
        <v>0</v>
      </c>
      <c r="D8" s="22">
        <v>0</v>
      </c>
      <c r="E8" s="27">
        <v>1</v>
      </c>
      <c r="F8" s="30">
        <v>1</v>
      </c>
      <c r="G8" s="31">
        <v>0</v>
      </c>
      <c r="H8" s="13">
        <v>1824280</v>
      </c>
      <c r="I8">
        <f t="shared" si="0"/>
        <v>0</v>
      </c>
      <c r="J8" s="23">
        <f t="shared" si="0"/>
        <v>0</v>
      </c>
      <c r="K8">
        <f t="shared" si="0"/>
        <v>0</v>
      </c>
      <c r="L8">
        <f t="shared" si="0"/>
        <v>0</v>
      </c>
      <c r="M8">
        <f t="shared" si="0"/>
        <v>0</v>
      </c>
      <c r="N8" t="s">
        <v>56</v>
      </c>
      <c r="O8" s="26">
        <v>0</v>
      </c>
      <c r="P8" s="22">
        <v>0</v>
      </c>
      <c r="Q8" s="27">
        <v>1</v>
      </c>
      <c r="R8" s="30">
        <v>1</v>
      </c>
      <c r="S8" s="31">
        <v>0</v>
      </c>
      <c r="T8" s="13">
        <v>1644920</v>
      </c>
      <c r="U8">
        <f t="shared" si="1"/>
        <v>0</v>
      </c>
      <c r="V8" s="23">
        <f t="shared" si="1"/>
        <v>0</v>
      </c>
      <c r="W8">
        <f t="shared" si="1"/>
        <v>0</v>
      </c>
      <c r="X8">
        <f t="shared" si="1"/>
        <v>1</v>
      </c>
      <c r="Y8">
        <f t="shared" si="1"/>
        <v>0</v>
      </c>
      <c r="Z8" s="26">
        <v>0</v>
      </c>
      <c r="AA8" s="22">
        <v>0</v>
      </c>
      <c r="AB8" s="29">
        <v>1</v>
      </c>
      <c r="AC8" s="30">
        <v>0</v>
      </c>
      <c r="AD8" s="32">
        <v>0</v>
      </c>
      <c r="AE8" s="13">
        <v>1558960</v>
      </c>
      <c r="AG8" s="23"/>
      <c r="AK8" s="11"/>
      <c r="AL8" s="13"/>
      <c r="AM8" s="14"/>
      <c r="AN8" s="15"/>
    </row>
    <row r="9" spans="1:41" customFormat="1">
      <c r="A9">
        <v>11</v>
      </c>
      <c r="B9" t="s">
        <v>104</v>
      </c>
      <c r="C9" s="26">
        <v>1</v>
      </c>
      <c r="D9" s="22">
        <v>1</v>
      </c>
      <c r="E9" s="27">
        <v>1</v>
      </c>
      <c r="F9" s="30">
        <v>1</v>
      </c>
      <c r="G9" s="31">
        <v>1</v>
      </c>
      <c r="H9" s="13">
        <v>344356</v>
      </c>
      <c r="I9">
        <f t="shared" si="0"/>
        <v>0</v>
      </c>
      <c r="J9" s="23">
        <f t="shared" si="0"/>
        <v>0</v>
      </c>
      <c r="K9">
        <f t="shared" si="0"/>
        <v>0</v>
      </c>
      <c r="L9">
        <f t="shared" si="0"/>
        <v>0</v>
      </c>
      <c r="M9">
        <f t="shared" si="0"/>
        <v>0</v>
      </c>
      <c r="N9" t="s">
        <v>104</v>
      </c>
      <c r="O9" s="26">
        <v>1</v>
      </c>
      <c r="P9" s="22">
        <v>1</v>
      </c>
      <c r="Q9" s="27">
        <v>1</v>
      </c>
      <c r="R9" s="30">
        <v>1</v>
      </c>
      <c r="S9" s="31">
        <v>1</v>
      </c>
      <c r="T9" s="12">
        <v>443814</v>
      </c>
      <c r="U9">
        <f t="shared" si="1"/>
        <v>0</v>
      </c>
      <c r="V9" s="23">
        <f t="shared" si="1"/>
        <v>0</v>
      </c>
      <c r="W9">
        <f t="shared" si="1"/>
        <v>0</v>
      </c>
      <c r="X9">
        <f t="shared" si="1"/>
        <v>1</v>
      </c>
      <c r="Y9">
        <f t="shared" si="1"/>
        <v>1</v>
      </c>
      <c r="Z9" s="26">
        <v>1</v>
      </c>
      <c r="AA9" s="22">
        <v>1</v>
      </c>
      <c r="AB9" s="28">
        <v>1</v>
      </c>
      <c r="AC9" s="30">
        <v>0</v>
      </c>
      <c r="AD9" s="32">
        <v>0</v>
      </c>
      <c r="AE9" s="12">
        <v>293764</v>
      </c>
      <c r="AF9" s="12"/>
      <c r="AK9" s="10"/>
      <c r="AL9" s="12"/>
      <c r="AN9" s="15"/>
    </row>
    <row r="10" spans="1:41" customFormat="1">
      <c r="A10">
        <v>10</v>
      </c>
      <c r="B10" t="s">
        <v>57</v>
      </c>
      <c r="C10" s="26">
        <v>1</v>
      </c>
      <c r="D10" s="22">
        <v>1</v>
      </c>
      <c r="E10" s="27">
        <v>1</v>
      </c>
      <c r="F10" s="30">
        <v>1</v>
      </c>
      <c r="G10" s="31">
        <v>0</v>
      </c>
      <c r="H10" s="13">
        <v>504010</v>
      </c>
      <c r="I10">
        <f t="shared" si="0"/>
        <v>1</v>
      </c>
      <c r="J10" s="23">
        <f t="shared" si="0"/>
        <v>0</v>
      </c>
      <c r="K10">
        <f t="shared" si="0"/>
        <v>0</v>
      </c>
      <c r="L10">
        <f t="shared" si="0"/>
        <v>0</v>
      </c>
      <c r="M10">
        <f t="shared" si="0"/>
        <v>0</v>
      </c>
      <c r="N10" t="s">
        <v>57</v>
      </c>
      <c r="O10" s="26">
        <v>0</v>
      </c>
      <c r="P10" s="22">
        <v>1</v>
      </c>
      <c r="Q10" s="27">
        <v>1</v>
      </c>
      <c r="R10" s="30">
        <v>1</v>
      </c>
      <c r="S10" s="31">
        <v>0</v>
      </c>
      <c r="T10" s="12">
        <v>311268</v>
      </c>
      <c r="U10">
        <f t="shared" si="1"/>
        <v>0</v>
      </c>
      <c r="V10" s="23">
        <f t="shared" si="1"/>
        <v>0</v>
      </c>
      <c r="W10">
        <f t="shared" si="1"/>
        <v>1</v>
      </c>
      <c r="X10">
        <f t="shared" si="1"/>
        <v>1</v>
      </c>
      <c r="Y10">
        <f t="shared" si="1"/>
        <v>0</v>
      </c>
      <c r="Z10" s="26">
        <v>0</v>
      </c>
      <c r="AA10" s="22">
        <v>1</v>
      </c>
      <c r="AB10" s="28">
        <v>0</v>
      </c>
      <c r="AC10" s="30">
        <v>0</v>
      </c>
      <c r="AD10" s="32">
        <v>0</v>
      </c>
      <c r="AE10" s="12">
        <v>413921</v>
      </c>
      <c r="AK10" s="10"/>
      <c r="AL10" s="12"/>
      <c r="AM10" s="14"/>
      <c r="AN10" s="15"/>
    </row>
    <row r="11" spans="1:41" customFormat="1">
      <c r="A11">
        <v>12</v>
      </c>
      <c r="B11" t="s">
        <v>58</v>
      </c>
      <c r="C11" s="26">
        <v>1</v>
      </c>
      <c r="D11" s="22">
        <v>1</v>
      </c>
      <c r="E11" s="27">
        <v>0</v>
      </c>
      <c r="F11" s="30">
        <v>1</v>
      </c>
      <c r="G11" s="31">
        <v>1</v>
      </c>
      <c r="H11" s="13">
        <v>11067456</v>
      </c>
      <c r="I11">
        <f t="shared" si="0"/>
        <v>0</v>
      </c>
      <c r="J11" s="23">
        <f t="shared" si="0"/>
        <v>0</v>
      </c>
      <c r="K11">
        <f t="shared" si="0"/>
        <v>0</v>
      </c>
      <c r="L11">
        <f t="shared" si="0"/>
        <v>0</v>
      </c>
      <c r="M11">
        <f t="shared" si="0"/>
        <v>0</v>
      </c>
      <c r="N11" t="s">
        <v>58</v>
      </c>
      <c r="O11" s="26">
        <v>1</v>
      </c>
      <c r="P11" s="22">
        <v>1</v>
      </c>
      <c r="Q11" s="27">
        <v>0</v>
      </c>
      <c r="R11" s="30">
        <v>1</v>
      </c>
      <c r="S11" s="31">
        <v>1</v>
      </c>
      <c r="T11" s="12">
        <v>9420039</v>
      </c>
      <c r="U11">
        <f t="shared" si="1"/>
        <v>0</v>
      </c>
      <c r="V11" s="23">
        <f t="shared" si="1"/>
        <v>0</v>
      </c>
      <c r="W11">
        <f t="shared" si="1"/>
        <v>0</v>
      </c>
      <c r="X11">
        <f t="shared" si="1"/>
        <v>1</v>
      </c>
      <c r="Y11">
        <f t="shared" si="1"/>
        <v>0</v>
      </c>
      <c r="Z11" s="26">
        <v>1</v>
      </c>
      <c r="AA11" s="22">
        <v>1</v>
      </c>
      <c r="AB11" s="28">
        <v>0</v>
      </c>
      <c r="AC11" s="30">
        <v>0</v>
      </c>
      <c r="AD11" s="32">
        <v>1</v>
      </c>
      <c r="AE11" s="12">
        <v>8474179</v>
      </c>
      <c r="AK11" s="10"/>
      <c r="AL11" s="12"/>
      <c r="AM11" s="14"/>
      <c r="AN11" s="15"/>
    </row>
    <row r="12" spans="1:41" customFormat="1">
      <c r="A12">
        <v>13</v>
      </c>
      <c r="B12" t="s">
        <v>59</v>
      </c>
      <c r="C12" s="26">
        <v>1</v>
      </c>
      <c r="D12" s="22">
        <v>0</v>
      </c>
      <c r="E12" s="27">
        <v>0</v>
      </c>
      <c r="F12" s="30">
        <v>1</v>
      </c>
      <c r="G12" s="31">
        <v>1</v>
      </c>
      <c r="H12" s="13">
        <v>4997716</v>
      </c>
      <c r="I12">
        <f t="shared" si="0"/>
        <v>0</v>
      </c>
      <c r="J12" s="23">
        <f t="shared" si="0"/>
        <v>0</v>
      </c>
      <c r="K12">
        <f t="shared" si="0"/>
        <v>0</v>
      </c>
      <c r="L12">
        <f t="shared" si="0"/>
        <v>0</v>
      </c>
      <c r="M12">
        <f t="shared" si="0"/>
        <v>0</v>
      </c>
      <c r="N12" t="s">
        <v>59</v>
      </c>
      <c r="O12" s="26">
        <v>1</v>
      </c>
      <c r="P12" s="22">
        <v>0</v>
      </c>
      <c r="Q12" s="27">
        <v>0</v>
      </c>
      <c r="R12" s="30">
        <v>1</v>
      </c>
      <c r="S12" s="31">
        <v>1</v>
      </c>
      <c r="T12" s="12">
        <v>4114732</v>
      </c>
      <c r="U12">
        <f t="shared" si="1"/>
        <v>0</v>
      </c>
      <c r="V12" s="23">
        <f t="shared" si="1"/>
        <v>0</v>
      </c>
      <c r="W12">
        <f t="shared" si="1"/>
        <v>0</v>
      </c>
      <c r="X12">
        <f t="shared" si="1"/>
        <v>1</v>
      </c>
      <c r="Y12">
        <f t="shared" si="1"/>
        <v>0</v>
      </c>
      <c r="Z12" s="26">
        <v>1</v>
      </c>
      <c r="AA12" s="22">
        <v>0</v>
      </c>
      <c r="AB12" s="28">
        <v>0</v>
      </c>
      <c r="AC12" s="30">
        <v>0</v>
      </c>
      <c r="AD12" s="32">
        <v>1</v>
      </c>
      <c r="AE12" s="12">
        <v>3900050</v>
      </c>
      <c r="AK12" s="10"/>
      <c r="AL12" s="12"/>
      <c r="AM12" s="14"/>
      <c r="AN12" s="15"/>
    </row>
    <row r="13" spans="1:41" customFormat="1">
      <c r="A13">
        <v>15</v>
      </c>
      <c r="B13" t="s">
        <v>60</v>
      </c>
      <c r="C13" s="26">
        <v>1</v>
      </c>
      <c r="D13" s="22">
        <v>1</v>
      </c>
      <c r="E13" s="27">
        <v>1</v>
      </c>
      <c r="F13" s="30">
        <v>1</v>
      </c>
      <c r="G13" s="31">
        <v>1</v>
      </c>
      <c r="H13" s="13">
        <v>574469</v>
      </c>
      <c r="I13">
        <f t="shared" si="0"/>
        <v>0</v>
      </c>
      <c r="J13" s="23">
        <f t="shared" si="0"/>
        <v>0</v>
      </c>
      <c r="K13">
        <f t="shared" si="0"/>
        <v>0</v>
      </c>
      <c r="L13">
        <f t="shared" si="0"/>
        <v>0</v>
      </c>
      <c r="M13">
        <f t="shared" si="0"/>
        <v>0</v>
      </c>
      <c r="N13" t="s">
        <v>60</v>
      </c>
      <c r="O13" s="26">
        <v>1</v>
      </c>
      <c r="P13" s="22">
        <v>1</v>
      </c>
      <c r="Q13" s="27">
        <v>1</v>
      </c>
      <c r="R13" s="30">
        <v>1</v>
      </c>
      <c r="S13" s="31">
        <v>1</v>
      </c>
      <c r="T13" s="12">
        <v>428937</v>
      </c>
      <c r="U13">
        <f t="shared" si="1"/>
        <v>0</v>
      </c>
      <c r="V13" s="23">
        <f t="shared" si="1"/>
        <v>0</v>
      </c>
      <c r="W13">
        <f t="shared" si="1"/>
        <v>1</v>
      </c>
      <c r="X13">
        <f t="shared" si="1"/>
        <v>1</v>
      </c>
      <c r="Y13">
        <f t="shared" si="1"/>
        <v>0</v>
      </c>
      <c r="Z13" s="26">
        <v>1</v>
      </c>
      <c r="AA13" s="22">
        <v>1</v>
      </c>
      <c r="AB13" s="28">
        <v>0</v>
      </c>
      <c r="AC13" s="30">
        <v>0</v>
      </c>
      <c r="AD13" s="32">
        <v>1</v>
      </c>
      <c r="AE13" s="12">
        <v>434697</v>
      </c>
      <c r="AK13" s="10"/>
      <c r="AL13" s="12"/>
      <c r="AM13" s="14"/>
      <c r="AN13" s="15"/>
    </row>
    <row r="14" spans="1:41" customFormat="1">
      <c r="A14">
        <v>16</v>
      </c>
      <c r="B14" t="s">
        <v>61</v>
      </c>
      <c r="C14" s="26">
        <v>1</v>
      </c>
      <c r="D14" s="22">
        <v>0</v>
      </c>
      <c r="E14" s="27">
        <v>1</v>
      </c>
      <c r="F14" s="30">
        <v>1</v>
      </c>
      <c r="G14" s="31">
        <v>1</v>
      </c>
      <c r="H14" s="13">
        <v>868014</v>
      </c>
      <c r="I14">
        <f t="shared" si="0"/>
        <v>0</v>
      </c>
      <c r="J14" s="23">
        <f t="shared" si="0"/>
        <v>0</v>
      </c>
      <c r="K14">
        <f t="shared" si="0"/>
        <v>0</v>
      </c>
      <c r="L14">
        <f t="shared" si="0"/>
        <v>0</v>
      </c>
      <c r="M14">
        <f t="shared" si="0"/>
        <v>0</v>
      </c>
      <c r="N14" t="s">
        <v>61</v>
      </c>
      <c r="O14" s="26">
        <v>1</v>
      </c>
      <c r="P14" s="22">
        <v>0</v>
      </c>
      <c r="Q14" s="27">
        <v>1</v>
      </c>
      <c r="R14" s="30">
        <v>1</v>
      </c>
      <c r="S14" s="31">
        <v>1</v>
      </c>
      <c r="T14" s="12">
        <v>690255</v>
      </c>
      <c r="U14">
        <f t="shared" si="1"/>
        <v>0</v>
      </c>
      <c r="V14" s="23">
        <f t="shared" si="1"/>
        <v>0</v>
      </c>
      <c r="W14">
        <f t="shared" si="1"/>
        <v>0</v>
      </c>
      <c r="X14">
        <f t="shared" si="1"/>
        <v>1</v>
      </c>
      <c r="Y14">
        <f t="shared" si="1"/>
        <v>0</v>
      </c>
      <c r="Z14" s="26">
        <v>1</v>
      </c>
      <c r="AA14" s="22">
        <v>0</v>
      </c>
      <c r="AB14" s="28">
        <v>1</v>
      </c>
      <c r="AC14" s="30">
        <v>0</v>
      </c>
      <c r="AD14" s="32">
        <v>1</v>
      </c>
      <c r="AE14" s="12">
        <v>652274</v>
      </c>
      <c r="AK14" s="10"/>
      <c r="AL14" s="12"/>
      <c r="AM14" s="14"/>
      <c r="AN14" s="15"/>
    </row>
    <row r="15" spans="1:41" customFormat="1">
      <c r="A15">
        <v>17</v>
      </c>
      <c r="B15" t="s">
        <v>62</v>
      </c>
      <c r="C15" s="26">
        <v>1</v>
      </c>
      <c r="D15" s="22">
        <v>0</v>
      </c>
      <c r="E15" s="27">
        <v>1</v>
      </c>
      <c r="F15" s="30">
        <v>1</v>
      </c>
      <c r="G15" s="31">
        <v>1</v>
      </c>
      <c r="H15" s="13">
        <v>6033744</v>
      </c>
      <c r="I15">
        <f t="shared" si="0"/>
        <v>0</v>
      </c>
      <c r="J15" s="23">
        <f t="shared" si="0"/>
        <v>0</v>
      </c>
      <c r="K15">
        <f t="shared" si="0"/>
        <v>0</v>
      </c>
      <c r="L15">
        <f t="shared" si="0"/>
        <v>0</v>
      </c>
      <c r="M15">
        <f t="shared" si="0"/>
        <v>0</v>
      </c>
      <c r="N15" t="s">
        <v>62</v>
      </c>
      <c r="O15" s="26">
        <v>1</v>
      </c>
      <c r="P15" s="22">
        <v>0</v>
      </c>
      <c r="Q15" s="27">
        <v>1</v>
      </c>
      <c r="R15" s="30">
        <v>1</v>
      </c>
      <c r="S15" s="31">
        <v>1</v>
      </c>
      <c r="T15" s="12">
        <v>5589631</v>
      </c>
      <c r="U15">
        <f t="shared" si="1"/>
        <v>0</v>
      </c>
      <c r="V15" s="23">
        <f t="shared" si="1"/>
        <v>0</v>
      </c>
      <c r="W15">
        <f t="shared" si="1"/>
        <v>0</v>
      </c>
      <c r="X15">
        <f t="shared" si="1"/>
        <v>1</v>
      </c>
      <c r="Y15">
        <f t="shared" si="1"/>
        <v>0</v>
      </c>
      <c r="Z15" s="26">
        <v>1</v>
      </c>
      <c r="AA15" s="22">
        <v>0</v>
      </c>
      <c r="AB15" s="28">
        <v>1</v>
      </c>
      <c r="AC15" s="30">
        <v>0</v>
      </c>
      <c r="AD15" s="32">
        <v>1</v>
      </c>
      <c r="AE15" s="12">
        <v>5242014</v>
      </c>
      <c r="AK15" s="10"/>
      <c r="AL15" s="12"/>
      <c r="AM15" s="14"/>
      <c r="AN15" s="15"/>
    </row>
    <row r="16" spans="1:41" customFormat="1">
      <c r="A16">
        <v>18</v>
      </c>
      <c r="B16" t="s">
        <v>63</v>
      </c>
      <c r="C16" s="26">
        <v>1</v>
      </c>
      <c r="D16" s="22">
        <v>0</v>
      </c>
      <c r="E16" s="27">
        <v>0</v>
      </c>
      <c r="F16" s="30">
        <v>1</v>
      </c>
      <c r="G16" s="31">
        <v>0</v>
      </c>
      <c r="H16" s="17">
        <v>3033112</v>
      </c>
      <c r="I16">
        <f t="shared" si="0"/>
        <v>0</v>
      </c>
      <c r="J16" s="23">
        <f t="shared" si="0"/>
        <v>0</v>
      </c>
      <c r="K16">
        <f t="shared" si="0"/>
        <v>0</v>
      </c>
      <c r="L16">
        <f t="shared" si="0"/>
        <v>0</v>
      </c>
      <c r="M16">
        <f t="shared" si="0"/>
        <v>0</v>
      </c>
      <c r="N16" t="s">
        <v>63</v>
      </c>
      <c r="O16" s="26">
        <v>1</v>
      </c>
      <c r="P16" s="22">
        <v>0</v>
      </c>
      <c r="Q16" s="27">
        <v>0</v>
      </c>
      <c r="R16" s="30">
        <v>1</v>
      </c>
      <c r="S16" s="31">
        <v>0</v>
      </c>
      <c r="T16" s="12">
        <v>2734958</v>
      </c>
      <c r="U16">
        <f t="shared" si="1"/>
        <v>0</v>
      </c>
      <c r="V16" s="23">
        <f t="shared" si="1"/>
        <v>0</v>
      </c>
      <c r="W16">
        <f t="shared" si="1"/>
        <v>0</v>
      </c>
      <c r="X16">
        <f t="shared" si="1"/>
        <v>0</v>
      </c>
      <c r="Y16">
        <f t="shared" si="1"/>
        <v>0</v>
      </c>
      <c r="Z16" s="26">
        <v>1</v>
      </c>
      <c r="AA16" s="22">
        <v>0</v>
      </c>
      <c r="AB16" s="28">
        <v>0</v>
      </c>
      <c r="AC16" s="30">
        <v>1</v>
      </c>
      <c r="AD16" s="32">
        <v>0</v>
      </c>
      <c r="AE16" s="12">
        <v>2624534</v>
      </c>
      <c r="AK16" s="10"/>
      <c r="AL16" s="12"/>
      <c r="AM16" s="14"/>
      <c r="AN16" s="15"/>
    </row>
    <row r="17" spans="1:40" customFormat="1">
      <c r="A17">
        <v>19</v>
      </c>
      <c r="B17" t="s">
        <v>64</v>
      </c>
      <c r="C17" s="26">
        <v>1</v>
      </c>
      <c r="D17" s="22">
        <v>0</v>
      </c>
      <c r="E17" s="27">
        <v>1</v>
      </c>
      <c r="F17" s="30">
        <v>1</v>
      </c>
      <c r="G17" s="31">
        <v>1</v>
      </c>
      <c r="H17" s="13">
        <v>1690871</v>
      </c>
      <c r="I17">
        <f t="shared" si="0"/>
        <v>0</v>
      </c>
      <c r="J17" s="23">
        <f t="shared" si="0"/>
        <v>0</v>
      </c>
      <c r="K17">
        <f t="shared" si="0"/>
        <v>0</v>
      </c>
      <c r="L17">
        <f t="shared" si="0"/>
        <v>0</v>
      </c>
      <c r="M17">
        <f t="shared" si="0"/>
        <v>0</v>
      </c>
      <c r="N17" t="s">
        <v>64</v>
      </c>
      <c r="O17" s="26">
        <v>1</v>
      </c>
      <c r="P17" s="22">
        <v>0</v>
      </c>
      <c r="Q17" s="27">
        <v>1</v>
      </c>
      <c r="R17" s="30">
        <v>1</v>
      </c>
      <c r="S17" s="31">
        <v>1</v>
      </c>
      <c r="T17" s="12">
        <v>1566031</v>
      </c>
      <c r="U17">
        <f t="shared" si="1"/>
        <v>0</v>
      </c>
      <c r="V17" s="23">
        <f t="shared" si="1"/>
        <v>0</v>
      </c>
      <c r="W17">
        <f t="shared" si="1"/>
        <v>0</v>
      </c>
      <c r="X17">
        <f t="shared" si="1"/>
        <v>1</v>
      </c>
      <c r="Y17">
        <f t="shared" si="1"/>
        <v>0</v>
      </c>
      <c r="Z17" s="26">
        <v>1</v>
      </c>
      <c r="AA17" s="22">
        <v>0</v>
      </c>
      <c r="AB17" s="28">
        <v>1</v>
      </c>
      <c r="AC17" s="30">
        <v>0</v>
      </c>
      <c r="AD17" s="32">
        <v>1</v>
      </c>
      <c r="AE17" s="12">
        <v>1582180</v>
      </c>
      <c r="AK17" s="10"/>
      <c r="AL17" s="12"/>
      <c r="AM17" s="14"/>
      <c r="AN17" s="15"/>
    </row>
    <row r="18" spans="1:40" customFormat="1">
      <c r="A18">
        <v>20</v>
      </c>
      <c r="B18" t="s">
        <v>65</v>
      </c>
      <c r="C18" s="26">
        <v>1</v>
      </c>
      <c r="D18" s="22">
        <v>0</v>
      </c>
      <c r="E18" s="27">
        <v>0</v>
      </c>
      <c r="F18" s="30">
        <v>1</v>
      </c>
      <c r="G18" s="31">
        <v>1</v>
      </c>
      <c r="H18" s="13">
        <v>1333513</v>
      </c>
      <c r="I18">
        <f t="shared" si="0"/>
        <v>0</v>
      </c>
      <c r="J18" s="23">
        <f t="shared" si="0"/>
        <v>0</v>
      </c>
      <c r="K18">
        <f t="shared" si="0"/>
        <v>0</v>
      </c>
      <c r="L18">
        <f t="shared" si="0"/>
        <v>0</v>
      </c>
      <c r="M18">
        <f t="shared" si="0"/>
        <v>0</v>
      </c>
      <c r="N18" t="s">
        <v>65</v>
      </c>
      <c r="O18" s="26">
        <v>1</v>
      </c>
      <c r="P18" s="22">
        <v>0</v>
      </c>
      <c r="Q18" s="27">
        <v>0</v>
      </c>
      <c r="R18" s="30">
        <v>1</v>
      </c>
      <c r="S18" s="31">
        <v>1</v>
      </c>
      <c r="T18" s="12">
        <v>1184402</v>
      </c>
      <c r="U18">
        <f t="shared" si="1"/>
        <v>0</v>
      </c>
      <c r="V18" s="23">
        <f t="shared" si="1"/>
        <v>0</v>
      </c>
      <c r="W18">
        <f t="shared" si="1"/>
        <v>0</v>
      </c>
      <c r="X18">
        <f t="shared" si="1"/>
        <v>0</v>
      </c>
      <c r="Y18">
        <f t="shared" si="1"/>
        <v>0</v>
      </c>
      <c r="Z18" s="26">
        <v>1</v>
      </c>
      <c r="AA18" s="22">
        <v>0</v>
      </c>
      <c r="AB18" s="28">
        <v>0</v>
      </c>
      <c r="AC18" s="30">
        <v>1</v>
      </c>
      <c r="AD18" s="32">
        <v>1</v>
      </c>
      <c r="AE18" s="12">
        <v>1156254</v>
      </c>
      <c r="AK18" s="10"/>
      <c r="AL18" s="12"/>
      <c r="AM18" s="14"/>
      <c r="AN18" s="15"/>
    </row>
    <row r="19" spans="1:40" customFormat="1">
      <c r="A19">
        <v>21</v>
      </c>
      <c r="B19" t="s">
        <v>66</v>
      </c>
      <c r="C19" s="26">
        <v>0</v>
      </c>
      <c r="D19" s="22">
        <v>0</v>
      </c>
      <c r="E19" s="27">
        <v>0</v>
      </c>
      <c r="F19" s="30">
        <v>1</v>
      </c>
      <c r="G19" s="31">
        <v>0</v>
      </c>
      <c r="H19" s="13">
        <v>2136768</v>
      </c>
      <c r="I19">
        <f t="shared" si="0"/>
        <v>0</v>
      </c>
      <c r="J19" s="23">
        <f t="shared" si="0"/>
        <v>0</v>
      </c>
      <c r="K19">
        <f t="shared" si="0"/>
        <v>0</v>
      </c>
      <c r="L19">
        <f t="shared" si="0"/>
        <v>0</v>
      </c>
      <c r="M19">
        <f t="shared" si="0"/>
        <v>0</v>
      </c>
      <c r="N19" t="s">
        <v>66</v>
      </c>
      <c r="O19" s="26">
        <v>0</v>
      </c>
      <c r="P19" s="22">
        <v>0</v>
      </c>
      <c r="Q19" s="27">
        <v>0</v>
      </c>
      <c r="R19" s="30">
        <v>1</v>
      </c>
      <c r="S19" s="31">
        <v>0</v>
      </c>
      <c r="T19" s="12">
        <v>1924149</v>
      </c>
      <c r="U19">
        <f t="shared" si="1"/>
        <v>0</v>
      </c>
      <c r="V19" s="23">
        <f t="shared" si="1"/>
        <v>0</v>
      </c>
      <c r="W19">
        <f t="shared" si="1"/>
        <v>0</v>
      </c>
      <c r="X19">
        <f t="shared" si="1"/>
        <v>1</v>
      </c>
      <c r="Y19">
        <f t="shared" si="1"/>
        <v>0</v>
      </c>
      <c r="Z19" s="26">
        <v>0</v>
      </c>
      <c r="AA19" s="22">
        <v>0</v>
      </c>
      <c r="AB19" s="28">
        <v>0</v>
      </c>
      <c r="AC19" s="30">
        <v>0</v>
      </c>
      <c r="AD19" s="32">
        <v>0</v>
      </c>
      <c r="AE19" s="12">
        <v>1797212</v>
      </c>
      <c r="AK19" s="10"/>
      <c r="AL19" s="12"/>
      <c r="AM19" s="14"/>
      <c r="AN19" s="15"/>
    </row>
    <row r="20" spans="1:40" customFormat="1">
      <c r="A20">
        <v>22</v>
      </c>
      <c r="B20" t="s">
        <v>67</v>
      </c>
      <c r="C20" s="26">
        <v>1</v>
      </c>
      <c r="D20" s="22">
        <v>1</v>
      </c>
      <c r="E20" s="27">
        <v>0</v>
      </c>
      <c r="F20" s="30">
        <v>1</v>
      </c>
      <c r="G20" s="31">
        <v>0</v>
      </c>
      <c r="H20" s="13">
        <v>2071543</v>
      </c>
      <c r="I20">
        <f t="shared" si="0"/>
        <v>0</v>
      </c>
      <c r="J20" s="23">
        <f t="shared" si="0"/>
        <v>0</v>
      </c>
      <c r="K20">
        <f t="shared" si="0"/>
        <v>0</v>
      </c>
      <c r="L20">
        <f t="shared" si="0"/>
        <v>0</v>
      </c>
      <c r="M20">
        <f t="shared" si="0"/>
        <v>0</v>
      </c>
      <c r="N20" t="s">
        <v>67</v>
      </c>
      <c r="O20" s="26">
        <v>1</v>
      </c>
      <c r="P20" s="22">
        <v>1</v>
      </c>
      <c r="Q20" s="27">
        <v>0</v>
      </c>
      <c r="R20" s="30">
        <v>1</v>
      </c>
      <c r="S20" s="31">
        <v>0</v>
      </c>
      <c r="T20" s="12">
        <v>2029032</v>
      </c>
      <c r="U20">
        <f t="shared" si="1"/>
        <v>0</v>
      </c>
      <c r="V20" s="23">
        <f t="shared" si="1"/>
        <v>1</v>
      </c>
      <c r="W20">
        <f t="shared" si="1"/>
        <v>0</v>
      </c>
      <c r="X20">
        <f t="shared" si="1"/>
        <v>0</v>
      </c>
      <c r="Y20">
        <f t="shared" si="1"/>
        <v>0</v>
      </c>
      <c r="Z20" s="26">
        <v>1</v>
      </c>
      <c r="AA20" s="22">
        <v>0</v>
      </c>
      <c r="AB20" s="28">
        <v>0</v>
      </c>
      <c r="AC20" s="30">
        <v>1</v>
      </c>
      <c r="AD20" s="32">
        <v>0</v>
      </c>
      <c r="AE20" s="12">
        <v>1994065</v>
      </c>
      <c r="AK20" s="10"/>
      <c r="AL20" s="12"/>
      <c r="AM20" s="14"/>
      <c r="AN20" s="15"/>
    </row>
    <row r="21" spans="1:40" customFormat="1">
      <c r="A21">
        <v>23</v>
      </c>
      <c r="B21" t="s">
        <v>68</v>
      </c>
      <c r="C21" s="26">
        <v>1</v>
      </c>
      <c r="D21" s="22">
        <v>0</v>
      </c>
      <c r="E21" s="27">
        <v>1</v>
      </c>
      <c r="F21" s="30">
        <v>0</v>
      </c>
      <c r="G21" s="31">
        <v>1</v>
      </c>
      <c r="H21" s="13">
        <v>819461</v>
      </c>
      <c r="I21">
        <f t="shared" si="0"/>
        <v>0</v>
      </c>
      <c r="J21" s="23">
        <f t="shared" si="0"/>
        <v>0</v>
      </c>
      <c r="K21">
        <f t="shared" si="0"/>
        <v>0</v>
      </c>
      <c r="L21">
        <f t="shared" si="0"/>
        <v>0</v>
      </c>
      <c r="M21">
        <f t="shared" si="0"/>
        <v>0</v>
      </c>
      <c r="N21" t="s">
        <v>68</v>
      </c>
      <c r="O21" s="26">
        <v>1</v>
      </c>
      <c r="P21" s="22">
        <v>0</v>
      </c>
      <c r="Q21" s="27">
        <v>1</v>
      </c>
      <c r="R21" s="30">
        <v>0</v>
      </c>
      <c r="S21" s="31">
        <v>1</v>
      </c>
      <c r="T21" s="12">
        <v>747927</v>
      </c>
      <c r="U21">
        <f t="shared" si="1"/>
        <v>0</v>
      </c>
      <c r="V21" s="23">
        <f t="shared" si="1"/>
        <v>0</v>
      </c>
      <c r="W21">
        <f t="shared" si="1"/>
        <v>0</v>
      </c>
      <c r="X21">
        <f t="shared" si="1"/>
        <v>0</v>
      </c>
      <c r="Y21">
        <f t="shared" si="1"/>
        <v>0</v>
      </c>
      <c r="Z21" s="26">
        <v>1</v>
      </c>
      <c r="AA21" s="36">
        <v>0</v>
      </c>
      <c r="AB21" s="28">
        <v>1</v>
      </c>
      <c r="AC21" s="30">
        <v>0</v>
      </c>
      <c r="AD21" s="32">
        <v>1</v>
      </c>
      <c r="AE21" s="12">
        <v>713180</v>
      </c>
      <c r="AK21" s="10"/>
      <c r="AL21" s="12"/>
      <c r="AM21" s="14"/>
      <c r="AN21" s="15"/>
    </row>
    <row r="22" spans="1:40" customFormat="1">
      <c r="A22">
        <v>24</v>
      </c>
      <c r="B22" t="s">
        <v>69</v>
      </c>
      <c r="C22" s="26">
        <v>1</v>
      </c>
      <c r="D22" s="22">
        <v>1</v>
      </c>
      <c r="E22" s="27">
        <v>1</v>
      </c>
      <c r="F22" s="30">
        <v>1</v>
      </c>
      <c r="G22" s="31">
        <v>1</v>
      </c>
      <c r="H22" s="13">
        <v>3037030</v>
      </c>
      <c r="I22">
        <f t="shared" si="0"/>
        <v>0</v>
      </c>
      <c r="J22" s="23">
        <f t="shared" si="0"/>
        <v>0</v>
      </c>
      <c r="K22">
        <f t="shared" si="0"/>
        <v>0</v>
      </c>
      <c r="L22">
        <f t="shared" si="0"/>
        <v>0</v>
      </c>
      <c r="M22">
        <f t="shared" si="0"/>
        <v>0</v>
      </c>
      <c r="N22" t="s">
        <v>69</v>
      </c>
      <c r="O22" s="26">
        <v>1</v>
      </c>
      <c r="P22" s="22">
        <v>1</v>
      </c>
      <c r="Q22" s="27">
        <v>1</v>
      </c>
      <c r="R22" s="30">
        <v>1</v>
      </c>
      <c r="S22" s="31">
        <v>1</v>
      </c>
      <c r="T22" s="12">
        <v>2781446</v>
      </c>
      <c r="U22">
        <f t="shared" si="1"/>
        <v>0</v>
      </c>
      <c r="V22" s="23">
        <f t="shared" si="1"/>
        <v>0</v>
      </c>
      <c r="W22">
        <f t="shared" si="1"/>
        <v>1</v>
      </c>
      <c r="X22">
        <f t="shared" si="1"/>
        <v>1</v>
      </c>
      <c r="Y22">
        <f t="shared" si="1"/>
        <v>0</v>
      </c>
      <c r="Z22" s="26">
        <v>1</v>
      </c>
      <c r="AA22" s="36">
        <v>1</v>
      </c>
      <c r="AB22" s="28">
        <v>0</v>
      </c>
      <c r="AC22" s="30">
        <v>0</v>
      </c>
      <c r="AD22" s="32">
        <v>1</v>
      </c>
      <c r="AE22" s="12">
        <v>2707327</v>
      </c>
      <c r="AK22" s="10"/>
      <c r="AL22" s="12"/>
      <c r="AM22" s="14"/>
      <c r="AN22" s="15"/>
    </row>
    <row r="23" spans="1:40" customFormat="1">
      <c r="A23">
        <v>25</v>
      </c>
      <c r="B23" t="s">
        <v>70</v>
      </c>
      <c r="C23" s="26">
        <v>1</v>
      </c>
      <c r="D23" s="22">
        <v>1</v>
      </c>
      <c r="E23" s="27">
        <v>1</v>
      </c>
      <c r="F23" s="30">
        <v>1</v>
      </c>
      <c r="G23" s="31">
        <v>0</v>
      </c>
      <c r="H23" s="13">
        <v>3631402</v>
      </c>
      <c r="I23">
        <f t="shared" si="0"/>
        <v>0</v>
      </c>
      <c r="J23" s="23">
        <f t="shared" si="0"/>
        <v>1</v>
      </c>
      <c r="K23">
        <f t="shared" si="0"/>
        <v>0</v>
      </c>
      <c r="L23">
        <f t="shared" si="0"/>
        <v>0</v>
      </c>
      <c r="M23">
        <f t="shared" si="0"/>
        <v>0</v>
      </c>
      <c r="N23" t="s">
        <v>70</v>
      </c>
      <c r="O23" s="26">
        <v>1</v>
      </c>
      <c r="P23" s="22">
        <v>0</v>
      </c>
      <c r="Q23" s="27">
        <v>1</v>
      </c>
      <c r="R23" s="30">
        <v>1</v>
      </c>
      <c r="S23" s="31">
        <v>0</v>
      </c>
      <c r="T23" s="12">
        <v>3325046</v>
      </c>
      <c r="U23">
        <f t="shared" si="1"/>
        <v>0</v>
      </c>
      <c r="V23" s="23">
        <f t="shared" si="1"/>
        <v>0</v>
      </c>
      <c r="W23">
        <f t="shared" si="1"/>
        <v>1</v>
      </c>
      <c r="X23">
        <f t="shared" si="1"/>
        <v>1</v>
      </c>
      <c r="Y23">
        <f t="shared" si="1"/>
        <v>0</v>
      </c>
      <c r="Z23" s="26">
        <v>1</v>
      </c>
      <c r="AA23" s="36">
        <v>0</v>
      </c>
      <c r="AB23" s="28">
        <v>0</v>
      </c>
      <c r="AC23" s="30">
        <v>0</v>
      </c>
      <c r="AD23" s="32">
        <v>0</v>
      </c>
      <c r="AE23" s="12">
        <v>3167767</v>
      </c>
      <c r="AK23" s="10"/>
      <c r="AL23" s="12"/>
      <c r="AM23" s="14"/>
      <c r="AN23" s="15"/>
    </row>
    <row r="24" spans="1:40" customFormat="1">
      <c r="A24">
        <v>26</v>
      </c>
      <c r="B24" t="s">
        <v>71</v>
      </c>
      <c r="C24" s="26">
        <v>1</v>
      </c>
      <c r="D24" s="22">
        <v>0</v>
      </c>
      <c r="E24" s="27">
        <v>1</v>
      </c>
      <c r="F24" s="30">
        <v>1</v>
      </c>
      <c r="G24" s="31">
        <v>1</v>
      </c>
      <c r="H24" s="13">
        <v>5539302</v>
      </c>
      <c r="I24">
        <f t="shared" si="0"/>
        <v>1</v>
      </c>
      <c r="J24" s="23">
        <f t="shared" si="0"/>
        <v>0</v>
      </c>
      <c r="K24">
        <f t="shared" si="0"/>
        <v>1</v>
      </c>
      <c r="L24">
        <f t="shared" si="0"/>
        <v>1</v>
      </c>
      <c r="M24">
        <f t="shared" si="0"/>
        <v>1</v>
      </c>
      <c r="N24" t="s">
        <v>71</v>
      </c>
      <c r="O24" s="26">
        <v>0</v>
      </c>
      <c r="P24" s="22">
        <v>0</v>
      </c>
      <c r="Q24" s="27">
        <v>0</v>
      </c>
      <c r="R24" s="30">
        <v>0</v>
      </c>
      <c r="S24" s="31">
        <v>0</v>
      </c>
      <c r="T24" s="12">
        <v>4799284</v>
      </c>
      <c r="U24">
        <f t="shared" si="1"/>
        <v>0</v>
      </c>
      <c r="V24" s="23">
        <f t="shared" si="1"/>
        <v>0</v>
      </c>
      <c r="W24">
        <f t="shared" si="1"/>
        <v>0</v>
      </c>
      <c r="X24">
        <f t="shared" si="1"/>
        <v>0</v>
      </c>
      <c r="Y24">
        <f t="shared" si="1"/>
        <v>0</v>
      </c>
      <c r="Z24" s="26">
        <v>0</v>
      </c>
      <c r="AA24" s="36">
        <v>0</v>
      </c>
      <c r="AB24" s="28">
        <v>0</v>
      </c>
      <c r="AC24" s="30">
        <v>0</v>
      </c>
      <c r="AD24" s="32">
        <v>0</v>
      </c>
      <c r="AE24" s="12">
        <v>4730961</v>
      </c>
      <c r="AK24" s="10"/>
      <c r="AL24" s="12"/>
      <c r="AM24" s="14"/>
      <c r="AN24" s="15"/>
    </row>
    <row r="25" spans="1:40" customFormat="1">
      <c r="A25">
        <v>27</v>
      </c>
      <c r="B25" t="s">
        <v>72</v>
      </c>
      <c r="C25" s="26">
        <v>1</v>
      </c>
      <c r="D25" s="22">
        <v>0</v>
      </c>
      <c r="E25" s="27">
        <v>1</v>
      </c>
      <c r="F25" s="30">
        <v>1</v>
      </c>
      <c r="G25" s="31">
        <v>1</v>
      </c>
      <c r="H25" s="13">
        <v>3277171</v>
      </c>
      <c r="I25">
        <f t="shared" si="0"/>
        <v>1</v>
      </c>
      <c r="J25" s="23">
        <f t="shared" si="0"/>
        <v>0</v>
      </c>
      <c r="K25">
        <f t="shared" si="0"/>
        <v>0</v>
      </c>
      <c r="L25">
        <f t="shared" si="0"/>
        <v>0</v>
      </c>
      <c r="M25">
        <f t="shared" si="0"/>
        <v>0</v>
      </c>
      <c r="N25" t="s">
        <v>72</v>
      </c>
      <c r="O25" s="26">
        <v>0</v>
      </c>
      <c r="P25" s="22">
        <v>0</v>
      </c>
      <c r="Q25" s="27">
        <v>1</v>
      </c>
      <c r="R25" s="30">
        <v>1</v>
      </c>
      <c r="S25" s="31">
        <v>1</v>
      </c>
      <c r="T25" s="12">
        <v>2944813</v>
      </c>
      <c r="U25">
        <f t="shared" si="1"/>
        <v>0</v>
      </c>
      <c r="V25" s="23">
        <f t="shared" si="1"/>
        <v>0</v>
      </c>
      <c r="W25">
        <f t="shared" si="1"/>
        <v>0</v>
      </c>
      <c r="X25">
        <f t="shared" si="1"/>
        <v>1</v>
      </c>
      <c r="Y25">
        <f t="shared" si="1"/>
        <v>1</v>
      </c>
      <c r="Z25" s="26">
        <v>0</v>
      </c>
      <c r="AA25" s="36">
        <v>0</v>
      </c>
      <c r="AB25" s="28">
        <v>1</v>
      </c>
      <c r="AC25" s="30">
        <v>0</v>
      </c>
      <c r="AD25" s="32">
        <v>0</v>
      </c>
      <c r="AE25" s="12">
        <v>2936561</v>
      </c>
      <c r="AK25" s="11"/>
      <c r="AL25" s="12"/>
      <c r="AM25" s="14"/>
      <c r="AN25" s="15"/>
    </row>
    <row r="26" spans="1:40" customFormat="1">
      <c r="A26">
        <v>28</v>
      </c>
      <c r="B26" t="s">
        <v>73</v>
      </c>
      <c r="C26" s="26">
        <v>0</v>
      </c>
      <c r="D26" s="22">
        <v>0</v>
      </c>
      <c r="E26" s="27">
        <v>0</v>
      </c>
      <c r="F26" s="30">
        <v>0</v>
      </c>
      <c r="G26" s="31">
        <v>0</v>
      </c>
      <c r="H26" s="13">
        <v>1313894</v>
      </c>
      <c r="I26">
        <f t="shared" si="0"/>
        <v>0</v>
      </c>
      <c r="J26" s="23">
        <f t="shared" si="0"/>
        <v>0</v>
      </c>
      <c r="K26">
        <f t="shared" si="0"/>
        <v>0</v>
      </c>
      <c r="L26">
        <f t="shared" si="0"/>
        <v>0</v>
      </c>
      <c r="M26">
        <f t="shared" si="0"/>
        <v>0</v>
      </c>
      <c r="N26" t="s">
        <v>73</v>
      </c>
      <c r="O26" s="26">
        <v>0</v>
      </c>
      <c r="P26" s="22">
        <v>0</v>
      </c>
      <c r="Q26" s="27">
        <v>0</v>
      </c>
      <c r="R26" s="30">
        <v>0</v>
      </c>
      <c r="S26" s="31">
        <v>0</v>
      </c>
      <c r="T26" s="12">
        <v>1209357</v>
      </c>
      <c r="U26">
        <f t="shared" si="1"/>
        <v>0</v>
      </c>
      <c r="V26" s="23">
        <f t="shared" si="1"/>
        <v>0</v>
      </c>
      <c r="W26">
        <f t="shared" si="1"/>
        <v>0</v>
      </c>
      <c r="X26">
        <f t="shared" si="1"/>
        <v>0</v>
      </c>
      <c r="Y26">
        <f t="shared" si="1"/>
        <v>0</v>
      </c>
      <c r="Z26" s="26">
        <v>0</v>
      </c>
      <c r="AA26" s="36">
        <v>0</v>
      </c>
      <c r="AB26" s="28">
        <v>0</v>
      </c>
      <c r="AC26" s="30">
        <v>0</v>
      </c>
      <c r="AD26" s="32">
        <v>0</v>
      </c>
      <c r="AE26" s="12">
        <v>1285584</v>
      </c>
      <c r="AK26" s="10"/>
      <c r="AL26" s="12"/>
      <c r="AM26" s="14"/>
      <c r="AN26" s="15"/>
    </row>
    <row r="27" spans="1:40" customFormat="1">
      <c r="A27">
        <v>29</v>
      </c>
      <c r="B27" t="s">
        <v>74</v>
      </c>
      <c r="C27" s="26">
        <v>0</v>
      </c>
      <c r="D27" s="22">
        <v>0</v>
      </c>
      <c r="E27" s="27">
        <v>0</v>
      </c>
      <c r="F27" s="30">
        <v>1</v>
      </c>
      <c r="G27" s="31">
        <v>0</v>
      </c>
      <c r="H27" s="13">
        <v>3025962</v>
      </c>
      <c r="I27">
        <f t="shared" si="0"/>
        <v>0</v>
      </c>
      <c r="J27" s="23">
        <f t="shared" si="0"/>
        <v>0</v>
      </c>
      <c r="K27">
        <f t="shared" si="0"/>
        <v>0</v>
      </c>
      <c r="L27">
        <f t="shared" si="0"/>
        <v>0</v>
      </c>
      <c r="M27">
        <f t="shared" si="0"/>
        <v>0</v>
      </c>
      <c r="N27" t="s">
        <v>74</v>
      </c>
      <c r="O27" s="26">
        <v>0</v>
      </c>
      <c r="P27" s="22">
        <v>0</v>
      </c>
      <c r="Q27" s="27">
        <v>0</v>
      </c>
      <c r="R27" s="30">
        <v>1</v>
      </c>
      <c r="S27" s="31">
        <v>0</v>
      </c>
      <c r="T27" s="12">
        <v>2808605</v>
      </c>
      <c r="U27">
        <f t="shared" si="1"/>
        <v>0</v>
      </c>
      <c r="V27" s="23">
        <f t="shared" si="1"/>
        <v>0</v>
      </c>
      <c r="W27">
        <f t="shared" si="1"/>
        <v>0</v>
      </c>
      <c r="X27">
        <f t="shared" si="1"/>
        <v>0</v>
      </c>
      <c r="Y27">
        <f t="shared" si="1"/>
        <v>0</v>
      </c>
      <c r="Z27" s="26">
        <v>0</v>
      </c>
      <c r="AA27" s="36">
        <v>0</v>
      </c>
      <c r="AB27" s="28">
        <v>0</v>
      </c>
      <c r="AC27" s="30">
        <v>1</v>
      </c>
      <c r="AD27" s="32">
        <v>0</v>
      </c>
      <c r="AE27" s="12">
        <v>2757323</v>
      </c>
      <c r="AK27" s="10"/>
      <c r="AL27" s="12"/>
      <c r="AM27" s="14"/>
      <c r="AN27" s="15"/>
    </row>
    <row r="28" spans="1:40" customFormat="1">
      <c r="A28">
        <v>30</v>
      </c>
      <c r="B28" t="s">
        <v>75</v>
      </c>
      <c r="C28" s="26">
        <v>1</v>
      </c>
      <c r="D28" s="22">
        <v>0</v>
      </c>
      <c r="E28" s="27">
        <v>1</v>
      </c>
      <c r="F28" s="30">
        <v>0</v>
      </c>
      <c r="G28" s="31">
        <v>1</v>
      </c>
      <c r="H28" s="13">
        <v>603640</v>
      </c>
      <c r="I28">
        <f t="shared" si="0"/>
        <v>0</v>
      </c>
      <c r="J28" s="23">
        <f t="shared" si="0"/>
        <v>0</v>
      </c>
      <c r="K28">
        <f t="shared" si="0"/>
        <v>0</v>
      </c>
      <c r="L28">
        <f t="shared" si="0"/>
        <v>0</v>
      </c>
      <c r="M28">
        <f t="shared" si="0"/>
        <v>0</v>
      </c>
      <c r="N28" t="s">
        <v>75</v>
      </c>
      <c r="O28" s="26">
        <v>1</v>
      </c>
      <c r="P28" s="22">
        <v>0</v>
      </c>
      <c r="Q28" s="27">
        <v>1</v>
      </c>
      <c r="R28" s="30">
        <v>0</v>
      </c>
      <c r="S28" s="31">
        <v>1</v>
      </c>
      <c r="T28" s="12">
        <v>497147</v>
      </c>
      <c r="U28">
        <f t="shared" si="1"/>
        <v>0</v>
      </c>
      <c r="V28" s="23">
        <f t="shared" si="1"/>
        <v>0</v>
      </c>
      <c r="W28">
        <f t="shared" si="1"/>
        <v>0</v>
      </c>
      <c r="X28">
        <f t="shared" si="1"/>
        <v>0</v>
      </c>
      <c r="Y28">
        <f t="shared" si="1"/>
        <v>0</v>
      </c>
      <c r="Z28" s="26">
        <v>1</v>
      </c>
      <c r="AA28" s="36">
        <v>0</v>
      </c>
      <c r="AB28" s="28">
        <v>1</v>
      </c>
      <c r="AC28" s="30">
        <v>0</v>
      </c>
      <c r="AD28" s="32">
        <v>1</v>
      </c>
      <c r="AE28" s="12">
        <v>484048</v>
      </c>
      <c r="AK28" s="10"/>
      <c r="AL28" s="12"/>
      <c r="AM28" s="14"/>
      <c r="AN28" s="15"/>
    </row>
    <row r="29" spans="1:40" customFormat="1">
      <c r="A29">
        <v>31</v>
      </c>
      <c r="B29" t="s">
        <v>76</v>
      </c>
      <c r="C29" s="26">
        <v>1</v>
      </c>
      <c r="D29" s="22">
        <v>0</v>
      </c>
      <c r="E29" s="27">
        <v>0</v>
      </c>
      <c r="F29" s="30">
        <v>1</v>
      </c>
      <c r="G29" s="31">
        <v>1</v>
      </c>
      <c r="H29" s="13">
        <v>951712</v>
      </c>
      <c r="I29">
        <f t="shared" si="0"/>
        <v>0</v>
      </c>
      <c r="J29" s="23">
        <f t="shared" si="0"/>
        <v>0</v>
      </c>
      <c r="K29">
        <f t="shared" si="0"/>
        <v>0</v>
      </c>
      <c r="L29">
        <f t="shared" si="0"/>
        <v>0</v>
      </c>
      <c r="M29">
        <f t="shared" si="0"/>
        <v>0</v>
      </c>
      <c r="N29" t="s">
        <v>76</v>
      </c>
      <c r="O29" s="26">
        <v>1</v>
      </c>
      <c r="P29" s="22">
        <v>0</v>
      </c>
      <c r="Q29" s="27">
        <v>0</v>
      </c>
      <c r="R29" s="30">
        <v>1</v>
      </c>
      <c r="S29" s="31">
        <v>1</v>
      </c>
      <c r="T29" s="12">
        <v>844227</v>
      </c>
      <c r="U29">
        <f t="shared" si="1"/>
        <v>0</v>
      </c>
      <c r="V29" s="23">
        <f t="shared" si="1"/>
        <v>0</v>
      </c>
      <c r="W29">
        <f t="shared" si="1"/>
        <v>0</v>
      </c>
      <c r="X29">
        <f t="shared" si="1"/>
        <v>1</v>
      </c>
      <c r="Y29">
        <f t="shared" si="1"/>
        <v>0</v>
      </c>
      <c r="Z29" s="26">
        <v>1</v>
      </c>
      <c r="AA29" s="36">
        <v>0</v>
      </c>
      <c r="AB29" s="28">
        <v>0</v>
      </c>
      <c r="AC29" s="30">
        <v>0</v>
      </c>
      <c r="AD29" s="32">
        <v>1</v>
      </c>
      <c r="AE29" s="12">
        <v>794379</v>
      </c>
      <c r="AK29" s="10"/>
      <c r="AL29" s="12"/>
      <c r="AM29" s="14"/>
      <c r="AN29" s="15"/>
    </row>
    <row r="30" spans="1:40" customFormat="1">
      <c r="A30">
        <v>32</v>
      </c>
      <c r="B30" t="s">
        <v>77</v>
      </c>
      <c r="C30" s="26">
        <v>1</v>
      </c>
      <c r="D30" s="22">
        <v>0</v>
      </c>
      <c r="E30" s="27">
        <v>1</v>
      </c>
      <c r="F30" s="30">
        <v>1</v>
      </c>
      <c r="G30" s="31">
        <v>1</v>
      </c>
      <c r="H30" s="13">
        <v>1405376</v>
      </c>
      <c r="I30">
        <f t="shared" si="0"/>
        <v>0</v>
      </c>
      <c r="J30" s="23">
        <f t="shared" si="0"/>
        <v>0</v>
      </c>
      <c r="K30">
        <f t="shared" si="0"/>
        <v>1</v>
      </c>
      <c r="L30">
        <f t="shared" si="0"/>
        <v>0</v>
      </c>
      <c r="M30">
        <f t="shared" si="0"/>
        <v>0</v>
      </c>
      <c r="N30" t="s">
        <v>77</v>
      </c>
      <c r="O30" s="26">
        <v>1</v>
      </c>
      <c r="P30" s="22">
        <v>0</v>
      </c>
      <c r="Q30" s="27">
        <v>0</v>
      </c>
      <c r="R30" s="30">
        <v>1</v>
      </c>
      <c r="S30" s="31">
        <v>1</v>
      </c>
      <c r="T30" s="12">
        <v>1125385</v>
      </c>
      <c r="U30">
        <f t="shared" si="1"/>
        <v>0</v>
      </c>
      <c r="V30" s="23">
        <f t="shared" si="1"/>
        <v>0</v>
      </c>
      <c r="W30">
        <f t="shared" si="1"/>
        <v>0</v>
      </c>
      <c r="X30">
        <f t="shared" si="1"/>
        <v>0</v>
      </c>
      <c r="Y30">
        <f t="shared" si="1"/>
        <v>0</v>
      </c>
      <c r="Z30" s="26">
        <v>1</v>
      </c>
      <c r="AA30" s="36">
        <v>0</v>
      </c>
      <c r="AB30" s="28">
        <v>0</v>
      </c>
      <c r="AC30" s="30">
        <v>1</v>
      </c>
      <c r="AD30" s="32">
        <v>1</v>
      </c>
      <c r="AE30" s="12">
        <v>1014918</v>
      </c>
      <c r="AK30" s="11"/>
      <c r="AL30" s="12"/>
      <c r="AM30" s="14"/>
      <c r="AN30" s="15"/>
    </row>
    <row r="31" spans="1:40" customFormat="1">
      <c r="A31">
        <v>33</v>
      </c>
      <c r="B31" t="s">
        <v>78</v>
      </c>
      <c r="C31" s="26">
        <v>0</v>
      </c>
      <c r="D31" s="22">
        <v>0</v>
      </c>
      <c r="E31" s="27">
        <v>1</v>
      </c>
      <c r="F31" s="30">
        <v>0</v>
      </c>
      <c r="G31" s="31">
        <v>0</v>
      </c>
      <c r="H31" s="13">
        <v>806182</v>
      </c>
      <c r="I31">
        <f t="shared" si="0"/>
        <v>0</v>
      </c>
      <c r="J31" s="23">
        <f t="shared" si="0"/>
        <v>0</v>
      </c>
      <c r="K31">
        <f t="shared" si="0"/>
        <v>0</v>
      </c>
      <c r="L31">
        <f t="shared" si="0"/>
        <v>0</v>
      </c>
      <c r="M31">
        <f t="shared" si="0"/>
        <v>0</v>
      </c>
      <c r="N31" t="s">
        <v>78</v>
      </c>
      <c r="O31" s="26">
        <v>0</v>
      </c>
      <c r="P31" s="22">
        <v>0</v>
      </c>
      <c r="Q31" s="27">
        <v>1</v>
      </c>
      <c r="R31" s="30">
        <v>0</v>
      </c>
      <c r="S31" s="31">
        <v>0</v>
      </c>
      <c r="T31" s="12">
        <v>744296</v>
      </c>
      <c r="U31">
        <f t="shared" si="1"/>
        <v>0</v>
      </c>
      <c r="V31" s="23">
        <f t="shared" si="1"/>
        <v>0</v>
      </c>
      <c r="W31">
        <f t="shared" si="1"/>
        <v>0</v>
      </c>
      <c r="X31">
        <f t="shared" si="1"/>
        <v>0</v>
      </c>
      <c r="Y31">
        <f t="shared" si="1"/>
        <v>0</v>
      </c>
      <c r="Z31" s="26">
        <v>0</v>
      </c>
      <c r="AA31" s="36">
        <v>0</v>
      </c>
      <c r="AB31" s="28">
        <v>1</v>
      </c>
      <c r="AC31" s="30">
        <v>0</v>
      </c>
      <c r="AD31" s="32">
        <v>0</v>
      </c>
      <c r="AE31" s="12">
        <v>710972</v>
      </c>
      <c r="AK31" s="10"/>
      <c r="AL31" s="12"/>
      <c r="AM31" s="14"/>
      <c r="AN31" s="15"/>
    </row>
    <row r="32" spans="1:40" customFormat="1">
      <c r="A32">
        <v>34</v>
      </c>
      <c r="B32" t="s">
        <v>79</v>
      </c>
      <c r="C32" s="26">
        <v>1</v>
      </c>
      <c r="D32" s="22">
        <v>0</v>
      </c>
      <c r="E32" s="27">
        <v>0</v>
      </c>
      <c r="F32" s="30">
        <v>1</v>
      </c>
      <c r="G32" s="31">
        <v>1</v>
      </c>
      <c r="H32" s="13">
        <v>4549353</v>
      </c>
      <c r="I32">
        <f t="shared" si="0"/>
        <v>0</v>
      </c>
      <c r="J32" s="23">
        <f t="shared" si="0"/>
        <v>0</v>
      </c>
      <c r="K32">
        <f t="shared" si="0"/>
        <v>0</v>
      </c>
      <c r="L32">
        <f t="shared" si="0"/>
        <v>1</v>
      </c>
      <c r="M32">
        <f t="shared" si="0"/>
        <v>0</v>
      </c>
      <c r="N32" t="s">
        <v>79</v>
      </c>
      <c r="O32" s="26">
        <v>1</v>
      </c>
      <c r="P32" s="22">
        <v>0</v>
      </c>
      <c r="Q32" s="27">
        <v>0</v>
      </c>
      <c r="R32" s="30">
        <v>0</v>
      </c>
      <c r="S32" s="31">
        <v>1</v>
      </c>
      <c r="T32" s="12">
        <v>3874046</v>
      </c>
      <c r="U32">
        <f t="shared" si="1"/>
        <v>0</v>
      </c>
      <c r="V32" s="23">
        <f t="shared" si="1"/>
        <v>0</v>
      </c>
      <c r="W32">
        <f t="shared" si="1"/>
        <v>0</v>
      </c>
      <c r="X32">
        <f t="shared" si="1"/>
        <v>0</v>
      </c>
      <c r="Y32">
        <f t="shared" si="1"/>
        <v>0</v>
      </c>
      <c r="Z32" s="26">
        <v>1</v>
      </c>
      <c r="AA32" s="36">
        <v>0</v>
      </c>
      <c r="AB32" s="28">
        <v>0</v>
      </c>
      <c r="AC32" s="30">
        <v>0</v>
      </c>
      <c r="AD32" s="32">
        <v>1</v>
      </c>
      <c r="AE32" s="12">
        <v>3640292</v>
      </c>
      <c r="AK32" s="10"/>
      <c r="AL32" s="12"/>
      <c r="AM32" s="14"/>
      <c r="AN32" s="15"/>
    </row>
    <row r="33" spans="1:40" customFormat="1">
      <c r="A33">
        <v>35</v>
      </c>
      <c r="B33" t="s">
        <v>80</v>
      </c>
      <c r="C33" s="26">
        <v>1</v>
      </c>
      <c r="D33" s="22">
        <v>0</v>
      </c>
      <c r="E33" s="27">
        <v>1</v>
      </c>
      <c r="F33" s="30">
        <v>1</v>
      </c>
      <c r="G33" s="31">
        <v>1</v>
      </c>
      <c r="H33" s="13">
        <v>923965</v>
      </c>
      <c r="I33">
        <f t="shared" si="0"/>
        <v>0</v>
      </c>
      <c r="J33" s="23">
        <f t="shared" si="0"/>
        <v>0</v>
      </c>
      <c r="K33">
        <f t="shared" si="0"/>
        <v>1</v>
      </c>
      <c r="L33">
        <f t="shared" si="0"/>
        <v>0</v>
      </c>
      <c r="M33">
        <f t="shared" si="0"/>
        <v>0</v>
      </c>
      <c r="N33" t="s">
        <v>80</v>
      </c>
      <c r="O33" s="26">
        <v>1</v>
      </c>
      <c r="P33" s="22">
        <v>0</v>
      </c>
      <c r="Q33" s="27">
        <v>0</v>
      </c>
      <c r="R33" s="30">
        <v>1</v>
      </c>
      <c r="S33" s="31">
        <v>1</v>
      </c>
      <c r="T33" s="12">
        <v>798319</v>
      </c>
      <c r="U33">
        <f t="shared" si="1"/>
        <v>0</v>
      </c>
      <c r="V33" s="23">
        <f t="shared" si="1"/>
        <v>0</v>
      </c>
      <c r="W33">
        <f t="shared" si="1"/>
        <v>0</v>
      </c>
      <c r="X33">
        <f t="shared" si="1"/>
        <v>1</v>
      </c>
      <c r="Y33">
        <f t="shared" si="1"/>
        <v>0</v>
      </c>
      <c r="Z33" s="26">
        <v>1</v>
      </c>
      <c r="AA33" s="36">
        <v>0</v>
      </c>
      <c r="AB33" s="28">
        <v>0</v>
      </c>
      <c r="AC33" s="30">
        <v>0</v>
      </c>
      <c r="AD33" s="32">
        <v>1</v>
      </c>
      <c r="AE33" s="12">
        <v>783757</v>
      </c>
      <c r="AK33" s="10"/>
      <c r="AL33" s="12"/>
      <c r="AM33" s="14"/>
      <c r="AN33" s="15"/>
    </row>
    <row r="34" spans="1:40" customFormat="1">
      <c r="A34">
        <v>36</v>
      </c>
      <c r="B34" t="s">
        <v>81</v>
      </c>
      <c r="C34" s="26">
        <v>1</v>
      </c>
      <c r="D34" s="22">
        <v>1</v>
      </c>
      <c r="E34" s="27">
        <v>0</v>
      </c>
      <c r="F34" s="30">
        <v>1</v>
      </c>
      <c r="G34" s="31">
        <v>0</v>
      </c>
      <c r="H34" s="13">
        <v>8594826</v>
      </c>
      <c r="I34">
        <f t="shared" si="0"/>
        <v>1</v>
      </c>
      <c r="J34" s="23">
        <f t="shared" si="0"/>
        <v>1</v>
      </c>
      <c r="K34">
        <f t="shared" si="0"/>
        <v>0</v>
      </c>
      <c r="L34">
        <f t="shared" si="0"/>
        <v>0</v>
      </c>
      <c r="M34">
        <f t="shared" si="0"/>
        <v>0</v>
      </c>
      <c r="N34" t="s">
        <v>81</v>
      </c>
      <c r="O34" s="26">
        <v>0</v>
      </c>
      <c r="P34" s="22">
        <v>0</v>
      </c>
      <c r="Q34" s="27">
        <v>0</v>
      </c>
      <c r="R34" s="30">
        <v>1</v>
      </c>
      <c r="S34" s="31">
        <v>0</v>
      </c>
      <c r="T34" s="12">
        <v>7721453</v>
      </c>
      <c r="U34">
        <f t="shared" si="1"/>
        <v>0</v>
      </c>
      <c r="V34" s="23">
        <f t="shared" si="1"/>
        <v>0</v>
      </c>
      <c r="W34">
        <f t="shared" si="1"/>
        <v>0</v>
      </c>
      <c r="X34">
        <f t="shared" si="1"/>
        <v>0</v>
      </c>
      <c r="Y34">
        <f t="shared" si="1"/>
        <v>0</v>
      </c>
      <c r="Z34" s="26">
        <v>0</v>
      </c>
      <c r="AA34" s="36">
        <v>0</v>
      </c>
      <c r="AB34" s="28">
        <v>0</v>
      </c>
      <c r="AC34" s="30">
        <v>1</v>
      </c>
      <c r="AD34" s="32">
        <v>0</v>
      </c>
      <c r="AE34" s="12">
        <v>7074723</v>
      </c>
      <c r="AK34" s="10"/>
      <c r="AL34" s="12"/>
      <c r="AM34" s="14"/>
      <c r="AN34" s="15"/>
    </row>
    <row r="35" spans="1:40" customFormat="1">
      <c r="A35">
        <v>37</v>
      </c>
      <c r="B35" t="s">
        <v>82</v>
      </c>
      <c r="C35" s="26">
        <v>1</v>
      </c>
      <c r="D35" s="22">
        <v>1</v>
      </c>
      <c r="E35" s="27">
        <v>1</v>
      </c>
      <c r="F35" s="30">
        <v>1</v>
      </c>
      <c r="G35" s="31">
        <v>1</v>
      </c>
      <c r="H35" s="13">
        <v>5524802</v>
      </c>
      <c r="I35">
        <f t="shared" si="0"/>
        <v>0</v>
      </c>
      <c r="J35" s="23">
        <f t="shared" si="0"/>
        <v>0</v>
      </c>
      <c r="K35">
        <f t="shared" si="0"/>
        <v>0</v>
      </c>
      <c r="L35">
        <f t="shared" si="0"/>
        <v>0</v>
      </c>
      <c r="M35">
        <f t="shared" si="0"/>
        <v>0</v>
      </c>
      <c r="N35" t="s">
        <v>82</v>
      </c>
      <c r="O35" s="26">
        <v>1</v>
      </c>
      <c r="P35" s="22">
        <v>1</v>
      </c>
      <c r="Q35" s="27">
        <v>1</v>
      </c>
      <c r="R35" s="30">
        <v>1</v>
      </c>
      <c r="S35" s="31">
        <v>1</v>
      </c>
      <c r="T35" s="12">
        <v>4741564</v>
      </c>
      <c r="U35">
        <f t="shared" si="1"/>
        <v>0</v>
      </c>
      <c r="V35" s="23">
        <f t="shared" si="1"/>
        <v>0</v>
      </c>
      <c r="W35">
        <f t="shared" si="1"/>
        <v>0</v>
      </c>
      <c r="X35">
        <f t="shared" si="1"/>
        <v>1</v>
      </c>
      <c r="Y35">
        <f t="shared" si="1"/>
        <v>0</v>
      </c>
      <c r="Z35" s="26">
        <v>1</v>
      </c>
      <c r="AA35" s="36">
        <v>1</v>
      </c>
      <c r="AB35" s="28">
        <v>1</v>
      </c>
      <c r="AC35" s="30">
        <v>0</v>
      </c>
      <c r="AD35" s="32">
        <v>1</v>
      </c>
      <c r="AE35" s="12">
        <v>4505372</v>
      </c>
      <c r="AK35" s="11"/>
      <c r="AL35" s="12"/>
      <c r="AM35" s="14"/>
      <c r="AN35" s="15"/>
    </row>
    <row r="36" spans="1:40" customFormat="1">
      <c r="A36">
        <v>38</v>
      </c>
      <c r="B36" t="s">
        <v>83</v>
      </c>
      <c r="C36" s="26">
        <v>1</v>
      </c>
      <c r="D36" s="22">
        <v>0</v>
      </c>
      <c r="E36" s="27">
        <v>0</v>
      </c>
      <c r="F36" s="30">
        <v>0</v>
      </c>
      <c r="G36" s="31">
        <v>1</v>
      </c>
      <c r="H36" s="13">
        <v>361819</v>
      </c>
      <c r="I36">
        <f t="shared" si="0"/>
        <v>0</v>
      </c>
      <c r="J36" s="23">
        <f t="shared" si="0"/>
        <v>0</v>
      </c>
      <c r="K36">
        <f t="shared" si="0"/>
        <v>0</v>
      </c>
      <c r="L36">
        <f t="shared" si="0"/>
        <v>0</v>
      </c>
      <c r="M36">
        <f t="shared" si="0"/>
        <v>0</v>
      </c>
      <c r="N36" t="s">
        <v>83</v>
      </c>
      <c r="O36" s="26">
        <v>1</v>
      </c>
      <c r="P36" s="22">
        <v>0</v>
      </c>
      <c r="Q36" s="27">
        <v>0</v>
      </c>
      <c r="R36" s="30">
        <v>0</v>
      </c>
      <c r="S36" s="31">
        <v>1</v>
      </c>
      <c r="T36" s="12">
        <v>344360</v>
      </c>
      <c r="U36">
        <f t="shared" si="1"/>
        <v>0</v>
      </c>
      <c r="V36" s="23">
        <f t="shared" si="1"/>
        <v>0</v>
      </c>
      <c r="W36">
        <f t="shared" si="1"/>
        <v>0</v>
      </c>
      <c r="X36">
        <f t="shared" si="1"/>
        <v>0</v>
      </c>
      <c r="Y36">
        <f t="shared" si="1"/>
        <v>0</v>
      </c>
      <c r="Z36" s="26">
        <v>1</v>
      </c>
      <c r="AA36" s="36">
        <v>0</v>
      </c>
      <c r="AB36" s="28">
        <v>0</v>
      </c>
      <c r="AC36" s="30">
        <v>0</v>
      </c>
      <c r="AD36" s="32">
        <v>1</v>
      </c>
      <c r="AE36" s="12">
        <v>322627</v>
      </c>
      <c r="AK36" s="10"/>
      <c r="AL36" s="12"/>
      <c r="AN36" s="15"/>
    </row>
    <row r="37" spans="1:40" customFormat="1">
      <c r="A37">
        <v>39</v>
      </c>
      <c r="B37" t="s">
        <v>84</v>
      </c>
      <c r="C37" s="26">
        <v>1</v>
      </c>
      <c r="D37" s="22">
        <v>0</v>
      </c>
      <c r="E37" s="27">
        <v>0</v>
      </c>
      <c r="F37" s="30">
        <v>1</v>
      </c>
      <c r="G37" s="31">
        <v>1</v>
      </c>
      <c r="H37" s="13">
        <v>5922202</v>
      </c>
      <c r="I37">
        <f t="shared" si="0"/>
        <v>0</v>
      </c>
      <c r="J37" s="23">
        <f t="shared" si="0"/>
        <v>0</v>
      </c>
      <c r="K37">
        <f t="shared" si="0"/>
        <v>0</v>
      </c>
      <c r="L37">
        <f t="shared" si="0"/>
        <v>0</v>
      </c>
      <c r="M37">
        <f t="shared" si="0"/>
        <v>0</v>
      </c>
      <c r="N37" t="s">
        <v>84</v>
      </c>
      <c r="O37" s="26">
        <v>1</v>
      </c>
      <c r="P37" s="22">
        <v>0</v>
      </c>
      <c r="Q37" s="27">
        <v>0</v>
      </c>
      <c r="R37" s="30">
        <v>1</v>
      </c>
      <c r="S37" s="31">
        <v>1</v>
      </c>
      <c r="T37" s="12">
        <v>5496487</v>
      </c>
      <c r="U37">
        <f t="shared" si="1"/>
        <v>0</v>
      </c>
      <c r="V37" s="23">
        <f t="shared" si="1"/>
        <v>0</v>
      </c>
      <c r="W37">
        <f t="shared" si="1"/>
        <v>0</v>
      </c>
      <c r="X37">
        <f t="shared" si="1"/>
        <v>1</v>
      </c>
      <c r="Y37">
        <f t="shared" si="1"/>
        <v>0</v>
      </c>
      <c r="Z37" s="26">
        <v>1</v>
      </c>
      <c r="AA37" s="36">
        <v>0</v>
      </c>
      <c r="AB37" s="28">
        <v>0</v>
      </c>
      <c r="AC37" s="30">
        <v>0</v>
      </c>
      <c r="AD37" s="32">
        <v>1</v>
      </c>
      <c r="AE37" s="12">
        <v>5580822</v>
      </c>
      <c r="AK37" s="10"/>
      <c r="AL37" s="12"/>
      <c r="AM37" s="14"/>
      <c r="AN37" s="15"/>
    </row>
    <row r="38" spans="1:40" customFormat="1">
      <c r="A38">
        <v>40</v>
      </c>
      <c r="B38" t="s">
        <v>85</v>
      </c>
      <c r="C38" s="26">
        <v>1</v>
      </c>
      <c r="D38" s="22">
        <v>0</v>
      </c>
      <c r="E38" s="27">
        <v>0</v>
      </c>
      <c r="F38" s="30">
        <v>0</v>
      </c>
      <c r="G38" s="31">
        <v>1</v>
      </c>
      <c r="H38" s="13">
        <v>1560699</v>
      </c>
      <c r="I38">
        <f t="shared" si="0"/>
        <v>0</v>
      </c>
      <c r="J38" s="23">
        <f t="shared" si="0"/>
        <v>0</v>
      </c>
      <c r="K38">
        <f t="shared" si="0"/>
        <v>0</v>
      </c>
      <c r="L38">
        <f t="shared" si="0"/>
        <v>0</v>
      </c>
      <c r="M38">
        <f t="shared" si="0"/>
        <v>0</v>
      </c>
      <c r="N38" t="s">
        <v>85</v>
      </c>
      <c r="O38" s="26">
        <v>1</v>
      </c>
      <c r="P38" s="22">
        <v>0</v>
      </c>
      <c r="Q38" s="27">
        <v>0</v>
      </c>
      <c r="R38" s="30">
        <v>0</v>
      </c>
      <c r="S38" s="31">
        <v>1</v>
      </c>
      <c r="T38" s="12">
        <v>1452992</v>
      </c>
      <c r="U38">
        <f t="shared" si="1"/>
        <v>0</v>
      </c>
      <c r="V38" s="23">
        <f t="shared" si="1"/>
        <v>0</v>
      </c>
      <c r="W38">
        <f t="shared" si="1"/>
        <v>0</v>
      </c>
      <c r="X38">
        <f t="shared" si="1"/>
        <v>0</v>
      </c>
      <c r="Y38">
        <f t="shared" si="1"/>
        <v>0</v>
      </c>
      <c r="Z38" s="26">
        <v>1</v>
      </c>
      <c r="AA38" s="36">
        <v>0</v>
      </c>
      <c r="AB38" s="28">
        <v>0</v>
      </c>
      <c r="AC38" s="30">
        <v>0</v>
      </c>
      <c r="AD38" s="32">
        <v>1</v>
      </c>
      <c r="AE38" s="12">
        <v>1334872</v>
      </c>
      <c r="AK38" s="10"/>
      <c r="AL38" s="12"/>
      <c r="AM38" s="14"/>
      <c r="AN38" s="15"/>
    </row>
    <row r="39" spans="1:40" customFormat="1">
      <c r="A39">
        <v>41</v>
      </c>
      <c r="B39" t="s">
        <v>86</v>
      </c>
      <c r="C39" s="26">
        <v>1</v>
      </c>
      <c r="D39" s="22">
        <v>1</v>
      </c>
      <c r="E39" s="27">
        <v>0</v>
      </c>
      <c r="F39" s="30">
        <v>1</v>
      </c>
      <c r="G39" s="31">
        <v>1</v>
      </c>
      <c r="H39" s="13">
        <v>2374321</v>
      </c>
      <c r="I39">
        <f t="shared" si="0"/>
        <v>1</v>
      </c>
      <c r="J39" s="23">
        <f t="shared" si="0"/>
        <v>0</v>
      </c>
      <c r="K39">
        <f t="shared" si="0"/>
        <v>0</v>
      </c>
      <c r="L39">
        <f t="shared" si="0"/>
        <v>0</v>
      </c>
      <c r="M39">
        <f t="shared" si="0"/>
        <v>0</v>
      </c>
      <c r="N39" t="s">
        <v>86</v>
      </c>
      <c r="O39" s="26">
        <v>0</v>
      </c>
      <c r="P39" s="22">
        <v>1</v>
      </c>
      <c r="Q39" s="27">
        <v>0</v>
      </c>
      <c r="R39" s="30">
        <v>1</v>
      </c>
      <c r="S39" s="31">
        <v>1</v>
      </c>
      <c r="T39" s="12">
        <v>2001336</v>
      </c>
      <c r="U39">
        <f t="shared" si="1"/>
        <v>0</v>
      </c>
      <c r="V39" s="23">
        <f t="shared" si="1"/>
        <v>1</v>
      </c>
      <c r="W39">
        <f t="shared" si="1"/>
        <v>0</v>
      </c>
      <c r="X39">
        <f t="shared" si="1"/>
        <v>0</v>
      </c>
      <c r="Y39">
        <f t="shared" si="1"/>
        <v>0</v>
      </c>
      <c r="Z39" s="26">
        <v>0</v>
      </c>
      <c r="AA39" s="36">
        <v>0</v>
      </c>
      <c r="AB39" s="28">
        <v>0</v>
      </c>
      <c r="AC39" s="30">
        <v>1</v>
      </c>
      <c r="AD39" s="32">
        <v>1</v>
      </c>
      <c r="AE39" s="12">
        <v>1789270</v>
      </c>
      <c r="AK39" s="10"/>
      <c r="AL39" s="12"/>
      <c r="AM39" s="14"/>
      <c r="AN39" s="15"/>
    </row>
    <row r="40" spans="1:40" customFormat="1">
      <c r="A40">
        <v>42</v>
      </c>
      <c r="B40" t="s">
        <v>87</v>
      </c>
      <c r="C40" s="26">
        <v>1</v>
      </c>
      <c r="D40" s="22">
        <v>0</v>
      </c>
      <c r="E40" s="27">
        <v>0</v>
      </c>
      <c r="F40" s="30">
        <v>1</v>
      </c>
      <c r="G40" s="31">
        <v>1</v>
      </c>
      <c r="H40" s="13">
        <v>6915283</v>
      </c>
      <c r="I40">
        <f t="shared" si="0"/>
        <v>1</v>
      </c>
      <c r="J40" s="23">
        <f t="shared" si="0"/>
        <v>0</v>
      </c>
      <c r="K40">
        <f t="shared" si="0"/>
        <v>0</v>
      </c>
      <c r="L40">
        <f t="shared" si="0"/>
        <v>0</v>
      </c>
      <c r="M40">
        <f t="shared" si="0"/>
        <v>1</v>
      </c>
      <c r="N40" t="s">
        <v>87</v>
      </c>
      <c r="O40" s="26">
        <v>0</v>
      </c>
      <c r="P40" s="22">
        <v>0</v>
      </c>
      <c r="Q40" s="27">
        <v>0</v>
      </c>
      <c r="R40" s="30">
        <v>1</v>
      </c>
      <c r="S40" s="31">
        <v>0</v>
      </c>
      <c r="T40" s="12">
        <v>6165478</v>
      </c>
      <c r="U40">
        <f t="shared" si="1"/>
        <v>0</v>
      </c>
      <c r="V40" s="23">
        <f t="shared" si="1"/>
        <v>0</v>
      </c>
      <c r="W40">
        <f t="shared" si="1"/>
        <v>0</v>
      </c>
      <c r="X40">
        <f t="shared" si="1"/>
        <v>1</v>
      </c>
      <c r="Y40">
        <f t="shared" si="1"/>
        <v>0</v>
      </c>
      <c r="Z40" s="26">
        <v>0</v>
      </c>
      <c r="AA40" s="36">
        <v>0</v>
      </c>
      <c r="AB40" s="28">
        <v>0</v>
      </c>
      <c r="AC40" s="30">
        <v>0</v>
      </c>
      <c r="AD40" s="32">
        <v>0</v>
      </c>
      <c r="AE40" s="12">
        <v>5742040</v>
      </c>
      <c r="AK40" s="10"/>
      <c r="AL40" s="12"/>
      <c r="AM40" s="14"/>
      <c r="AN40" s="15"/>
    </row>
    <row r="41" spans="1:40" customFormat="1">
      <c r="A41">
        <v>44</v>
      </c>
      <c r="B41" t="s">
        <v>88</v>
      </c>
      <c r="C41" s="26">
        <v>1</v>
      </c>
      <c r="D41" s="22">
        <v>1</v>
      </c>
      <c r="E41" s="27">
        <v>0</v>
      </c>
      <c r="F41" s="30">
        <v>1</v>
      </c>
      <c r="G41" s="31">
        <v>1</v>
      </c>
      <c r="H41" s="13">
        <v>517757</v>
      </c>
      <c r="I41">
        <f t="shared" si="0"/>
        <v>1</v>
      </c>
      <c r="J41" s="23">
        <f t="shared" si="0"/>
        <v>0</v>
      </c>
      <c r="K41">
        <f t="shared" si="0"/>
        <v>0</v>
      </c>
      <c r="L41">
        <f t="shared" si="0"/>
        <v>0</v>
      </c>
      <c r="M41">
        <f t="shared" si="0"/>
        <v>0</v>
      </c>
      <c r="N41" t="s">
        <v>88</v>
      </c>
      <c r="O41" s="26">
        <v>0</v>
      </c>
      <c r="P41" s="22">
        <v>1</v>
      </c>
      <c r="Q41" s="27">
        <v>0</v>
      </c>
      <c r="R41" s="30">
        <v>1</v>
      </c>
      <c r="S41" s="31">
        <v>1</v>
      </c>
      <c r="T41" s="12">
        <v>464144</v>
      </c>
      <c r="U41">
        <f t="shared" si="1"/>
        <v>0</v>
      </c>
      <c r="V41" s="23">
        <f t="shared" si="1"/>
        <v>1</v>
      </c>
      <c r="W41">
        <f t="shared" si="1"/>
        <v>0</v>
      </c>
      <c r="X41">
        <f t="shared" si="1"/>
        <v>1</v>
      </c>
      <c r="Y41">
        <f t="shared" si="1"/>
        <v>1</v>
      </c>
      <c r="Z41" s="26">
        <v>0</v>
      </c>
      <c r="AA41" s="36">
        <v>0</v>
      </c>
      <c r="AB41" s="28">
        <v>0</v>
      </c>
      <c r="AC41" s="30">
        <v>0</v>
      </c>
      <c r="AD41" s="32">
        <v>0</v>
      </c>
      <c r="AE41" s="12">
        <v>446049</v>
      </c>
      <c r="AK41" s="10"/>
      <c r="AL41" s="12"/>
      <c r="AM41" s="14"/>
      <c r="AN41" s="15"/>
    </row>
    <row r="42" spans="1:40" customFormat="1">
      <c r="A42">
        <v>45</v>
      </c>
      <c r="B42" t="s">
        <v>89</v>
      </c>
      <c r="C42" s="26">
        <v>0</v>
      </c>
      <c r="D42" s="22">
        <v>0</v>
      </c>
      <c r="E42" s="27">
        <v>0</v>
      </c>
      <c r="F42" s="30">
        <v>1</v>
      </c>
      <c r="G42" s="31">
        <v>0</v>
      </c>
      <c r="H42" s="13">
        <v>2513329</v>
      </c>
      <c r="I42">
        <f t="shared" si="0"/>
        <v>0</v>
      </c>
      <c r="J42" s="23">
        <f t="shared" si="0"/>
        <v>0</v>
      </c>
      <c r="K42">
        <f t="shared" si="0"/>
        <v>0</v>
      </c>
      <c r="L42">
        <f t="shared" si="0"/>
        <v>0</v>
      </c>
      <c r="M42">
        <f t="shared" si="0"/>
        <v>0</v>
      </c>
      <c r="N42" t="s">
        <v>89</v>
      </c>
      <c r="O42" s="26">
        <v>0</v>
      </c>
      <c r="P42" s="22">
        <v>0</v>
      </c>
      <c r="Q42" s="27">
        <v>0</v>
      </c>
      <c r="R42" s="30">
        <v>1</v>
      </c>
      <c r="S42" s="31">
        <v>0</v>
      </c>
      <c r="T42" s="12">
        <v>2103027</v>
      </c>
      <c r="U42">
        <f t="shared" si="1"/>
        <v>0</v>
      </c>
      <c r="V42" s="23">
        <f t="shared" si="1"/>
        <v>0</v>
      </c>
      <c r="W42">
        <f t="shared" si="1"/>
        <v>0</v>
      </c>
      <c r="X42">
        <f t="shared" si="1"/>
        <v>0</v>
      </c>
      <c r="Y42">
        <f t="shared" si="1"/>
        <v>0</v>
      </c>
      <c r="Z42" s="26">
        <v>0</v>
      </c>
      <c r="AA42" s="36">
        <v>0</v>
      </c>
      <c r="AB42" s="28">
        <v>0</v>
      </c>
      <c r="AC42" s="30">
        <v>1</v>
      </c>
      <c r="AD42" s="32">
        <v>0</v>
      </c>
      <c r="AE42" s="12">
        <v>1964118</v>
      </c>
      <c r="AK42" s="10"/>
      <c r="AL42" s="12"/>
      <c r="AM42" s="14"/>
      <c r="AN42" s="15"/>
    </row>
    <row r="43" spans="1:40" customFormat="1">
      <c r="A43">
        <v>46</v>
      </c>
      <c r="B43" t="s">
        <v>90</v>
      </c>
      <c r="C43" s="26">
        <v>1</v>
      </c>
      <c r="D43" s="22">
        <v>0</v>
      </c>
      <c r="E43" s="27">
        <v>0</v>
      </c>
      <c r="F43" s="30">
        <v>0</v>
      </c>
      <c r="G43" s="31">
        <v>1</v>
      </c>
      <c r="H43" s="13">
        <v>422609</v>
      </c>
      <c r="I43">
        <f t="shared" si="0"/>
        <v>0</v>
      </c>
      <c r="J43" s="23">
        <f t="shared" si="0"/>
        <v>0</v>
      </c>
      <c r="K43">
        <f t="shared" si="0"/>
        <v>0</v>
      </c>
      <c r="L43">
        <f t="shared" si="0"/>
        <v>0</v>
      </c>
      <c r="M43">
        <f t="shared" si="0"/>
        <v>0</v>
      </c>
      <c r="N43" t="s">
        <v>90</v>
      </c>
      <c r="O43" s="26">
        <v>1</v>
      </c>
      <c r="P43" s="22">
        <v>0</v>
      </c>
      <c r="Q43" s="27">
        <v>0</v>
      </c>
      <c r="R43" s="30">
        <v>0</v>
      </c>
      <c r="S43" s="31">
        <v>1</v>
      </c>
      <c r="T43" s="12">
        <v>370093</v>
      </c>
      <c r="U43">
        <f t="shared" si="1"/>
        <v>0</v>
      </c>
      <c r="V43" s="23">
        <f t="shared" si="1"/>
        <v>0</v>
      </c>
      <c r="W43">
        <f t="shared" si="1"/>
        <v>0</v>
      </c>
      <c r="X43">
        <f t="shared" si="1"/>
        <v>0</v>
      </c>
      <c r="Y43">
        <f t="shared" si="1"/>
        <v>0</v>
      </c>
      <c r="Z43" s="26">
        <v>1</v>
      </c>
      <c r="AA43" s="36">
        <v>0</v>
      </c>
      <c r="AB43" s="28">
        <v>0</v>
      </c>
      <c r="AC43" s="30">
        <v>0</v>
      </c>
      <c r="AD43" s="32">
        <v>1</v>
      </c>
      <c r="AE43" s="12">
        <v>363815</v>
      </c>
      <c r="AK43" s="10"/>
      <c r="AL43" s="12"/>
      <c r="AM43" s="14"/>
      <c r="AN43" s="15"/>
    </row>
    <row r="44" spans="1:40" customFormat="1">
      <c r="A44">
        <v>47</v>
      </c>
      <c r="B44" t="s">
        <v>91</v>
      </c>
      <c r="C44" s="26">
        <v>1</v>
      </c>
      <c r="D44" s="22">
        <v>0</v>
      </c>
      <c r="E44" s="27">
        <v>0</v>
      </c>
      <c r="F44" s="30">
        <v>1</v>
      </c>
      <c r="G44" s="31">
        <v>0</v>
      </c>
      <c r="H44" s="13">
        <v>3053851</v>
      </c>
      <c r="I44">
        <f t="shared" si="0"/>
        <v>0</v>
      </c>
      <c r="J44" s="23">
        <f t="shared" si="0"/>
        <v>0</v>
      </c>
      <c r="K44">
        <f t="shared" si="0"/>
        <v>0</v>
      </c>
      <c r="L44">
        <f t="shared" si="0"/>
        <v>0</v>
      </c>
      <c r="M44">
        <f t="shared" si="0"/>
        <v>0</v>
      </c>
      <c r="N44" t="s">
        <v>91</v>
      </c>
      <c r="O44" s="26">
        <v>1</v>
      </c>
      <c r="P44" s="22">
        <v>0</v>
      </c>
      <c r="Q44" s="27">
        <v>0</v>
      </c>
      <c r="R44" s="30">
        <v>1</v>
      </c>
      <c r="S44" s="31">
        <v>0</v>
      </c>
      <c r="T44" s="12">
        <v>2508027</v>
      </c>
      <c r="U44">
        <f t="shared" si="1"/>
        <v>0</v>
      </c>
      <c r="V44" s="23">
        <f t="shared" si="1"/>
        <v>0</v>
      </c>
      <c r="W44">
        <f t="shared" si="1"/>
        <v>0</v>
      </c>
      <c r="X44">
        <f t="shared" si="1"/>
        <v>1</v>
      </c>
      <c r="Y44">
        <f t="shared" si="1"/>
        <v>0</v>
      </c>
      <c r="Z44" s="26">
        <v>1</v>
      </c>
      <c r="AA44" s="36">
        <v>0</v>
      </c>
      <c r="AB44" s="28">
        <v>0</v>
      </c>
      <c r="AC44" s="30">
        <v>0</v>
      </c>
      <c r="AD44" s="32">
        <v>0</v>
      </c>
      <c r="AE44" s="12">
        <v>2458577</v>
      </c>
      <c r="AK44" s="10"/>
      <c r="AL44" s="12"/>
      <c r="AM44" s="14"/>
      <c r="AN44" s="15"/>
    </row>
    <row r="45" spans="1:40" customFormat="1">
      <c r="A45">
        <v>48</v>
      </c>
      <c r="B45" t="s">
        <v>92</v>
      </c>
      <c r="C45" s="26">
        <v>1</v>
      </c>
      <c r="D45" s="22">
        <v>0</v>
      </c>
      <c r="E45" s="27">
        <v>0</v>
      </c>
      <c r="F45" s="30">
        <v>0</v>
      </c>
      <c r="G45" s="31">
        <v>0</v>
      </c>
      <c r="H45" s="13">
        <v>11315056</v>
      </c>
      <c r="I45">
        <f t="shared" si="0"/>
        <v>0</v>
      </c>
      <c r="J45" s="23">
        <f t="shared" si="0"/>
        <v>0</v>
      </c>
      <c r="K45">
        <f t="shared" si="0"/>
        <v>0</v>
      </c>
      <c r="L45">
        <f t="shared" si="0"/>
        <v>0</v>
      </c>
      <c r="M45">
        <f t="shared" si="0"/>
        <v>0</v>
      </c>
      <c r="N45" t="s">
        <v>92</v>
      </c>
      <c r="O45" s="26">
        <v>1</v>
      </c>
      <c r="P45" s="22">
        <v>0</v>
      </c>
      <c r="Q45" s="27">
        <v>0</v>
      </c>
      <c r="R45" s="30">
        <v>0</v>
      </c>
      <c r="S45" s="31">
        <v>0</v>
      </c>
      <c r="T45" s="12">
        <v>8969226</v>
      </c>
      <c r="U45">
        <f t="shared" si="1"/>
        <v>0</v>
      </c>
      <c r="V45" s="23">
        <f t="shared" si="1"/>
        <v>0</v>
      </c>
      <c r="W45">
        <f t="shared" si="1"/>
        <v>0</v>
      </c>
      <c r="X45">
        <f t="shared" si="1"/>
        <v>0</v>
      </c>
      <c r="Y45">
        <f t="shared" si="1"/>
        <v>0</v>
      </c>
      <c r="Z45" s="26">
        <v>1</v>
      </c>
      <c r="AA45" s="36">
        <v>0</v>
      </c>
      <c r="AB45" s="28">
        <v>0</v>
      </c>
      <c r="AC45" s="30">
        <v>0</v>
      </c>
      <c r="AD45" s="32">
        <v>0</v>
      </c>
      <c r="AE45" s="12">
        <v>7993851</v>
      </c>
      <c r="AK45" s="10"/>
      <c r="AL45" s="12"/>
      <c r="AM45" s="14"/>
      <c r="AN45" s="15"/>
    </row>
    <row r="46" spans="1:40" customFormat="1">
      <c r="A46">
        <v>49</v>
      </c>
      <c r="B46" t="s">
        <v>93</v>
      </c>
      <c r="C46" s="26">
        <v>1</v>
      </c>
      <c r="D46" s="22">
        <v>1</v>
      </c>
      <c r="E46" s="27">
        <v>1</v>
      </c>
      <c r="F46" s="30">
        <v>1</v>
      </c>
      <c r="G46" s="31">
        <v>1</v>
      </c>
      <c r="H46" s="13">
        <v>1488289</v>
      </c>
      <c r="I46">
        <f t="shared" si="0"/>
        <v>0</v>
      </c>
      <c r="J46" s="23">
        <f t="shared" si="0"/>
        <v>0</v>
      </c>
      <c r="K46">
        <f t="shared" si="0"/>
        <v>1</v>
      </c>
      <c r="L46">
        <f t="shared" si="0"/>
        <v>0</v>
      </c>
      <c r="M46">
        <f t="shared" si="0"/>
        <v>0</v>
      </c>
      <c r="N46" t="s">
        <v>93</v>
      </c>
      <c r="O46" s="26">
        <v>1</v>
      </c>
      <c r="P46" s="22">
        <v>1</v>
      </c>
      <c r="Q46" s="27">
        <v>0</v>
      </c>
      <c r="R46" s="30">
        <v>1</v>
      </c>
      <c r="S46" s="31">
        <v>1</v>
      </c>
      <c r="T46" s="12">
        <v>1131430</v>
      </c>
      <c r="U46">
        <f t="shared" si="1"/>
        <v>0</v>
      </c>
      <c r="V46" s="23">
        <f t="shared" si="1"/>
        <v>1</v>
      </c>
      <c r="W46">
        <f t="shared" si="1"/>
        <v>0</v>
      </c>
      <c r="X46">
        <f t="shared" si="1"/>
        <v>0</v>
      </c>
      <c r="Y46">
        <f t="shared" si="1"/>
        <v>0</v>
      </c>
      <c r="Z46" s="26">
        <v>1</v>
      </c>
      <c r="AA46" s="36">
        <v>0</v>
      </c>
      <c r="AB46" s="28">
        <v>0</v>
      </c>
      <c r="AC46" s="30">
        <v>1</v>
      </c>
      <c r="AD46" s="32">
        <v>1</v>
      </c>
      <c r="AE46" s="12">
        <v>1017440</v>
      </c>
      <c r="AK46" s="10"/>
      <c r="AL46" s="12"/>
      <c r="AM46" s="14"/>
      <c r="AN46" s="15"/>
    </row>
    <row r="47" spans="1:40" customFormat="1">
      <c r="A47">
        <v>50</v>
      </c>
      <c r="B47" t="s">
        <v>94</v>
      </c>
      <c r="C47" s="26">
        <v>1</v>
      </c>
      <c r="D47" s="22">
        <v>0</v>
      </c>
      <c r="E47" s="27">
        <v>1</v>
      </c>
      <c r="F47" s="30">
        <v>1</v>
      </c>
      <c r="G47" s="31">
        <v>1</v>
      </c>
      <c r="H47" s="13">
        <v>367428</v>
      </c>
      <c r="I47">
        <f t="shared" si="0"/>
        <v>0</v>
      </c>
      <c r="J47" s="23">
        <f t="shared" si="0"/>
        <v>0</v>
      </c>
      <c r="K47">
        <f t="shared" si="0"/>
        <v>0</v>
      </c>
      <c r="L47">
        <f t="shared" si="0"/>
        <v>0</v>
      </c>
      <c r="M47">
        <f t="shared" si="0"/>
        <v>0</v>
      </c>
      <c r="N47" t="s">
        <v>94</v>
      </c>
      <c r="O47" s="26">
        <v>1</v>
      </c>
      <c r="P47" s="22">
        <v>0</v>
      </c>
      <c r="Q47" s="27">
        <v>1</v>
      </c>
      <c r="R47" s="30">
        <v>1</v>
      </c>
      <c r="S47" s="31">
        <v>1</v>
      </c>
      <c r="T47" s="12">
        <v>315067</v>
      </c>
      <c r="U47">
        <f t="shared" si="1"/>
        <v>0</v>
      </c>
      <c r="V47" s="23">
        <f t="shared" si="1"/>
        <v>0</v>
      </c>
      <c r="W47">
        <f t="shared" si="1"/>
        <v>1</v>
      </c>
      <c r="X47">
        <f t="shared" si="1"/>
        <v>1</v>
      </c>
      <c r="Y47">
        <f t="shared" si="1"/>
        <v>0</v>
      </c>
      <c r="Z47" s="26">
        <v>1</v>
      </c>
      <c r="AA47" s="36">
        <v>0</v>
      </c>
      <c r="AB47" s="28">
        <v>0</v>
      </c>
      <c r="AC47" s="30">
        <v>0</v>
      </c>
      <c r="AD47" s="32">
        <v>1</v>
      </c>
      <c r="AE47" s="12">
        <v>299290</v>
      </c>
      <c r="AK47" s="10"/>
      <c r="AL47" s="12"/>
      <c r="AN47" s="15"/>
    </row>
    <row r="48" spans="1:40" customFormat="1">
      <c r="A48">
        <v>51</v>
      </c>
      <c r="B48" t="s">
        <v>95</v>
      </c>
      <c r="C48" s="26">
        <v>1</v>
      </c>
      <c r="D48" s="22">
        <v>0</v>
      </c>
      <c r="E48" s="27">
        <v>1</v>
      </c>
      <c r="F48" s="30">
        <v>1</v>
      </c>
      <c r="G48" s="31">
        <v>1</v>
      </c>
      <c r="H48" s="13">
        <v>4460524</v>
      </c>
      <c r="I48">
        <f t="shared" si="0"/>
        <v>0</v>
      </c>
      <c r="J48" s="23">
        <f t="shared" si="0"/>
        <v>0</v>
      </c>
      <c r="K48">
        <f t="shared" si="0"/>
        <v>0</v>
      </c>
      <c r="L48">
        <f t="shared" si="0"/>
        <v>0</v>
      </c>
      <c r="M48">
        <f t="shared" si="0"/>
        <v>1</v>
      </c>
      <c r="N48" t="s">
        <v>95</v>
      </c>
      <c r="O48" s="26">
        <v>1</v>
      </c>
      <c r="P48" s="22">
        <v>0</v>
      </c>
      <c r="Q48" s="27">
        <v>1</v>
      </c>
      <c r="R48" s="30">
        <v>1</v>
      </c>
      <c r="S48" s="31">
        <v>0</v>
      </c>
      <c r="T48" s="12">
        <v>3984631</v>
      </c>
      <c r="U48">
        <f t="shared" si="1"/>
        <v>0</v>
      </c>
      <c r="V48" s="23">
        <f t="shared" si="1"/>
        <v>0</v>
      </c>
      <c r="W48">
        <f t="shared" si="1"/>
        <v>1</v>
      </c>
      <c r="X48">
        <f t="shared" si="1"/>
        <v>1</v>
      </c>
      <c r="Y48">
        <f t="shared" si="1"/>
        <v>0</v>
      </c>
      <c r="Z48" s="26">
        <v>1</v>
      </c>
      <c r="AA48" s="36">
        <v>0</v>
      </c>
      <c r="AB48" s="28">
        <v>0</v>
      </c>
      <c r="AC48" s="30">
        <v>0</v>
      </c>
      <c r="AD48" s="32">
        <v>0</v>
      </c>
      <c r="AE48" s="12">
        <v>3854489</v>
      </c>
      <c r="AK48" s="10"/>
      <c r="AL48" s="12"/>
      <c r="AM48" s="14"/>
      <c r="AN48" s="15"/>
    </row>
    <row r="49" spans="1:40" customFormat="1">
      <c r="A49">
        <v>53</v>
      </c>
      <c r="B49" t="s">
        <v>96</v>
      </c>
      <c r="C49" s="26">
        <v>1</v>
      </c>
      <c r="D49" s="22">
        <v>1</v>
      </c>
      <c r="E49" s="27">
        <v>1</v>
      </c>
      <c r="F49" s="30">
        <v>1</v>
      </c>
      <c r="G49" s="31">
        <v>1</v>
      </c>
      <c r="H49" s="13">
        <v>4087631</v>
      </c>
      <c r="I49">
        <f t="shared" si="0"/>
        <v>1</v>
      </c>
      <c r="J49" s="23">
        <f t="shared" si="0"/>
        <v>1</v>
      </c>
      <c r="K49">
        <f t="shared" si="0"/>
        <v>1</v>
      </c>
      <c r="L49">
        <f t="shared" si="0"/>
        <v>0</v>
      </c>
      <c r="M49">
        <f t="shared" si="0"/>
        <v>0</v>
      </c>
      <c r="N49" t="s">
        <v>96</v>
      </c>
      <c r="O49" s="26">
        <v>0</v>
      </c>
      <c r="P49" s="22">
        <v>0</v>
      </c>
      <c r="Q49" s="27">
        <v>0</v>
      </c>
      <c r="R49" s="30">
        <v>1</v>
      </c>
      <c r="S49" s="31">
        <v>1</v>
      </c>
      <c r="T49" s="12">
        <v>3317019</v>
      </c>
      <c r="U49">
        <f t="shared" si="1"/>
        <v>0</v>
      </c>
      <c r="V49" s="23">
        <f t="shared" si="1"/>
        <v>0</v>
      </c>
      <c r="W49">
        <f t="shared" si="1"/>
        <v>0</v>
      </c>
      <c r="X49">
        <f t="shared" si="1"/>
        <v>0</v>
      </c>
      <c r="Y49">
        <f t="shared" si="1"/>
        <v>0</v>
      </c>
      <c r="Z49" s="26">
        <v>0</v>
      </c>
      <c r="AA49" s="36">
        <v>0</v>
      </c>
      <c r="AB49" s="28">
        <v>0</v>
      </c>
      <c r="AC49" s="30">
        <v>1</v>
      </c>
      <c r="AD49" s="32">
        <v>1</v>
      </c>
      <c r="AE49" s="12">
        <v>3125516</v>
      </c>
      <c r="AK49" s="10"/>
      <c r="AL49" s="12"/>
      <c r="AM49" s="14"/>
      <c r="AN49" s="15"/>
    </row>
    <row r="50" spans="1:40" customFormat="1">
      <c r="A50">
        <v>54</v>
      </c>
      <c r="B50" t="s">
        <v>97</v>
      </c>
      <c r="C50" s="26">
        <v>1</v>
      </c>
      <c r="D50" s="22">
        <v>0</v>
      </c>
      <c r="E50" s="27">
        <v>1</v>
      </c>
      <c r="F50" s="30">
        <v>1</v>
      </c>
      <c r="G50" s="31">
        <v>0</v>
      </c>
      <c r="H50" s="13">
        <v>794652</v>
      </c>
      <c r="I50">
        <f t="shared" si="0"/>
        <v>0</v>
      </c>
      <c r="J50" s="23">
        <f t="shared" si="0"/>
        <v>0</v>
      </c>
      <c r="K50">
        <f t="shared" si="0"/>
        <v>0</v>
      </c>
      <c r="L50">
        <f t="shared" si="0"/>
        <v>0</v>
      </c>
      <c r="M50">
        <f t="shared" si="0"/>
        <v>0</v>
      </c>
      <c r="N50" t="s">
        <v>97</v>
      </c>
      <c r="O50" s="26">
        <v>1</v>
      </c>
      <c r="P50" s="22">
        <v>0</v>
      </c>
      <c r="Q50" s="27">
        <v>1</v>
      </c>
      <c r="R50" s="30">
        <v>1</v>
      </c>
      <c r="S50" s="31">
        <v>0</v>
      </c>
      <c r="T50" s="12">
        <v>714423</v>
      </c>
      <c r="U50">
        <f t="shared" si="1"/>
        <v>0</v>
      </c>
      <c r="V50" s="23">
        <f t="shared" si="1"/>
        <v>0</v>
      </c>
      <c r="W50">
        <f t="shared" si="1"/>
        <v>1</v>
      </c>
      <c r="X50">
        <f t="shared" si="1"/>
        <v>1</v>
      </c>
      <c r="Y50">
        <f t="shared" si="1"/>
        <v>0</v>
      </c>
      <c r="Z50" s="26">
        <v>1</v>
      </c>
      <c r="AA50" s="36">
        <v>0</v>
      </c>
      <c r="AB50" s="28">
        <v>0</v>
      </c>
      <c r="AC50" s="30">
        <v>0</v>
      </c>
      <c r="AD50" s="32">
        <v>0</v>
      </c>
      <c r="AE50" s="12">
        <v>670438</v>
      </c>
      <c r="AK50" s="11"/>
      <c r="AL50" s="12"/>
      <c r="AM50" s="14"/>
      <c r="AN50" s="15"/>
    </row>
    <row r="51" spans="1:40" customFormat="1">
      <c r="A51">
        <v>55</v>
      </c>
      <c r="B51" t="s">
        <v>98</v>
      </c>
      <c r="C51" s="26">
        <v>1</v>
      </c>
      <c r="D51" s="22">
        <v>0</v>
      </c>
      <c r="E51" s="27">
        <v>1</v>
      </c>
      <c r="F51" s="30">
        <v>1</v>
      </c>
      <c r="G51" s="31">
        <v>1</v>
      </c>
      <c r="H51" s="13">
        <v>3298041</v>
      </c>
      <c r="I51">
        <f t="shared" si="0"/>
        <v>0</v>
      </c>
      <c r="J51" s="23">
        <f t="shared" si="0"/>
        <v>0</v>
      </c>
      <c r="K51">
        <f t="shared" si="0"/>
        <v>0</v>
      </c>
      <c r="L51">
        <f t="shared" si="0"/>
        <v>0</v>
      </c>
      <c r="M51">
        <f t="shared" si="0"/>
        <v>0</v>
      </c>
      <c r="N51" t="s">
        <v>98</v>
      </c>
      <c r="O51" s="26">
        <v>1</v>
      </c>
      <c r="P51" s="22">
        <v>0</v>
      </c>
      <c r="Q51" s="27">
        <v>1</v>
      </c>
      <c r="R51" s="30">
        <v>1</v>
      </c>
      <c r="S51" s="31">
        <v>1</v>
      </c>
      <c r="T51" s="12">
        <v>2976150</v>
      </c>
      <c r="U51">
        <f t="shared" si="1"/>
        <v>0</v>
      </c>
      <c r="V51" s="23">
        <f t="shared" si="1"/>
        <v>0</v>
      </c>
      <c r="W51">
        <f t="shared" si="1"/>
        <v>0</v>
      </c>
      <c r="X51">
        <f t="shared" si="1"/>
        <v>1</v>
      </c>
      <c r="Y51">
        <f t="shared" si="1"/>
        <v>0</v>
      </c>
      <c r="Z51" s="26">
        <v>1</v>
      </c>
      <c r="AA51" s="36">
        <v>0</v>
      </c>
      <c r="AB51" s="28">
        <v>1</v>
      </c>
      <c r="AC51" s="30">
        <v>0</v>
      </c>
      <c r="AD51" s="32">
        <v>1</v>
      </c>
      <c r="AE51" s="12">
        <v>3068434</v>
      </c>
      <c r="AK51" s="11"/>
      <c r="AL51" s="12"/>
      <c r="AM51" s="14"/>
      <c r="AN51" s="15"/>
    </row>
    <row r="52" spans="1:40" customFormat="1">
      <c r="A52">
        <v>56</v>
      </c>
      <c r="B52" t="s">
        <v>99</v>
      </c>
      <c r="C52" s="26">
        <v>1</v>
      </c>
      <c r="D52" s="22">
        <v>0</v>
      </c>
      <c r="E52" s="27">
        <v>1</v>
      </c>
      <c r="F52" s="30">
        <v>0</v>
      </c>
      <c r="G52" s="31">
        <v>1</v>
      </c>
      <c r="H52" s="13">
        <v>276765</v>
      </c>
      <c r="I52">
        <f t="shared" si="0"/>
        <v>0</v>
      </c>
      <c r="J52" s="23">
        <f t="shared" si="0"/>
        <v>0</v>
      </c>
      <c r="K52">
        <f t="shared" si="0"/>
        <v>0</v>
      </c>
      <c r="L52">
        <f t="shared" si="0"/>
        <v>0</v>
      </c>
      <c r="M52">
        <f t="shared" si="0"/>
        <v>0</v>
      </c>
      <c r="N52" t="s">
        <v>99</v>
      </c>
      <c r="O52" s="26">
        <v>1</v>
      </c>
      <c r="P52" s="22">
        <v>0</v>
      </c>
      <c r="Q52" s="27">
        <v>1</v>
      </c>
      <c r="R52" s="30">
        <v>0</v>
      </c>
      <c r="S52" s="31">
        <v>1</v>
      </c>
      <c r="T52" s="12">
        <v>255849</v>
      </c>
      <c r="U52">
        <f t="shared" si="1"/>
        <v>0</v>
      </c>
      <c r="V52" s="23">
        <f t="shared" si="1"/>
        <v>0</v>
      </c>
      <c r="W52">
        <f t="shared" si="1"/>
        <v>0</v>
      </c>
      <c r="X52">
        <f t="shared" si="1"/>
        <v>0</v>
      </c>
      <c r="Y52">
        <f t="shared" si="1"/>
        <v>0</v>
      </c>
      <c r="Z52" s="26">
        <v>1</v>
      </c>
      <c r="AA52" s="36">
        <v>0</v>
      </c>
      <c r="AB52" s="28">
        <v>1</v>
      </c>
      <c r="AC52" s="30">
        <v>0</v>
      </c>
      <c r="AD52" s="32">
        <v>1</v>
      </c>
      <c r="AE52" s="12">
        <v>249061</v>
      </c>
      <c r="AL52" s="12"/>
      <c r="AN52" s="15"/>
    </row>
    <row r="53" spans="1:40">
      <c r="C53" s="25">
        <f>SUM(C2:C52)</f>
        <v>45</v>
      </c>
      <c r="D53" s="25">
        <f t="shared" ref="D53:H53" si="2">SUM(D2:D52)</f>
        <v>15</v>
      </c>
      <c r="E53" s="25">
        <f t="shared" si="2"/>
        <v>26</v>
      </c>
      <c r="F53" s="25">
        <f t="shared" si="2"/>
        <v>42</v>
      </c>
      <c r="G53" s="25">
        <f t="shared" si="2"/>
        <v>36</v>
      </c>
      <c r="H53" s="25">
        <f t="shared" si="2"/>
        <v>158254139</v>
      </c>
      <c r="I53" s="25">
        <f t="shared" ref="I53" si="3">SUM(I2:I52)</f>
        <v>10</v>
      </c>
      <c r="J53" s="25">
        <f t="shared" ref="J53" si="4">SUM(J2:J52)</f>
        <v>3</v>
      </c>
      <c r="K53" s="25">
        <f t="shared" ref="K53" si="5">SUM(K2:K52)</f>
        <v>5</v>
      </c>
      <c r="L53" s="25">
        <f t="shared" ref="L53:M53" si="6">SUM(L2:L52)</f>
        <v>2</v>
      </c>
      <c r="M53" s="25">
        <f t="shared" si="6"/>
        <v>3</v>
      </c>
      <c r="N53" s="25">
        <f t="shared" ref="N53" si="7">SUM(N2:N52)</f>
        <v>0</v>
      </c>
      <c r="O53" s="25">
        <f t="shared" ref="O53" si="8">SUM(O2:O52)</f>
        <v>35</v>
      </c>
      <c r="P53" s="25">
        <f t="shared" ref="P53" si="9">SUM(P2:P52)</f>
        <v>12</v>
      </c>
      <c r="Q53" s="25">
        <f t="shared" ref="Q53:R53" si="10">SUM(Q2:Q52)</f>
        <v>21</v>
      </c>
      <c r="R53" s="25">
        <f t="shared" si="10"/>
        <v>40</v>
      </c>
      <c r="S53" s="25">
        <f t="shared" ref="S53" si="11">SUM(S2:S52)</f>
        <v>33</v>
      </c>
      <c r="T53" s="25">
        <f t="shared" ref="T53" si="12">SUM(T2:T52)</f>
        <v>136753936</v>
      </c>
      <c r="U53" s="25">
        <f t="shared" ref="U53" si="13">SUM(U2:U52)</f>
        <v>0</v>
      </c>
      <c r="V53" s="25">
        <f t="shared" ref="V53:W53" si="14">SUM(V2:V52)</f>
        <v>5</v>
      </c>
      <c r="W53" s="25">
        <f t="shared" si="14"/>
        <v>8</v>
      </c>
      <c r="X53" s="25">
        <f t="shared" ref="X53" si="15">SUM(X2:X52)</f>
        <v>26</v>
      </c>
      <c r="Y53" s="25">
        <f t="shared" ref="Y53" si="16">SUM(Y2:Y52)</f>
        <v>3</v>
      </c>
      <c r="Z53" s="25">
        <f t="shared" ref="Z53" si="17">SUM(Z2:Z52)</f>
        <v>35</v>
      </c>
      <c r="AA53" s="25">
        <f t="shared" ref="AA53:AB53" si="18">SUM(AA2:AA52)</f>
        <v>7</v>
      </c>
      <c r="AB53" s="25">
        <f t="shared" si="18"/>
        <v>13</v>
      </c>
      <c r="AC53" s="25">
        <f t="shared" ref="AC53" si="19">SUM(AC2:AC52)</f>
        <v>14</v>
      </c>
      <c r="AD53" s="25">
        <f t="shared" ref="AD53" si="20">SUM(AD2:AD52)</f>
        <v>30</v>
      </c>
      <c r="AE53" s="25">
        <f t="shared" ref="AE53" si="21">SUM(AE2:AE52)</f>
        <v>129070906</v>
      </c>
    </row>
    <row r="54" spans="1:40">
      <c r="Z54" s="34"/>
      <c r="AA54" s="34"/>
    </row>
    <row r="55" spans="1:40">
      <c r="Z55" s="34"/>
      <c r="AA55" s="3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52081-BD2F-2E42-9B6C-6487BCC97D71}">
  <dimension ref="A1"/>
  <sheetViews>
    <sheetView workbookViewId="0"/>
  </sheetViews>
  <sheetFormatPr baseColWidth="10" defaultRowHeight="16"/>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Data</vt:lpstr>
      <vt:lpstr>Electoral Reform FULL</vt:lpstr>
      <vt:lpstr>Sheet4</vt:lpstr>
      <vt:lpstr>Sheet3</vt:lpstr>
      <vt:lpstr>Sheet1</vt:lpstr>
      <vt:lpstr>copy</vt:lpstr>
      <vt:lpstr>Codebook</vt:lpstr>
      <vt:lpstr>Data copy</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Lynette Dang</dc:creator>
  <cp:lastModifiedBy>Lynette Dang</cp:lastModifiedBy>
  <dcterms:created xsi:type="dcterms:W3CDTF">2020-11-01T21:58:13Z</dcterms:created>
  <dcterms:modified xsi:type="dcterms:W3CDTF">2021-01-25T17:23:51Z</dcterms:modified>
</cp:coreProperties>
</file>