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rojectWorkspace\UAS\Missions\Training &amp; Testing\Other Projects\CO_DFC_Training_Testing_Area\20190611_South_Field_M600_Ricoh_Wayne_PPK\Ground_Control_AeroPoints\"/>
    </mc:Choice>
  </mc:AlternateContent>
  <xr:revisionPtr revIDLastSave="0" documentId="13_ncr:1_{357B8AC5-CD61-42BB-AE95-281DF8C33FAB}" xr6:coauthVersionLast="36" xr6:coauthVersionMax="36" xr10:uidLastSave="{00000000-0000-0000-0000-000000000000}"/>
  <bookViews>
    <workbookView xWindow="0" yWindow="0" windowWidth="27420" windowHeight="11325" xr2:uid="{00000000-000D-0000-FFFF-FFFF00000000}"/>
  </bookViews>
  <sheets>
    <sheet name="Set 1" sheetId="10" r:id="rId1"/>
    <sheet name="Set 2" sheetId="8" r:id="rId2"/>
    <sheet name="Accur Calc &amp; Day ID" sheetId="9" r:id="rId3"/>
    <sheet name="Geographic  + Elipsoid Height" sheetId="2" r:id="rId4"/>
    <sheet name="Projected + Orthometric Height" sheetId="3" r:id="rId5"/>
  </sheets>
  <definedNames>
    <definedName name="DayIdentifier">'Accur Calc &amp; Day ID'!$B$15</definedName>
    <definedName name="S1XYAccuracy">'Accur Calc &amp; Day ID'!$B$5</definedName>
    <definedName name="S1ZAccuracy">'Accur Calc &amp; Day ID'!$D$5</definedName>
    <definedName name="S2XYAccuracy">'Accur Calc &amp; Day ID'!$B$11</definedName>
    <definedName name="S2ZAccuracy">'Accur Calc &amp; Day ID'!$D$11</definedName>
    <definedName name="XYAccuracy">#REF!</definedName>
    <definedName name="ZAccurac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1" i="3" l="1"/>
  <c r="D21" i="3"/>
  <c r="C21" i="3"/>
  <c r="B21" i="3"/>
  <c r="A21" i="2"/>
  <c r="D21" i="2"/>
  <c r="C21" i="2"/>
  <c r="B21" i="2"/>
  <c r="B13" i="3" l="1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D12" i="3"/>
  <c r="C12" i="3"/>
  <c r="B12" i="3"/>
  <c r="D3" i="3"/>
  <c r="D4" i="3"/>
  <c r="D5" i="3"/>
  <c r="D6" i="3"/>
  <c r="D7" i="3"/>
  <c r="D8" i="3"/>
  <c r="D9" i="3"/>
  <c r="D10" i="3"/>
  <c r="D11" i="3"/>
  <c r="D2" i="3"/>
  <c r="C3" i="3"/>
  <c r="C4" i="3"/>
  <c r="C5" i="3"/>
  <c r="C6" i="3"/>
  <c r="C7" i="3"/>
  <c r="C8" i="3"/>
  <c r="C9" i="3"/>
  <c r="C10" i="3"/>
  <c r="C11" i="3"/>
  <c r="C2" i="3"/>
  <c r="B3" i="3"/>
  <c r="B4" i="3"/>
  <c r="B5" i="3"/>
  <c r="B6" i="3"/>
  <c r="B7" i="3"/>
  <c r="B8" i="3"/>
  <c r="B9" i="3"/>
  <c r="B10" i="3"/>
  <c r="B11" i="3"/>
  <c r="B2" i="3"/>
  <c r="D13" i="2"/>
  <c r="D14" i="2"/>
  <c r="D15" i="2"/>
  <c r="D16" i="2"/>
  <c r="D17" i="2"/>
  <c r="D18" i="2"/>
  <c r="D19" i="2"/>
  <c r="D20" i="2"/>
  <c r="D12" i="2"/>
  <c r="C13" i="2"/>
  <c r="C14" i="2"/>
  <c r="C15" i="2"/>
  <c r="C16" i="2"/>
  <c r="C17" i="2"/>
  <c r="C18" i="2"/>
  <c r="C19" i="2"/>
  <c r="C20" i="2"/>
  <c r="C12" i="2"/>
  <c r="B13" i="2"/>
  <c r="B14" i="2"/>
  <c r="B15" i="2"/>
  <c r="B16" i="2"/>
  <c r="B17" i="2"/>
  <c r="B18" i="2"/>
  <c r="B19" i="2"/>
  <c r="B20" i="2"/>
  <c r="B1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B4" i="2"/>
  <c r="B5" i="2"/>
  <c r="B6" i="2"/>
  <c r="B7" i="2"/>
  <c r="B8" i="2"/>
  <c r="B9" i="2"/>
  <c r="B10" i="2"/>
  <c r="B11" i="2"/>
  <c r="B3" i="2"/>
  <c r="B2" i="2"/>
  <c r="B5" i="9"/>
  <c r="D5" i="9"/>
  <c r="G9" i="3" l="1"/>
  <c r="G5" i="3"/>
  <c r="G8" i="3"/>
  <c r="G4" i="3"/>
  <c r="G11" i="3"/>
  <c r="G7" i="3"/>
  <c r="G3" i="3"/>
  <c r="G10" i="3"/>
  <c r="G2" i="3"/>
  <c r="G6" i="3"/>
  <c r="F5" i="3"/>
  <c r="E5" i="3"/>
  <c r="F8" i="3"/>
  <c r="F4" i="3"/>
  <c r="E8" i="3"/>
  <c r="E4" i="3"/>
  <c r="F11" i="3"/>
  <c r="F7" i="3"/>
  <c r="E11" i="3"/>
  <c r="E3" i="3"/>
  <c r="F10" i="3"/>
  <c r="F6" i="3"/>
  <c r="F2" i="3"/>
  <c r="E10" i="3"/>
  <c r="E6" i="3"/>
  <c r="E2" i="3"/>
  <c r="F9" i="3"/>
  <c r="E7" i="3"/>
  <c r="E9" i="3"/>
  <c r="F3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F3" i="2"/>
  <c r="D11" i="9"/>
  <c r="G10" i="2"/>
  <c r="B11" i="9"/>
  <c r="F7" i="2"/>
  <c r="F13" i="2" l="1"/>
  <c r="F21" i="2"/>
  <c r="E20" i="3"/>
  <c r="F21" i="3"/>
  <c r="F17" i="3"/>
  <c r="F13" i="3"/>
  <c r="E21" i="2"/>
  <c r="F16" i="3"/>
  <c r="F12" i="3"/>
  <c r="E12" i="3"/>
  <c r="F18" i="3"/>
  <c r="E21" i="3"/>
  <c r="E17" i="3"/>
  <c r="E13" i="3"/>
  <c r="E16" i="3"/>
  <c r="F19" i="3"/>
  <c r="E19" i="3"/>
  <c r="E15" i="3"/>
  <c r="F14" i="3"/>
  <c r="E18" i="3"/>
  <c r="E14" i="3"/>
  <c r="F20" i="3"/>
  <c r="F15" i="3"/>
  <c r="G13" i="2"/>
  <c r="G21" i="3"/>
  <c r="G17" i="3"/>
  <c r="G13" i="3"/>
  <c r="G16" i="3"/>
  <c r="G12" i="3"/>
  <c r="G19" i="3"/>
  <c r="G20" i="3"/>
  <c r="G18" i="3"/>
  <c r="G14" i="3"/>
  <c r="G15" i="3"/>
  <c r="G21" i="2"/>
  <c r="G12" i="2"/>
  <c r="E10" i="2"/>
  <c r="G2" i="2"/>
  <c r="F9" i="2"/>
  <c r="G11" i="2"/>
  <c r="E9" i="2"/>
  <c r="G9" i="2"/>
  <c r="E7" i="2"/>
  <c r="G8" i="2"/>
  <c r="F6" i="2"/>
  <c r="G7" i="2"/>
  <c r="E4" i="2"/>
  <c r="E6" i="2"/>
  <c r="G6" i="2"/>
  <c r="F5" i="2"/>
  <c r="G5" i="2"/>
  <c r="E2" i="2"/>
  <c r="E5" i="2"/>
  <c r="G4" i="2"/>
  <c r="F2" i="2"/>
  <c r="F4" i="2"/>
  <c r="G3" i="2"/>
  <c r="F11" i="2"/>
  <c r="E11" i="2"/>
  <c r="F10" i="2"/>
  <c r="E3" i="2"/>
  <c r="E19" i="2"/>
  <c r="E13" i="2"/>
  <c r="F18" i="2"/>
  <c r="G18" i="2"/>
  <c r="F16" i="2"/>
  <c r="G15" i="2"/>
  <c r="E18" i="2"/>
  <c r="G20" i="2"/>
  <c r="F17" i="2"/>
  <c r="G19" i="2"/>
  <c r="E17" i="2"/>
  <c r="G17" i="2"/>
  <c r="E16" i="2"/>
  <c r="G16" i="2"/>
  <c r="E12" i="2"/>
  <c r="F15" i="2"/>
  <c r="F12" i="2"/>
  <c r="E15" i="2"/>
  <c r="G14" i="2"/>
  <c r="F20" i="2"/>
  <c r="F14" i="2"/>
  <c r="E20" i="2"/>
  <c r="E14" i="2"/>
  <c r="F19" i="2"/>
  <c r="F8" i="2"/>
  <c r="E8" i="2"/>
</calcChain>
</file>

<file path=xl/sharedStrings.xml><?xml version="1.0" encoding="utf-8"?>
<sst xmlns="http://schemas.openxmlformats.org/spreadsheetml/2006/main" count="82" uniqueCount="67">
  <si>
    <t>Point number</t>
  </si>
  <si>
    <t>Latitude</t>
  </si>
  <si>
    <t>Longitude</t>
  </si>
  <si>
    <t>Ellipsoid height</t>
  </si>
  <si>
    <t>Easting</t>
  </si>
  <si>
    <t>Northing</t>
  </si>
  <si>
    <t>Orthometric height</t>
  </si>
  <si>
    <t>X Accuracy</t>
  </si>
  <si>
    <t>Y Accuracy</t>
  </si>
  <si>
    <t>Z Accuracy</t>
  </si>
  <si>
    <t>Z Accuracy (meters)</t>
  </si>
  <si>
    <t>X &amp; Y Accuracy (meters)</t>
  </si>
  <si>
    <t>Set 1</t>
  </si>
  <si>
    <t>Set 2</t>
  </si>
  <si>
    <t>Day Identifier</t>
  </si>
  <si>
    <t>XX = Some two letter location identifier. At Fort Irwin, we used BL for Bicycle Lake and RP for Red Pass Lake</t>
  </si>
  <si>
    <t>YY = Day of Month Number. At Fort Irwin, we were at same location multiple days so needed to unique GCPs locations each day</t>
  </si>
  <si>
    <t>Flight</t>
  </si>
  <si>
    <t>Start</t>
  </si>
  <si>
    <t>End</t>
  </si>
  <si>
    <t>Duration</t>
  </si>
  <si>
    <t>Geographic coordinate reference system</t>
  </si>
  <si>
    <t>NAD83(2011)</t>
  </si>
  <si>
    <t>Geographic EPSG code</t>
  </si>
  <si>
    <t>Projected coordinate reference system</t>
  </si>
  <si>
    <t>Projected EPSG code</t>
  </si>
  <si>
    <t>Vertical coordinate reference system</t>
  </si>
  <si>
    <t>NAVD88 height</t>
  </si>
  <si>
    <t>Vertical EPSG code</t>
  </si>
  <si>
    <t>Geoid model</t>
  </si>
  <si>
    <t>geoid12b</t>
  </si>
  <si>
    <t>Angular unit</t>
  </si>
  <si>
    <t>decimal degrees</t>
  </si>
  <si>
    <t>Distance unit</t>
  </si>
  <si>
    <t>metres</t>
  </si>
  <si>
    <t>Global ID</t>
  </si>
  <si>
    <t>Aeropoint ID</t>
  </si>
  <si>
    <t>Capture Start</t>
  </si>
  <si>
    <t>Capture End</t>
  </si>
  <si>
    <t>X variance (mm)</t>
  </si>
  <si>
    <t>Y variance (mm)</t>
  </si>
  <si>
    <t>Z variance (mm)</t>
  </si>
  <si>
    <t>Baseline distance (km)</t>
  </si>
  <si>
    <t>DFC13</t>
  </si>
  <si>
    <t>20190611_M600_Wayne_PPK_Ricoh_Test_DFC_South_Field</t>
  </si>
  <si>
    <t>11 Jun 2019 3:06 PM MDT</t>
  </si>
  <si>
    <t>11 Jun 2019 7:22 PM MDT</t>
  </si>
  <si>
    <t>NAD83(2011) / UTM zone 13N</t>
  </si>
  <si>
    <t>ac7b5bafd5</t>
  </si>
  <si>
    <t>ac1e457d4b</t>
  </si>
  <si>
    <t>11 Jun 2019 3:10 PM MDT</t>
  </si>
  <si>
    <t>11 Jun 2019 7:21 PM MDT</t>
  </si>
  <si>
    <t>ac3b3c6a62</t>
  </si>
  <si>
    <t>11 Jun 2019 3:11 PM MDT</t>
  </si>
  <si>
    <t>11 Jun 2019 7:20 PM MDT</t>
  </si>
  <si>
    <t>ac85f777b3</t>
  </si>
  <si>
    <t>11 Jun 2019 3:12 PM MDT</t>
  </si>
  <si>
    <t>11 Jun 2019 7:19 PM MDT</t>
  </si>
  <si>
    <t>aca32d002c</t>
  </si>
  <si>
    <t>11 Jun 2019 3:16 PM MDT</t>
  </si>
  <si>
    <t>11 Jun 2019 7:17 PM MDT</t>
  </si>
  <si>
    <t>ac1bcbcc5e</t>
  </si>
  <si>
    <t>11 Jun 2019 3:20 PM MDT</t>
  </si>
  <si>
    <t>11 Jun 2019 7:14 PM MDT</t>
  </si>
  <si>
    <t>ac864ee691</t>
  </si>
  <si>
    <t>11 Jun 2019 3:21 PM MDT</t>
  </si>
  <si>
    <t>11 Jun 2019 7:13 PM MDT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</si>
</sst>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4772024" cy="15811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07C61F-749B-413A-8B97-89AC40683F67}"/>
            </a:ext>
          </a:extLst>
        </xdr:cNvPr>
        <xdr:cNvSpPr txBox="1"/>
      </xdr:nvSpPr>
      <xdr:spPr>
        <a:xfrm>
          <a:off x="5153025" y="381000"/>
          <a:ext cx="4772024" cy="1581151"/>
        </a:xfrm>
        <a:prstGeom prst="rect">
          <a:avLst/>
        </a:prstGeom>
        <a:solidFill>
          <a:schemeClr val="bg1"/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182880" tIns="182880" rIns="182880" bIns="182880" rtlCol="0" anchor="t">
          <a:noAutofit/>
        </a:bodyPr>
        <a:lstStyle/>
        <a:p>
          <a:r>
            <a:rPr lang="en-US" sz="1100"/>
            <a:t>20181223 by Joe Adams</a:t>
          </a:r>
        </a:p>
        <a:p>
          <a:endParaRPr lang="en-US" sz="1100"/>
        </a:p>
        <a:p>
          <a:r>
            <a:rPr lang="en-US" sz="1100"/>
            <a:t>With</a:t>
          </a:r>
          <a:r>
            <a:rPr lang="en-US" sz="1100" baseline="0"/>
            <a:t> Excel, o</a:t>
          </a:r>
          <a:r>
            <a:rPr lang="en-US" sz="1100"/>
            <a:t>pen the Full CSV, not Simple CSV, Download from AeroPoints website. Select All Cells,</a:t>
          </a:r>
          <a:r>
            <a:rPr lang="en-US" sz="1100" baseline="0"/>
            <a:t> copy, and Paste Values Only into cell A1 on this sheet.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4772024" cy="15811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D92910-02A9-41B7-8073-BBA7CCE0C09D}"/>
            </a:ext>
          </a:extLst>
        </xdr:cNvPr>
        <xdr:cNvSpPr txBox="1"/>
      </xdr:nvSpPr>
      <xdr:spPr>
        <a:xfrm>
          <a:off x="5153025" y="381000"/>
          <a:ext cx="4772024" cy="1581151"/>
        </a:xfrm>
        <a:prstGeom prst="rect">
          <a:avLst/>
        </a:prstGeom>
        <a:solidFill>
          <a:schemeClr val="bg1"/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182880" tIns="182880" rIns="182880" bIns="182880" rtlCol="0" anchor="t">
          <a:noAutofit/>
        </a:bodyPr>
        <a:lstStyle/>
        <a:p>
          <a:r>
            <a:rPr lang="en-US" sz="1100"/>
            <a:t>20181223 by Joe Adams</a:t>
          </a:r>
        </a:p>
        <a:p>
          <a:endParaRPr lang="en-US" sz="1100"/>
        </a:p>
        <a:p>
          <a:r>
            <a:rPr lang="en-US" sz="1100"/>
            <a:t>With</a:t>
          </a:r>
          <a:r>
            <a:rPr lang="en-US" sz="1100" baseline="0"/>
            <a:t> Excel, o</a:t>
          </a:r>
          <a:r>
            <a:rPr lang="en-US" sz="1100"/>
            <a:t>pen the Full CSV, not Simple CSV, Download from AeroPoints website. Select All Cells,</a:t>
          </a:r>
          <a:r>
            <a:rPr lang="en-US" sz="1100" baseline="0"/>
            <a:t> copy, and Paste Values Only into cell A1 on this sheet.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4772024" cy="158115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E64EC-2358-4FAA-86A0-041607775AF5}"/>
            </a:ext>
          </a:extLst>
        </xdr:cNvPr>
        <xdr:cNvSpPr txBox="1"/>
      </xdr:nvSpPr>
      <xdr:spPr>
        <a:xfrm>
          <a:off x="4543425" y="762000"/>
          <a:ext cx="4772024" cy="1581151"/>
        </a:xfrm>
        <a:prstGeom prst="rect">
          <a:avLst/>
        </a:prstGeom>
        <a:solidFill>
          <a:schemeClr val="bg1"/>
        </a:solidFill>
        <a:ln w="2540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182880" tIns="182880" rIns="182880" bIns="182880" rtlCol="0" anchor="t">
          <a:noAutofit/>
        </a:bodyPr>
        <a:lstStyle/>
        <a:p>
          <a:r>
            <a:rPr lang="en-US" sz="1100"/>
            <a:t>20181222 by Joe Adams</a:t>
          </a:r>
        </a:p>
        <a:p>
          <a:endParaRPr lang="en-US" sz="1100"/>
        </a:p>
        <a:p>
          <a:r>
            <a:rPr lang="en-US" sz="1100"/>
            <a:t>Accuracy calculated</a:t>
          </a:r>
          <a:r>
            <a:rPr lang="en-US" sz="1100" baseline="0"/>
            <a:t> using formula found in Propeller Aero document titled "Using AeroPoints for Aerial Surveying".</a:t>
          </a:r>
        </a:p>
        <a:p>
          <a:endParaRPr lang="en-US" sz="1100" baseline="0"/>
        </a:p>
        <a:p>
          <a:r>
            <a:rPr lang="en-US" sz="1100" baseline="0"/>
            <a:t>Horizontal (XY) Accuracy (millimeters) = 10 + (Max Baseline Distance (km) * 2)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Vertical (Z) Accuracy (millimeters) = 20 + (Max Baseline Distance (km) * 2)</a:t>
          </a:r>
          <a:endParaRPr lang="en-US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F65C-650D-4C54-AD1E-10D1E2E1164F}">
  <dimension ref="A1:O26"/>
  <sheetViews>
    <sheetView tabSelected="1" workbookViewId="0">
      <selection activeCell="C20" sqref="C20"/>
    </sheetView>
  </sheetViews>
  <sheetFormatPr defaultRowHeight="15" x14ac:dyDescent="0.25"/>
  <cols>
    <col min="1" max="1" width="37.7109375" bestFit="1" customWidth="1"/>
    <col min="2" max="2" width="27.28515625" bestFit="1" customWidth="1"/>
    <col min="3" max="3" width="12.28515625" bestFit="1" customWidth="1"/>
    <col min="4" max="4" width="22.5703125" bestFit="1" customWidth="1"/>
    <col min="5" max="5" width="22.42578125" bestFit="1" customWidth="1"/>
    <col min="6" max="6" width="12" bestFit="1" customWidth="1"/>
    <col min="7" max="7" width="12.7109375" bestFit="1" customWidth="1"/>
    <col min="8" max="8" width="14.85546875" bestFit="1" customWidth="1"/>
    <col min="9" max="9" width="11" bestFit="1" customWidth="1"/>
    <col min="10" max="10" width="12" bestFit="1" customWidth="1"/>
    <col min="11" max="11" width="18.28515625" bestFit="1" customWidth="1"/>
    <col min="12" max="12" width="15.42578125" bestFit="1" customWidth="1"/>
    <col min="13" max="14" width="15.28515625" bestFit="1" customWidth="1"/>
    <col min="15" max="15" width="21.42578125" bestFit="1" customWidth="1"/>
  </cols>
  <sheetData>
    <row r="1" spans="1:2" x14ac:dyDescent="0.25">
      <c r="A1" t="s">
        <v>17</v>
      </c>
      <c r="B1" t="s">
        <v>44</v>
      </c>
    </row>
    <row r="2" spans="1:2" x14ac:dyDescent="0.25">
      <c r="A2" t="s">
        <v>18</v>
      </c>
      <c r="B2" t="s">
        <v>45</v>
      </c>
    </row>
    <row r="3" spans="1:2" x14ac:dyDescent="0.25">
      <c r="A3" t="s">
        <v>19</v>
      </c>
      <c r="B3" t="s">
        <v>46</v>
      </c>
    </row>
    <row r="4" spans="1:2" x14ac:dyDescent="0.25">
      <c r="A4" t="s">
        <v>20</v>
      </c>
      <c r="B4" s="1">
        <v>0.17777777777777778</v>
      </c>
    </row>
    <row r="6" spans="1:2" x14ac:dyDescent="0.25">
      <c r="A6" t="s">
        <v>21</v>
      </c>
      <c r="B6" t="s">
        <v>22</v>
      </c>
    </row>
    <row r="7" spans="1:2" x14ac:dyDescent="0.25">
      <c r="A7" t="s">
        <v>23</v>
      </c>
      <c r="B7">
        <v>6319</v>
      </c>
    </row>
    <row r="9" spans="1:2" x14ac:dyDescent="0.25">
      <c r="A9" t="s">
        <v>24</v>
      </c>
      <c r="B9" t="s">
        <v>47</v>
      </c>
    </row>
    <row r="10" spans="1:2" x14ac:dyDescent="0.25">
      <c r="A10" t="s">
        <v>25</v>
      </c>
      <c r="B10">
        <v>6342</v>
      </c>
    </row>
    <row r="12" spans="1:2" x14ac:dyDescent="0.25">
      <c r="A12" t="s">
        <v>26</v>
      </c>
      <c r="B12" t="s">
        <v>27</v>
      </c>
    </row>
    <row r="13" spans="1:2" x14ac:dyDescent="0.25">
      <c r="A13" t="s">
        <v>28</v>
      </c>
      <c r="B13">
        <v>5703</v>
      </c>
    </row>
    <row r="14" spans="1:2" x14ac:dyDescent="0.25">
      <c r="A14" t="s">
        <v>29</v>
      </c>
      <c r="B14" t="s">
        <v>30</v>
      </c>
    </row>
    <row r="16" spans="1:2" x14ac:dyDescent="0.25">
      <c r="A16" t="s">
        <v>31</v>
      </c>
      <c r="B16" t="s">
        <v>32</v>
      </c>
    </row>
    <row r="17" spans="1:15" x14ac:dyDescent="0.25">
      <c r="A17" t="s">
        <v>33</v>
      </c>
      <c r="B17" t="s">
        <v>34</v>
      </c>
    </row>
    <row r="19" spans="1:15" x14ac:dyDescent="0.25">
      <c r="A19" t="s">
        <v>0</v>
      </c>
      <c r="B19" t="s">
        <v>35</v>
      </c>
      <c r="C19" t="s">
        <v>36</v>
      </c>
      <c r="D19" t="s">
        <v>37</v>
      </c>
      <c r="E19" t="s">
        <v>38</v>
      </c>
      <c r="F19" t="s">
        <v>1</v>
      </c>
      <c r="G19" t="s">
        <v>2</v>
      </c>
      <c r="H19" t="s">
        <v>3</v>
      </c>
      <c r="I19" t="s">
        <v>4</v>
      </c>
      <c r="J19" t="s">
        <v>5</v>
      </c>
      <c r="K19" t="s">
        <v>6</v>
      </c>
      <c r="L19" t="s">
        <v>39</v>
      </c>
      <c r="M19" t="s">
        <v>40</v>
      </c>
      <c r="N19" t="s">
        <v>41</v>
      </c>
      <c r="O19" t="s">
        <v>42</v>
      </c>
    </row>
    <row r="20" spans="1:15" x14ac:dyDescent="0.25">
      <c r="A20">
        <v>1</v>
      </c>
      <c r="B20" t="s">
        <v>48</v>
      </c>
      <c r="C20">
        <v>13072885</v>
      </c>
      <c r="D20" t="s">
        <v>45</v>
      </c>
      <c r="E20" t="s">
        <v>46</v>
      </c>
      <c r="F20">
        <v>39.714625269999999</v>
      </c>
      <c r="G20">
        <v>-105.11536891</v>
      </c>
      <c r="H20">
        <v>1693.3430000000001</v>
      </c>
      <c r="I20">
        <v>490111.27100000001</v>
      </c>
      <c r="J20">
        <v>4396090.5580000002</v>
      </c>
      <c r="K20">
        <v>1709.7159999999999</v>
      </c>
      <c r="L20">
        <v>0.1</v>
      </c>
      <c r="M20">
        <v>0.3</v>
      </c>
      <c r="N20">
        <v>0.2</v>
      </c>
      <c r="O20">
        <v>0.06</v>
      </c>
    </row>
    <row r="21" spans="1:15" x14ac:dyDescent="0.25">
      <c r="A21">
        <v>2</v>
      </c>
      <c r="B21" t="s">
        <v>49</v>
      </c>
      <c r="C21">
        <v>8366556</v>
      </c>
      <c r="D21" t="s">
        <v>50</v>
      </c>
      <c r="E21" t="s">
        <v>51</v>
      </c>
      <c r="F21">
        <v>39.714065329999997</v>
      </c>
      <c r="G21">
        <v>-105.11588867</v>
      </c>
      <c r="H21">
        <v>1695.0889999999999</v>
      </c>
      <c r="I21">
        <v>490066.63900000002</v>
      </c>
      <c r="J21">
        <v>4396028.4709999999</v>
      </c>
      <c r="K21">
        <v>1711.4580000000001</v>
      </c>
      <c r="L21">
        <v>0.2</v>
      </c>
      <c r="M21">
        <v>0.3</v>
      </c>
      <c r="N21">
        <v>1</v>
      </c>
      <c r="O21">
        <v>7.0000000000000007E-2</v>
      </c>
    </row>
    <row r="22" spans="1:15" x14ac:dyDescent="0.25">
      <c r="A22">
        <v>3</v>
      </c>
      <c r="B22" t="s">
        <v>52</v>
      </c>
      <c r="C22">
        <v>2323908</v>
      </c>
      <c r="D22" t="s">
        <v>53</v>
      </c>
      <c r="E22" t="s">
        <v>54</v>
      </c>
      <c r="F22">
        <v>39.714138699999999</v>
      </c>
      <c r="G22">
        <v>-105.11526505</v>
      </c>
      <c r="H22">
        <v>1693.546</v>
      </c>
      <c r="I22">
        <v>490120.10399999999</v>
      </c>
      <c r="J22">
        <v>4396036.5439999998</v>
      </c>
      <c r="K22">
        <v>1709.9190000000001</v>
      </c>
      <c r="L22">
        <v>0.2</v>
      </c>
      <c r="M22">
        <v>0.1</v>
      </c>
      <c r="N22">
        <v>0.5</v>
      </c>
      <c r="O22">
        <v>0.09</v>
      </c>
    </row>
    <row r="23" spans="1:15" x14ac:dyDescent="0.25">
      <c r="A23">
        <v>4</v>
      </c>
      <c r="B23" t="s">
        <v>55</v>
      </c>
      <c r="C23">
        <v>2324199</v>
      </c>
      <c r="D23" t="s">
        <v>56</v>
      </c>
      <c r="E23" t="s">
        <v>57</v>
      </c>
      <c r="F23">
        <v>39.714410870000002</v>
      </c>
      <c r="G23">
        <v>-105.11450714</v>
      </c>
      <c r="H23">
        <v>1692.2270000000001</v>
      </c>
      <c r="I23">
        <v>490185.10600000003</v>
      </c>
      <c r="J23">
        <v>4396066.6689999998</v>
      </c>
      <c r="K23">
        <v>1708.606</v>
      </c>
      <c r="L23">
        <v>0.3</v>
      </c>
      <c r="M23">
        <v>0.1</v>
      </c>
      <c r="N23">
        <v>0.5</v>
      </c>
      <c r="O23">
        <v>0.13</v>
      </c>
    </row>
    <row r="24" spans="1:15" x14ac:dyDescent="0.25">
      <c r="A24">
        <v>5</v>
      </c>
      <c r="B24" t="s">
        <v>58</v>
      </c>
      <c r="C24">
        <v>13073503</v>
      </c>
      <c r="D24" t="s">
        <v>59</v>
      </c>
      <c r="E24" t="s">
        <v>60</v>
      </c>
      <c r="F24">
        <v>39.714967540000004</v>
      </c>
      <c r="G24">
        <v>-105.11460352</v>
      </c>
      <c r="H24">
        <v>1692.0840000000001</v>
      </c>
      <c r="I24">
        <v>490176.924</v>
      </c>
      <c r="J24">
        <v>4396128.4610000001</v>
      </c>
      <c r="K24">
        <v>1708.4639999999999</v>
      </c>
      <c r="L24">
        <v>1.4</v>
      </c>
      <c r="M24">
        <v>1</v>
      </c>
      <c r="N24">
        <v>1.4</v>
      </c>
      <c r="O24">
        <v>0.13</v>
      </c>
    </row>
    <row r="25" spans="1:15" x14ac:dyDescent="0.25">
      <c r="A25">
        <v>6</v>
      </c>
      <c r="B25" t="s">
        <v>61</v>
      </c>
      <c r="C25">
        <v>4903124</v>
      </c>
      <c r="D25" t="s">
        <v>62</v>
      </c>
      <c r="E25" t="s">
        <v>63</v>
      </c>
      <c r="F25">
        <v>39.71489502</v>
      </c>
      <c r="G25">
        <v>-105.11570666999999</v>
      </c>
      <c r="H25">
        <v>1689.9359999999999</v>
      </c>
      <c r="I25">
        <v>490082.359</v>
      </c>
      <c r="J25">
        <v>4396120.5329999998</v>
      </c>
      <c r="K25">
        <v>1706.307</v>
      </c>
      <c r="L25">
        <v>0.1</v>
      </c>
      <c r="M25">
        <v>0.1</v>
      </c>
      <c r="N25">
        <v>0.4</v>
      </c>
      <c r="O25">
        <v>0.04</v>
      </c>
    </row>
    <row r="26" spans="1:15" x14ac:dyDescent="0.25">
      <c r="A26">
        <v>7</v>
      </c>
      <c r="B26" t="s">
        <v>64</v>
      </c>
      <c r="C26">
        <v>8317619</v>
      </c>
      <c r="D26" t="s">
        <v>65</v>
      </c>
      <c r="E26" t="s">
        <v>66</v>
      </c>
      <c r="F26">
        <v>39.714660389999999</v>
      </c>
      <c r="G26">
        <v>-105.11601802</v>
      </c>
      <c r="H26">
        <v>1691.0450000000001</v>
      </c>
      <c r="I26">
        <v>490055.63799999998</v>
      </c>
      <c r="J26">
        <v>4396094.5279999999</v>
      </c>
      <c r="K26">
        <v>1707.414</v>
      </c>
      <c r="L26">
        <v>0.2</v>
      </c>
      <c r="M26">
        <v>0.5</v>
      </c>
      <c r="N26">
        <v>0.2</v>
      </c>
      <c r="O26">
        <v>6.63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00A4-3042-4A60-AE64-605DD8579A4C}">
  <dimension ref="B4"/>
  <sheetViews>
    <sheetView workbookViewId="0"/>
  </sheetViews>
  <sheetFormatPr defaultRowHeight="15" x14ac:dyDescent="0.25"/>
  <cols>
    <col min="1" max="1" width="37.7109375" bestFit="1" customWidth="1"/>
    <col min="2" max="2" width="27.28515625" bestFit="1" customWidth="1"/>
    <col min="3" max="3" width="12.28515625" bestFit="1" customWidth="1"/>
    <col min="4" max="4" width="22.5703125" bestFit="1" customWidth="1"/>
    <col min="5" max="5" width="23.42578125" bestFit="1" customWidth="1"/>
    <col min="6" max="6" width="12" bestFit="1" customWidth="1"/>
    <col min="7" max="7" width="12.7109375" bestFit="1" customWidth="1"/>
    <col min="8" max="8" width="14.85546875" bestFit="1" customWidth="1"/>
    <col min="9" max="9" width="11" bestFit="1" customWidth="1"/>
    <col min="10" max="10" width="12" bestFit="1" customWidth="1"/>
    <col min="11" max="11" width="18.28515625" bestFit="1" customWidth="1"/>
    <col min="12" max="12" width="15.42578125" bestFit="1" customWidth="1"/>
    <col min="13" max="14" width="15.28515625" bestFit="1" customWidth="1"/>
    <col min="15" max="15" width="21.42578125" bestFit="1" customWidth="1"/>
  </cols>
  <sheetData>
    <row r="4" spans="2:2" x14ac:dyDescent="0.25">
      <c r="B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77D1-F271-4B46-A740-418658A02C9C}">
  <dimension ref="B3:D16"/>
  <sheetViews>
    <sheetView workbookViewId="0">
      <selection activeCell="B19" sqref="B19"/>
    </sheetView>
  </sheetViews>
  <sheetFormatPr defaultRowHeight="15" x14ac:dyDescent="0.25"/>
  <cols>
    <col min="2" max="2" width="22.140625" bestFit="1" customWidth="1"/>
    <col min="4" max="4" width="18.5703125" bestFit="1" customWidth="1"/>
  </cols>
  <sheetData>
    <row r="3" spans="2:4" x14ac:dyDescent="0.25">
      <c r="B3" t="s">
        <v>12</v>
      </c>
    </row>
    <row r="4" spans="2:4" x14ac:dyDescent="0.25">
      <c r="B4" t="s">
        <v>11</v>
      </c>
      <c r="D4" t="s">
        <v>10</v>
      </c>
    </row>
    <row r="5" spans="2:4" x14ac:dyDescent="0.25">
      <c r="B5">
        <f>(10 + (MAX('Set 1'!O20:O29) * 2)) / 1000</f>
        <v>2.3259999999999999E-2</v>
      </c>
      <c r="D5">
        <f>(20 + (MAX('Set 1'!O20:O29) * 2)) / 1000</f>
        <v>3.3259999999999998E-2</v>
      </c>
    </row>
    <row r="9" spans="2:4" x14ac:dyDescent="0.25">
      <c r="B9" t="s">
        <v>13</v>
      </c>
    </row>
    <row r="10" spans="2:4" x14ac:dyDescent="0.25">
      <c r="B10" t="s">
        <v>11</v>
      </c>
      <c r="D10" t="s">
        <v>10</v>
      </c>
    </row>
    <row r="11" spans="2:4" x14ac:dyDescent="0.25">
      <c r="B11">
        <f>(10 + (MAX('Set 2'!O20:O29) * 2)) / 1000</f>
        <v>0.01</v>
      </c>
      <c r="D11">
        <f>(20 + (MAX('Set 2'!O20:O29) * 2)) / 1000</f>
        <v>0.02</v>
      </c>
    </row>
    <row r="14" spans="2:4" x14ac:dyDescent="0.25">
      <c r="B14" t="s">
        <v>14</v>
      </c>
    </row>
    <row r="15" spans="2:4" x14ac:dyDescent="0.25">
      <c r="B15" t="s">
        <v>43</v>
      </c>
      <c r="D15" t="s">
        <v>15</v>
      </c>
    </row>
    <row r="16" spans="2:4" x14ac:dyDescent="0.25">
      <c r="D16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708D-44F3-49C5-BF43-DC1A726571BA}">
  <dimension ref="A1:G21"/>
  <sheetViews>
    <sheetView workbookViewId="0"/>
  </sheetViews>
  <sheetFormatPr defaultRowHeight="15" x14ac:dyDescent="0.25"/>
  <cols>
    <col min="1" max="1" width="13.28515625" style="3" bestFit="1" customWidth="1"/>
    <col min="2" max="2" width="12.7109375" bestFit="1" customWidth="1"/>
    <col min="3" max="3" width="12" bestFit="1" customWidth="1"/>
    <col min="4" max="4" width="14.85546875" bestFit="1" customWidth="1"/>
    <col min="5" max="5" width="10.28515625" bestFit="1" customWidth="1"/>
    <col min="6" max="7" width="10.140625" bestFit="1" customWidth="1"/>
  </cols>
  <sheetData>
    <row r="1" spans="1:7" x14ac:dyDescent="0.25">
      <c r="A1" s="3" t="s">
        <v>0</v>
      </c>
      <c r="B1" s="2" t="s">
        <v>2</v>
      </c>
      <c r="C1" s="2" t="s">
        <v>1</v>
      </c>
      <c r="D1" t="s">
        <v>3</v>
      </c>
      <c r="E1" t="s">
        <v>7</v>
      </c>
      <c r="F1" t="s">
        <v>8</v>
      </c>
      <c r="G1" t="s">
        <v>9</v>
      </c>
    </row>
    <row r="2" spans="1:7" x14ac:dyDescent="0.25">
      <c r="A2" s="3" t="str">
        <f>DayIdentifier &amp; "S1A01"</f>
        <v>DFC13S1A01</v>
      </c>
      <c r="B2">
        <f>'Set 1'!G20</f>
        <v>-105.11536891</v>
      </c>
      <c r="C2">
        <f>'Set 1'!F20</f>
        <v>39.714625269999999</v>
      </c>
      <c r="D2">
        <f>'Set 1'!H20</f>
        <v>1693.3430000000001</v>
      </c>
      <c r="E2">
        <f t="shared" ref="E2:F11" si="0">S1XYAccuracy</f>
        <v>2.3259999999999999E-2</v>
      </c>
      <c r="F2">
        <f t="shared" si="0"/>
        <v>2.3259999999999999E-2</v>
      </c>
      <c r="G2">
        <f t="shared" ref="G2:G11" si="1">S1ZAccuracy</f>
        <v>3.3259999999999998E-2</v>
      </c>
    </row>
    <row r="3" spans="1:7" x14ac:dyDescent="0.25">
      <c r="A3" s="3" t="str">
        <f>DayIdentifier &amp; "S1A02"</f>
        <v>DFC13S1A02</v>
      </c>
      <c r="B3">
        <f>'Set 1'!G21</f>
        <v>-105.11588867</v>
      </c>
      <c r="C3">
        <f>'Set 1'!F21</f>
        <v>39.714065329999997</v>
      </c>
      <c r="D3">
        <f>'Set 1'!H21</f>
        <v>1695.0889999999999</v>
      </c>
      <c r="E3">
        <f t="shared" si="0"/>
        <v>2.3259999999999999E-2</v>
      </c>
      <c r="F3">
        <f t="shared" si="0"/>
        <v>2.3259999999999999E-2</v>
      </c>
      <c r="G3">
        <f t="shared" si="1"/>
        <v>3.3259999999999998E-2</v>
      </c>
    </row>
    <row r="4" spans="1:7" x14ac:dyDescent="0.25">
      <c r="A4" s="3" t="str">
        <f>DayIdentifier &amp; "S1A03"</f>
        <v>DFC13S1A03</v>
      </c>
      <c r="B4">
        <f>'Set 1'!G22</f>
        <v>-105.11526505</v>
      </c>
      <c r="C4">
        <f>'Set 1'!F22</f>
        <v>39.714138699999999</v>
      </c>
      <c r="D4">
        <f>'Set 1'!H22</f>
        <v>1693.546</v>
      </c>
      <c r="E4">
        <f t="shared" si="0"/>
        <v>2.3259999999999999E-2</v>
      </c>
      <c r="F4">
        <f t="shared" si="0"/>
        <v>2.3259999999999999E-2</v>
      </c>
      <c r="G4">
        <f t="shared" si="1"/>
        <v>3.3259999999999998E-2</v>
      </c>
    </row>
    <row r="5" spans="1:7" x14ac:dyDescent="0.25">
      <c r="A5" s="3" t="str">
        <f>DayIdentifier &amp; "S1A04"</f>
        <v>DFC13S1A04</v>
      </c>
      <c r="B5">
        <f>'Set 1'!G23</f>
        <v>-105.11450714</v>
      </c>
      <c r="C5">
        <f>'Set 1'!F23</f>
        <v>39.714410870000002</v>
      </c>
      <c r="D5">
        <f>'Set 1'!H23</f>
        <v>1692.2270000000001</v>
      </c>
      <c r="E5">
        <f t="shared" si="0"/>
        <v>2.3259999999999999E-2</v>
      </c>
      <c r="F5">
        <f t="shared" si="0"/>
        <v>2.3259999999999999E-2</v>
      </c>
      <c r="G5">
        <f t="shared" si="1"/>
        <v>3.3259999999999998E-2</v>
      </c>
    </row>
    <row r="6" spans="1:7" x14ac:dyDescent="0.25">
      <c r="A6" s="3" t="str">
        <f>DayIdentifier &amp; "S1A05"</f>
        <v>DFC13S1A05</v>
      </c>
      <c r="B6">
        <f>'Set 1'!G24</f>
        <v>-105.11460352</v>
      </c>
      <c r="C6">
        <f>'Set 1'!F24</f>
        <v>39.714967540000004</v>
      </c>
      <c r="D6">
        <f>'Set 1'!H24</f>
        <v>1692.0840000000001</v>
      </c>
      <c r="E6">
        <f t="shared" si="0"/>
        <v>2.3259999999999999E-2</v>
      </c>
      <c r="F6">
        <f t="shared" si="0"/>
        <v>2.3259999999999999E-2</v>
      </c>
      <c r="G6">
        <f t="shared" si="1"/>
        <v>3.3259999999999998E-2</v>
      </c>
    </row>
    <row r="7" spans="1:7" x14ac:dyDescent="0.25">
      <c r="A7" s="3" t="str">
        <f>DayIdentifier &amp; "S1A06"</f>
        <v>DFC13S1A06</v>
      </c>
      <c r="B7">
        <f>'Set 1'!G25</f>
        <v>-105.11570666999999</v>
      </c>
      <c r="C7">
        <f>'Set 1'!F25</f>
        <v>39.71489502</v>
      </c>
      <c r="D7">
        <f>'Set 1'!H25</f>
        <v>1689.9359999999999</v>
      </c>
      <c r="E7">
        <f t="shared" si="0"/>
        <v>2.3259999999999999E-2</v>
      </c>
      <c r="F7">
        <f t="shared" si="0"/>
        <v>2.3259999999999999E-2</v>
      </c>
      <c r="G7">
        <f t="shared" si="1"/>
        <v>3.3259999999999998E-2</v>
      </c>
    </row>
    <row r="8" spans="1:7" x14ac:dyDescent="0.25">
      <c r="A8" s="3" t="str">
        <f>DayIdentifier &amp; "S1A07"</f>
        <v>DFC13S1A07</v>
      </c>
      <c r="B8">
        <f>'Set 1'!G26</f>
        <v>-105.11601802</v>
      </c>
      <c r="C8">
        <f>'Set 1'!F26</f>
        <v>39.714660389999999</v>
      </c>
      <c r="D8">
        <f>'Set 1'!H26</f>
        <v>1691.0450000000001</v>
      </c>
      <c r="E8">
        <f t="shared" si="0"/>
        <v>2.3259999999999999E-2</v>
      </c>
      <c r="F8">
        <f t="shared" si="0"/>
        <v>2.3259999999999999E-2</v>
      </c>
      <c r="G8">
        <f t="shared" si="1"/>
        <v>3.3259999999999998E-2</v>
      </c>
    </row>
    <row r="9" spans="1:7" x14ac:dyDescent="0.25">
      <c r="A9" s="3" t="str">
        <f>DayIdentifier &amp; "S1A08"</f>
        <v>DFC13S1A08</v>
      </c>
      <c r="B9">
        <f>'Set 1'!G27</f>
        <v>0</v>
      </c>
      <c r="C9">
        <f>'Set 1'!F27</f>
        <v>0</v>
      </c>
      <c r="D9">
        <f>'Set 1'!H27</f>
        <v>0</v>
      </c>
      <c r="E9">
        <f t="shared" si="0"/>
        <v>2.3259999999999999E-2</v>
      </c>
      <c r="F9">
        <f t="shared" si="0"/>
        <v>2.3259999999999999E-2</v>
      </c>
      <c r="G9">
        <f t="shared" si="1"/>
        <v>3.3259999999999998E-2</v>
      </c>
    </row>
    <row r="10" spans="1:7" x14ac:dyDescent="0.25">
      <c r="A10" s="3" t="str">
        <f>DayIdentifier &amp; "S1A09"</f>
        <v>DFC13S1A09</v>
      </c>
      <c r="B10">
        <f>'Set 1'!G28</f>
        <v>0</v>
      </c>
      <c r="C10">
        <f>'Set 1'!F28</f>
        <v>0</v>
      </c>
      <c r="D10">
        <f>'Set 1'!H28</f>
        <v>0</v>
      </c>
      <c r="E10">
        <f t="shared" si="0"/>
        <v>2.3259999999999999E-2</v>
      </c>
      <c r="F10">
        <f t="shared" si="0"/>
        <v>2.3259999999999999E-2</v>
      </c>
      <c r="G10">
        <f t="shared" si="1"/>
        <v>3.3259999999999998E-2</v>
      </c>
    </row>
    <row r="11" spans="1:7" x14ac:dyDescent="0.25">
      <c r="A11" s="3" t="str">
        <f>DayIdentifier &amp; "S1A10"</f>
        <v>DFC13S1A10</v>
      </c>
      <c r="B11">
        <f>'Set 1'!G29</f>
        <v>0</v>
      </c>
      <c r="C11">
        <f>'Set 1'!F29</f>
        <v>0</v>
      </c>
      <c r="D11">
        <f>'Set 1'!H29</f>
        <v>0</v>
      </c>
      <c r="E11">
        <f t="shared" si="0"/>
        <v>2.3259999999999999E-2</v>
      </c>
      <c r="F11">
        <f t="shared" si="0"/>
        <v>2.3259999999999999E-2</v>
      </c>
      <c r="G11">
        <f t="shared" si="1"/>
        <v>3.3259999999999998E-2</v>
      </c>
    </row>
    <row r="12" spans="1:7" x14ac:dyDescent="0.25">
      <c r="A12" s="3" t="str">
        <f>DayIdentifier &amp; "S2A01"</f>
        <v>DFC13S2A01</v>
      </c>
      <c r="B12">
        <f>'Set 2'!G20</f>
        <v>0</v>
      </c>
      <c r="C12">
        <f>'Set 2'!F20</f>
        <v>0</v>
      </c>
      <c r="D12">
        <f>'Set 2'!H20</f>
        <v>0</v>
      </c>
      <c r="E12">
        <f t="shared" ref="E12:F21" si="2">S2XYAccuracy</f>
        <v>0.01</v>
      </c>
      <c r="F12">
        <f t="shared" si="2"/>
        <v>0.01</v>
      </c>
      <c r="G12">
        <f t="shared" ref="G12:G21" si="3">S2ZAccuracy</f>
        <v>0.02</v>
      </c>
    </row>
    <row r="13" spans="1:7" x14ac:dyDescent="0.25">
      <c r="A13" s="3" t="str">
        <f>DayIdentifier &amp; "S2A02"</f>
        <v>DFC13S2A02</v>
      </c>
      <c r="B13">
        <f>'Set 2'!G21</f>
        <v>0</v>
      </c>
      <c r="C13">
        <f>'Set 2'!F21</f>
        <v>0</v>
      </c>
      <c r="D13">
        <f>'Set 2'!H21</f>
        <v>0</v>
      </c>
      <c r="E13">
        <f t="shared" si="2"/>
        <v>0.01</v>
      </c>
      <c r="F13">
        <f t="shared" si="2"/>
        <v>0.01</v>
      </c>
      <c r="G13">
        <f t="shared" si="3"/>
        <v>0.02</v>
      </c>
    </row>
    <row r="14" spans="1:7" x14ac:dyDescent="0.25">
      <c r="A14" s="3" t="str">
        <f>DayIdentifier &amp; "S2A03"</f>
        <v>DFC13S2A03</v>
      </c>
      <c r="B14">
        <f>'Set 2'!G22</f>
        <v>0</v>
      </c>
      <c r="C14">
        <f>'Set 2'!F22</f>
        <v>0</v>
      </c>
      <c r="D14">
        <f>'Set 2'!H22</f>
        <v>0</v>
      </c>
      <c r="E14">
        <f t="shared" si="2"/>
        <v>0.01</v>
      </c>
      <c r="F14">
        <f t="shared" si="2"/>
        <v>0.01</v>
      </c>
      <c r="G14">
        <f t="shared" si="3"/>
        <v>0.02</v>
      </c>
    </row>
    <row r="15" spans="1:7" x14ac:dyDescent="0.25">
      <c r="A15" s="3" t="str">
        <f>DayIdentifier &amp; "S2A04"</f>
        <v>DFC13S2A04</v>
      </c>
      <c r="B15">
        <f>'Set 2'!G23</f>
        <v>0</v>
      </c>
      <c r="C15">
        <f>'Set 2'!F23</f>
        <v>0</v>
      </c>
      <c r="D15">
        <f>'Set 2'!H23</f>
        <v>0</v>
      </c>
      <c r="E15">
        <f t="shared" si="2"/>
        <v>0.01</v>
      </c>
      <c r="F15">
        <f t="shared" si="2"/>
        <v>0.01</v>
      </c>
      <c r="G15">
        <f t="shared" si="3"/>
        <v>0.02</v>
      </c>
    </row>
    <row r="16" spans="1:7" x14ac:dyDescent="0.25">
      <c r="A16" s="3" t="str">
        <f>DayIdentifier &amp; "S2A05"</f>
        <v>DFC13S2A05</v>
      </c>
      <c r="B16">
        <f>'Set 2'!G24</f>
        <v>0</v>
      </c>
      <c r="C16">
        <f>'Set 2'!F24</f>
        <v>0</v>
      </c>
      <c r="D16">
        <f>'Set 2'!H24</f>
        <v>0</v>
      </c>
      <c r="E16">
        <f t="shared" si="2"/>
        <v>0.01</v>
      </c>
      <c r="F16">
        <f t="shared" si="2"/>
        <v>0.01</v>
      </c>
      <c r="G16">
        <f t="shared" si="3"/>
        <v>0.02</v>
      </c>
    </row>
    <row r="17" spans="1:7" x14ac:dyDescent="0.25">
      <c r="A17" s="3" t="str">
        <f>DayIdentifier &amp; "S2A06"</f>
        <v>DFC13S2A06</v>
      </c>
      <c r="B17">
        <f>'Set 2'!G25</f>
        <v>0</v>
      </c>
      <c r="C17">
        <f>'Set 2'!F25</f>
        <v>0</v>
      </c>
      <c r="D17">
        <f>'Set 2'!H25</f>
        <v>0</v>
      </c>
      <c r="E17">
        <f t="shared" si="2"/>
        <v>0.01</v>
      </c>
      <c r="F17">
        <f t="shared" si="2"/>
        <v>0.01</v>
      </c>
      <c r="G17">
        <f t="shared" si="3"/>
        <v>0.02</v>
      </c>
    </row>
    <row r="18" spans="1:7" x14ac:dyDescent="0.25">
      <c r="A18" s="3" t="str">
        <f>DayIdentifier &amp; "S2A07"</f>
        <v>DFC13S2A07</v>
      </c>
      <c r="B18">
        <f>'Set 2'!G26</f>
        <v>0</v>
      </c>
      <c r="C18">
        <f>'Set 2'!F26</f>
        <v>0</v>
      </c>
      <c r="D18">
        <f>'Set 2'!H26</f>
        <v>0</v>
      </c>
      <c r="E18">
        <f t="shared" si="2"/>
        <v>0.01</v>
      </c>
      <c r="F18">
        <f t="shared" si="2"/>
        <v>0.01</v>
      </c>
      <c r="G18">
        <f t="shared" si="3"/>
        <v>0.02</v>
      </c>
    </row>
    <row r="19" spans="1:7" x14ac:dyDescent="0.25">
      <c r="A19" s="3" t="str">
        <f>DayIdentifier &amp; "S2A08"</f>
        <v>DFC13S2A08</v>
      </c>
      <c r="B19">
        <f>'Set 2'!G27</f>
        <v>0</v>
      </c>
      <c r="C19">
        <f>'Set 2'!F27</f>
        <v>0</v>
      </c>
      <c r="D19">
        <f>'Set 2'!H27</f>
        <v>0</v>
      </c>
      <c r="E19">
        <f t="shared" si="2"/>
        <v>0.01</v>
      </c>
      <c r="F19">
        <f t="shared" si="2"/>
        <v>0.01</v>
      </c>
      <c r="G19">
        <f t="shared" si="3"/>
        <v>0.02</v>
      </c>
    </row>
    <row r="20" spans="1:7" x14ac:dyDescent="0.25">
      <c r="A20" s="3" t="str">
        <f>DayIdentifier &amp; "S2A09"</f>
        <v>DFC13S2A09</v>
      </c>
      <c r="B20">
        <f>'Set 2'!G28</f>
        <v>0</v>
      </c>
      <c r="C20">
        <f>'Set 2'!F28</f>
        <v>0</v>
      </c>
      <c r="D20">
        <f>'Set 2'!H28</f>
        <v>0</v>
      </c>
      <c r="E20">
        <f t="shared" si="2"/>
        <v>0.01</v>
      </c>
      <c r="F20">
        <f t="shared" si="2"/>
        <v>0.01</v>
      </c>
      <c r="G20">
        <f t="shared" si="3"/>
        <v>0.02</v>
      </c>
    </row>
    <row r="21" spans="1:7" x14ac:dyDescent="0.25">
      <c r="A21" s="3" t="str">
        <f>DayIdentifier &amp; "S2A10"</f>
        <v>DFC13S2A10</v>
      </c>
      <c r="B21">
        <f>'Set 2'!G29</f>
        <v>0</v>
      </c>
      <c r="C21">
        <f>'Set 2'!F29</f>
        <v>0</v>
      </c>
      <c r="D21">
        <f>'Set 2'!H29</f>
        <v>0</v>
      </c>
      <c r="E21">
        <f t="shared" si="2"/>
        <v>0.01</v>
      </c>
      <c r="F21">
        <f t="shared" si="2"/>
        <v>0.01</v>
      </c>
      <c r="G21">
        <f t="shared" si="3"/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296A-0326-479A-9EAB-03AFCF0BC3AA}">
  <dimension ref="A1:G21"/>
  <sheetViews>
    <sheetView workbookViewId="0"/>
  </sheetViews>
  <sheetFormatPr defaultRowHeight="15" x14ac:dyDescent="0.25"/>
  <cols>
    <col min="1" max="1" width="13.28515625" style="3" bestFit="1" customWidth="1"/>
    <col min="2" max="2" width="11" bestFit="1" customWidth="1"/>
    <col min="3" max="3" width="12" bestFit="1" customWidth="1"/>
    <col min="4" max="4" width="18.28515625" bestFit="1" customWidth="1"/>
    <col min="5" max="5" width="10.28515625" bestFit="1" customWidth="1"/>
    <col min="6" max="7" width="10.140625" bestFit="1" customWidth="1"/>
  </cols>
  <sheetData>
    <row r="1" spans="1:7" x14ac:dyDescent="0.25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</row>
    <row r="2" spans="1:7" x14ac:dyDescent="0.25">
      <c r="A2" s="3" t="str">
        <f>DayIdentifier &amp; "S1A01"</f>
        <v>DFC13S1A01</v>
      </c>
      <c r="B2">
        <f>'Set 1'!I20</f>
        <v>490111.27100000001</v>
      </c>
      <c r="C2">
        <f>'Set 1'!J20</f>
        <v>4396090.5580000002</v>
      </c>
      <c r="D2">
        <f>'Set 1'!K20</f>
        <v>1709.7159999999999</v>
      </c>
      <c r="E2">
        <f t="shared" ref="E2:F11" si="0">S1XYAccuracy</f>
        <v>2.3259999999999999E-2</v>
      </c>
      <c r="F2">
        <f t="shared" si="0"/>
        <v>2.3259999999999999E-2</v>
      </c>
      <c r="G2">
        <f t="shared" ref="G2:G11" si="1">S1ZAccuracy</f>
        <v>3.3259999999999998E-2</v>
      </c>
    </row>
    <row r="3" spans="1:7" x14ac:dyDescent="0.25">
      <c r="A3" s="3" t="str">
        <f>DayIdentifier &amp; "S1A02"</f>
        <v>DFC13S1A02</v>
      </c>
      <c r="B3">
        <f>'Set 1'!I21</f>
        <v>490066.63900000002</v>
      </c>
      <c r="C3">
        <f>'Set 1'!J21</f>
        <v>4396028.4709999999</v>
      </c>
      <c r="D3">
        <f>'Set 1'!K21</f>
        <v>1711.4580000000001</v>
      </c>
      <c r="E3">
        <f t="shared" si="0"/>
        <v>2.3259999999999999E-2</v>
      </c>
      <c r="F3">
        <f t="shared" si="0"/>
        <v>2.3259999999999999E-2</v>
      </c>
      <c r="G3">
        <f t="shared" si="1"/>
        <v>3.3259999999999998E-2</v>
      </c>
    </row>
    <row r="4" spans="1:7" x14ac:dyDescent="0.25">
      <c r="A4" s="3" t="str">
        <f>DayIdentifier &amp; "S1A03"</f>
        <v>DFC13S1A03</v>
      </c>
      <c r="B4">
        <f>'Set 1'!I22</f>
        <v>490120.10399999999</v>
      </c>
      <c r="C4">
        <f>'Set 1'!J22</f>
        <v>4396036.5439999998</v>
      </c>
      <c r="D4">
        <f>'Set 1'!K22</f>
        <v>1709.9190000000001</v>
      </c>
      <c r="E4">
        <f t="shared" si="0"/>
        <v>2.3259999999999999E-2</v>
      </c>
      <c r="F4">
        <f t="shared" si="0"/>
        <v>2.3259999999999999E-2</v>
      </c>
      <c r="G4">
        <f t="shared" si="1"/>
        <v>3.3259999999999998E-2</v>
      </c>
    </row>
    <row r="5" spans="1:7" x14ac:dyDescent="0.25">
      <c r="A5" s="3" t="str">
        <f>DayIdentifier &amp; "S1A04"</f>
        <v>DFC13S1A04</v>
      </c>
      <c r="B5">
        <f>'Set 1'!I23</f>
        <v>490185.10600000003</v>
      </c>
      <c r="C5">
        <f>'Set 1'!J23</f>
        <v>4396066.6689999998</v>
      </c>
      <c r="D5">
        <f>'Set 1'!K23</f>
        <v>1708.606</v>
      </c>
      <c r="E5">
        <f t="shared" si="0"/>
        <v>2.3259999999999999E-2</v>
      </c>
      <c r="F5">
        <f t="shared" si="0"/>
        <v>2.3259999999999999E-2</v>
      </c>
      <c r="G5">
        <f t="shared" si="1"/>
        <v>3.3259999999999998E-2</v>
      </c>
    </row>
    <row r="6" spans="1:7" x14ac:dyDescent="0.25">
      <c r="A6" s="3" t="str">
        <f>DayIdentifier &amp; "S1A05"</f>
        <v>DFC13S1A05</v>
      </c>
      <c r="B6">
        <f>'Set 1'!I24</f>
        <v>490176.924</v>
      </c>
      <c r="C6">
        <f>'Set 1'!J24</f>
        <v>4396128.4610000001</v>
      </c>
      <c r="D6">
        <f>'Set 1'!K24</f>
        <v>1708.4639999999999</v>
      </c>
      <c r="E6">
        <f t="shared" si="0"/>
        <v>2.3259999999999999E-2</v>
      </c>
      <c r="F6">
        <f t="shared" si="0"/>
        <v>2.3259999999999999E-2</v>
      </c>
      <c r="G6">
        <f t="shared" si="1"/>
        <v>3.3259999999999998E-2</v>
      </c>
    </row>
    <row r="7" spans="1:7" x14ac:dyDescent="0.25">
      <c r="A7" s="3" t="str">
        <f>DayIdentifier &amp; "S1A06"</f>
        <v>DFC13S1A06</v>
      </c>
      <c r="B7">
        <f>'Set 1'!I25</f>
        <v>490082.359</v>
      </c>
      <c r="C7">
        <f>'Set 1'!J25</f>
        <v>4396120.5329999998</v>
      </c>
      <c r="D7">
        <f>'Set 1'!K25</f>
        <v>1706.307</v>
      </c>
      <c r="E7">
        <f t="shared" si="0"/>
        <v>2.3259999999999999E-2</v>
      </c>
      <c r="F7">
        <f t="shared" si="0"/>
        <v>2.3259999999999999E-2</v>
      </c>
      <c r="G7">
        <f t="shared" si="1"/>
        <v>3.3259999999999998E-2</v>
      </c>
    </row>
    <row r="8" spans="1:7" x14ac:dyDescent="0.25">
      <c r="A8" s="3" t="str">
        <f>DayIdentifier &amp; "S1A07"</f>
        <v>DFC13S1A07</v>
      </c>
      <c r="B8">
        <f>'Set 1'!I26</f>
        <v>490055.63799999998</v>
      </c>
      <c r="C8">
        <f>'Set 1'!J26</f>
        <v>4396094.5279999999</v>
      </c>
      <c r="D8">
        <f>'Set 1'!K26</f>
        <v>1707.414</v>
      </c>
      <c r="E8">
        <f t="shared" si="0"/>
        <v>2.3259999999999999E-2</v>
      </c>
      <c r="F8">
        <f t="shared" si="0"/>
        <v>2.3259999999999999E-2</v>
      </c>
      <c r="G8">
        <f t="shared" si="1"/>
        <v>3.3259999999999998E-2</v>
      </c>
    </row>
    <row r="9" spans="1:7" x14ac:dyDescent="0.25">
      <c r="A9" s="3" t="str">
        <f>DayIdentifier &amp; "S1A08"</f>
        <v>DFC13S1A08</v>
      </c>
      <c r="B9">
        <f>'Set 1'!I27</f>
        <v>0</v>
      </c>
      <c r="C9">
        <f>'Set 1'!J27</f>
        <v>0</v>
      </c>
      <c r="D9">
        <f>'Set 1'!K27</f>
        <v>0</v>
      </c>
      <c r="E9">
        <f t="shared" si="0"/>
        <v>2.3259999999999999E-2</v>
      </c>
      <c r="F9">
        <f t="shared" si="0"/>
        <v>2.3259999999999999E-2</v>
      </c>
      <c r="G9">
        <f t="shared" si="1"/>
        <v>3.3259999999999998E-2</v>
      </c>
    </row>
    <row r="10" spans="1:7" x14ac:dyDescent="0.25">
      <c r="A10" s="3" t="str">
        <f>DayIdentifier &amp; "S1A09"</f>
        <v>DFC13S1A09</v>
      </c>
      <c r="B10">
        <f>'Set 1'!I28</f>
        <v>0</v>
      </c>
      <c r="C10">
        <f>'Set 1'!J28</f>
        <v>0</v>
      </c>
      <c r="D10">
        <f>'Set 1'!K28</f>
        <v>0</v>
      </c>
      <c r="E10">
        <f t="shared" si="0"/>
        <v>2.3259999999999999E-2</v>
      </c>
      <c r="F10">
        <f t="shared" si="0"/>
        <v>2.3259999999999999E-2</v>
      </c>
      <c r="G10">
        <f t="shared" si="1"/>
        <v>3.3259999999999998E-2</v>
      </c>
    </row>
    <row r="11" spans="1:7" x14ac:dyDescent="0.25">
      <c r="A11" s="3" t="str">
        <f>DayIdentifier &amp; "S1A10"</f>
        <v>DFC13S1A10</v>
      </c>
      <c r="B11">
        <f>'Set 1'!I29</f>
        <v>0</v>
      </c>
      <c r="C11">
        <f>'Set 1'!J29</f>
        <v>0</v>
      </c>
      <c r="D11">
        <f>'Set 1'!K29</f>
        <v>0</v>
      </c>
      <c r="E11">
        <f t="shared" si="0"/>
        <v>2.3259999999999999E-2</v>
      </c>
      <c r="F11">
        <f t="shared" si="0"/>
        <v>2.3259999999999999E-2</v>
      </c>
      <c r="G11">
        <f t="shared" si="1"/>
        <v>3.3259999999999998E-2</v>
      </c>
    </row>
    <row r="12" spans="1:7" x14ac:dyDescent="0.25">
      <c r="A12" s="3" t="str">
        <f>DayIdentifier &amp; "S2A01"</f>
        <v>DFC13S2A01</v>
      </c>
      <c r="B12">
        <f>'Set 2'!I20</f>
        <v>0</v>
      </c>
      <c r="C12">
        <f>'Set 2'!J20</f>
        <v>0</v>
      </c>
      <c r="D12">
        <f>'Set 2'!K20</f>
        <v>0</v>
      </c>
      <c r="E12">
        <f t="shared" ref="E12:F21" si="2">S2XYAccuracy</f>
        <v>0.01</v>
      </c>
      <c r="F12">
        <f t="shared" si="2"/>
        <v>0.01</v>
      </c>
      <c r="G12">
        <f t="shared" ref="G12:G21" si="3">S2ZAccuracy</f>
        <v>0.02</v>
      </c>
    </row>
    <row r="13" spans="1:7" x14ac:dyDescent="0.25">
      <c r="A13" s="3" t="str">
        <f>DayIdentifier &amp; "S2A02"</f>
        <v>DFC13S2A02</v>
      </c>
      <c r="B13">
        <f>'Set 2'!I21</f>
        <v>0</v>
      </c>
      <c r="C13">
        <f>'Set 2'!J21</f>
        <v>0</v>
      </c>
      <c r="D13">
        <f>'Set 2'!K21</f>
        <v>0</v>
      </c>
      <c r="E13">
        <f t="shared" si="2"/>
        <v>0.01</v>
      </c>
      <c r="F13">
        <f t="shared" si="2"/>
        <v>0.01</v>
      </c>
      <c r="G13">
        <f t="shared" si="3"/>
        <v>0.02</v>
      </c>
    </row>
    <row r="14" spans="1:7" x14ac:dyDescent="0.25">
      <c r="A14" s="3" t="str">
        <f>DayIdentifier &amp; "S2A03"</f>
        <v>DFC13S2A03</v>
      </c>
      <c r="B14">
        <f>'Set 2'!I22</f>
        <v>0</v>
      </c>
      <c r="C14">
        <f>'Set 2'!J22</f>
        <v>0</v>
      </c>
      <c r="D14">
        <f>'Set 2'!K22</f>
        <v>0</v>
      </c>
      <c r="E14">
        <f t="shared" si="2"/>
        <v>0.01</v>
      </c>
      <c r="F14">
        <f t="shared" si="2"/>
        <v>0.01</v>
      </c>
      <c r="G14">
        <f t="shared" si="3"/>
        <v>0.02</v>
      </c>
    </row>
    <row r="15" spans="1:7" x14ac:dyDescent="0.25">
      <c r="A15" s="3" t="str">
        <f>DayIdentifier &amp; "S2A04"</f>
        <v>DFC13S2A04</v>
      </c>
      <c r="B15">
        <f>'Set 2'!I23</f>
        <v>0</v>
      </c>
      <c r="C15">
        <f>'Set 2'!J23</f>
        <v>0</v>
      </c>
      <c r="D15">
        <f>'Set 2'!K23</f>
        <v>0</v>
      </c>
      <c r="E15">
        <f t="shared" si="2"/>
        <v>0.01</v>
      </c>
      <c r="F15">
        <f t="shared" si="2"/>
        <v>0.01</v>
      </c>
      <c r="G15">
        <f t="shared" si="3"/>
        <v>0.02</v>
      </c>
    </row>
    <row r="16" spans="1:7" x14ac:dyDescent="0.25">
      <c r="A16" s="3" t="str">
        <f>DayIdentifier &amp; "S2A05"</f>
        <v>DFC13S2A05</v>
      </c>
      <c r="B16">
        <f>'Set 2'!I24</f>
        <v>0</v>
      </c>
      <c r="C16">
        <f>'Set 2'!J24</f>
        <v>0</v>
      </c>
      <c r="D16">
        <f>'Set 2'!K24</f>
        <v>0</v>
      </c>
      <c r="E16">
        <f t="shared" si="2"/>
        <v>0.01</v>
      </c>
      <c r="F16">
        <f t="shared" si="2"/>
        <v>0.01</v>
      </c>
      <c r="G16">
        <f t="shared" si="3"/>
        <v>0.02</v>
      </c>
    </row>
    <row r="17" spans="1:7" x14ac:dyDescent="0.25">
      <c r="A17" s="3" t="str">
        <f>DayIdentifier &amp; "S2A06"</f>
        <v>DFC13S2A06</v>
      </c>
      <c r="B17">
        <f>'Set 2'!I25</f>
        <v>0</v>
      </c>
      <c r="C17">
        <f>'Set 2'!J25</f>
        <v>0</v>
      </c>
      <c r="D17">
        <f>'Set 2'!K25</f>
        <v>0</v>
      </c>
      <c r="E17">
        <f t="shared" si="2"/>
        <v>0.01</v>
      </c>
      <c r="F17">
        <f t="shared" si="2"/>
        <v>0.01</v>
      </c>
      <c r="G17">
        <f t="shared" si="3"/>
        <v>0.02</v>
      </c>
    </row>
    <row r="18" spans="1:7" x14ac:dyDescent="0.25">
      <c r="A18" s="3" t="str">
        <f>DayIdentifier &amp; "S2A07"</f>
        <v>DFC13S2A07</v>
      </c>
      <c r="B18">
        <f>'Set 2'!I26</f>
        <v>0</v>
      </c>
      <c r="C18">
        <f>'Set 2'!J26</f>
        <v>0</v>
      </c>
      <c r="D18">
        <f>'Set 2'!K26</f>
        <v>0</v>
      </c>
      <c r="E18">
        <f t="shared" si="2"/>
        <v>0.01</v>
      </c>
      <c r="F18">
        <f t="shared" si="2"/>
        <v>0.01</v>
      </c>
      <c r="G18">
        <f t="shared" si="3"/>
        <v>0.02</v>
      </c>
    </row>
    <row r="19" spans="1:7" x14ac:dyDescent="0.25">
      <c r="A19" s="3" t="str">
        <f>DayIdentifier &amp; "S2A08"</f>
        <v>DFC13S2A08</v>
      </c>
      <c r="B19">
        <f>'Set 2'!I27</f>
        <v>0</v>
      </c>
      <c r="C19">
        <f>'Set 2'!J27</f>
        <v>0</v>
      </c>
      <c r="D19">
        <f>'Set 2'!K27</f>
        <v>0</v>
      </c>
      <c r="E19">
        <f t="shared" si="2"/>
        <v>0.01</v>
      </c>
      <c r="F19">
        <f t="shared" si="2"/>
        <v>0.01</v>
      </c>
      <c r="G19">
        <f t="shared" si="3"/>
        <v>0.02</v>
      </c>
    </row>
    <row r="20" spans="1:7" x14ac:dyDescent="0.25">
      <c r="A20" s="3" t="str">
        <f>DayIdentifier &amp; "S2A09"</f>
        <v>DFC13S2A09</v>
      </c>
      <c r="B20">
        <f>'Set 2'!I28</f>
        <v>0</v>
      </c>
      <c r="C20">
        <f>'Set 2'!J28</f>
        <v>0</v>
      </c>
      <c r="D20">
        <f>'Set 2'!K28</f>
        <v>0</v>
      </c>
      <c r="E20">
        <f t="shared" si="2"/>
        <v>0.01</v>
      </c>
      <c r="F20">
        <f t="shared" si="2"/>
        <v>0.01</v>
      </c>
      <c r="G20">
        <f t="shared" si="3"/>
        <v>0.02</v>
      </c>
    </row>
    <row r="21" spans="1:7" x14ac:dyDescent="0.25">
      <c r="A21" s="3" t="str">
        <f>DayIdentifier &amp; "S2A10"</f>
        <v>DFC13S2A10</v>
      </c>
      <c r="B21">
        <f>'Set 2'!I29</f>
        <v>0</v>
      </c>
      <c r="C21">
        <f>'Set 2'!J29</f>
        <v>0</v>
      </c>
      <c r="D21">
        <f>'Set 2'!K29</f>
        <v>0</v>
      </c>
      <c r="E21">
        <f t="shared" si="2"/>
        <v>0.01</v>
      </c>
      <c r="F21">
        <f t="shared" si="2"/>
        <v>0.01</v>
      </c>
      <c r="G21">
        <f t="shared" si="3"/>
        <v>0.02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V k y X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V k y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M l 0 0 o i k e 4 D g A A A B E A A A A T A B w A R m 9 y b X V s Y X M v U 2 V j d G l v b j E u b S C i G A A o o B Q A A A A A A A A A A A A A A A A A A A A A A A A A A A A r T k 0 u y c z P U w i G 0 I b W A F B L A Q I t A B Q A A g A I A F Z M l 0 0 a l e x Z p w A A A P k A A A A S A A A A A A A A A A A A A A A A A A A A A A B D b 2 5 m a W c v U G F j a 2 F n Z S 5 4 b W x Q S w E C L Q A U A A I A C A B W T J d N D 8 r p q 6 Q A A A D p A A A A E w A A A A A A A A A A A A A A A A D z A A A A W 0 N v b n R l b n R f V H l w Z X N d L n h t b F B L A Q I t A B Q A A g A I A F Z M l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w T T N / Q h 8 2 R Z M i S z S f K 8 b d A A A A A A I A A A A A A A N m A A D A A A A A E A A A A M r n C B U C c / + C W P e Y U 6 z B k r 8 A A A A A B I A A A K A A A A A Q A A A A u 4 r w t + N s 3 u 2 E D m A Q L j K O A V A A A A D S G T W b I v p 6 + r 0 o 8 1 z x H L W F j 3 J f z 0 o T d U y m C p b H L s a 9 b Z 1 d n + u q B 8 G s y 8 0 2 C I A q h G m u + 3 8 5 X E a a 1 W M X l P Q 3 6 f Q L f t p j b A P O 1 P 8 R J U b Q I U q 9 4 x Q A A A C 7 J F M 4 q 7 L E N q m A c 2 8 4 Y G 4 N n l Y h 7 w = = < / D a t a M a s h u p > 
</file>

<file path=customXml/itemProps1.xml><?xml version="1.0" encoding="utf-8"?>
<ds:datastoreItem xmlns:ds="http://schemas.openxmlformats.org/officeDocument/2006/customXml" ds:itemID="{62E38323-E883-4551-9861-F3E8655B5C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Set 1</vt:lpstr>
      <vt:lpstr>Set 2</vt:lpstr>
      <vt:lpstr>Accur Calc &amp; Day ID</vt:lpstr>
      <vt:lpstr>Geographic  + Elipsoid Height</vt:lpstr>
      <vt:lpstr>Projected + Orthometric Height</vt:lpstr>
      <vt:lpstr>DayIdentifier</vt:lpstr>
      <vt:lpstr>S1XYAccuracy</vt:lpstr>
      <vt:lpstr>S1ZAccuracy</vt:lpstr>
      <vt:lpstr>S2XYAccuracy</vt:lpstr>
      <vt:lpstr>S2ZAccuracy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Adams, Josip D.</cp:lastModifiedBy>
  <dcterms:created xsi:type="dcterms:W3CDTF">2018-12-22T19:33:06Z</dcterms:created>
  <dcterms:modified xsi:type="dcterms:W3CDTF">2019-06-13T22:02:20Z</dcterms:modified>
</cp:coreProperties>
</file>