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MI UALP\Downloads\"/>
    </mc:Choice>
  </mc:AlternateContent>
  <xr:revisionPtr revIDLastSave="0" documentId="8_{A779F524-D1AA-43D5-A938-E42C99601D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TN" sheetId="1" r:id="rId1"/>
    <sheet name="TEL" sheetId="2" r:id="rId2"/>
    <sheet name="Hoja1" sheetId="3" r:id="rId3"/>
  </sheets>
  <externalReferences>
    <externalReference r:id="rId4"/>
  </externalReferences>
  <definedNames>
    <definedName name="_xlnm.Print_Area" localSheetId="0">ETN!$A$1:$U$62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7" i="3"/>
  <c r="A18" i="3" s="1"/>
  <c r="A19" i="3" s="1"/>
  <c r="A21" i="3"/>
  <c r="A22" i="3" s="1"/>
  <c r="A23" i="3" s="1"/>
  <c r="A25" i="3"/>
  <c r="A28" i="3"/>
  <c r="A29" i="3" s="1"/>
  <c r="A30" i="3" s="1"/>
  <c r="A32" i="3"/>
  <c r="A33" i="3"/>
  <c r="A34" i="3" s="1"/>
  <c r="A36" i="3"/>
  <c r="A37" i="3" s="1"/>
  <c r="A39" i="3"/>
  <c r="A40" i="3" s="1"/>
  <c r="A9" i="3"/>
  <c r="A10" i="3" s="1"/>
  <c r="A11" i="3" s="1"/>
  <c r="N19" i="1" l="1"/>
  <c r="O19" i="1"/>
  <c r="P19" i="1"/>
  <c r="Q19" i="1"/>
  <c r="A20" i="2"/>
  <c r="A22" i="2" s="1"/>
  <c r="A27" i="2"/>
  <c r="A18" i="2"/>
  <c r="N18" i="2"/>
  <c r="O18" i="2"/>
  <c r="P18" i="2"/>
  <c r="Q18" i="2"/>
  <c r="N19" i="2"/>
  <c r="O19" i="2"/>
  <c r="P19" i="2"/>
  <c r="Q19" i="2"/>
  <c r="N20" i="2"/>
  <c r="O20" i="2"/>
  <c r="P20" i="2"/>
  <c r="Q20" i="2"/>
  <c r="C21" i="2"/>
  <c r="D21" i="2"/>
  <c r="E21" i="2"/>
  <c r="N21" i="2"/>
  <c r="O21" i="2"/>
  <c r="P21" i="2"/>
  <c r="Q21" i="2"/>
  <c r="N22" i="2"/>
  <c r="O22" i="2"/>
  <c r="P22" i="2"/>
  <c r="Q22" i="2"/>
  <c r="U51" i="2" l="1"/>
  <c r="Q51" i="2"/>
  <c r="P51" i="2"/>
  <c r="O51" i="2"/>
  <c r="N51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4" i="2"/>
  <c r="O44" i="2"/>
  <c r="N46" i="2"/>
  <c r="O46" i="2"/>
  <c r="N47" i="2"/>
  <c r="O47" i="2"/>
  <c r="N48" i="2"/>
  <c r="O48" i="2"/>
  <c r="N49" i="2"/>
  <c r="O49" i="2"/>
  <c r="N50" i="2"/>
  <c r="O50" i="2"/>
  <c r="A38" i="2"/>
  <c r="U45" i="1"/>
  <c r="U46" i="1"/>
  <c r="U48" i="1"/>
  <c r="U52" i="1"/>
  <c r="U53" i="1"/>
  <c r="Q16" i="1" l="1"/>
  <c r="P16" i="1"/>
  <c r="O16" i="1"/>
  <c r="N16" i="1"/>
  <c r="U15" i="2" l="1"/>
  <c r="P49" i="2" l="1"/>
  <c r="M49" i="2"/>
  <c r="Q49" i="2" l="1"/>
  <c r="U42" i="1" l="1"/>
  <c r="U41" i="1"/>
  <c r="U22" i="1"/>
  <c r="U14" i="1"/>
  <c r="P41" i="2" l="1"/>
  <c r="Q35" i="2"/>
  <c r="P35" i="2"/>
  <c r="Q34" i="2"/>
  <c r="P34" i="2"/>
  <c r="Q28" i="2"/>
  <c r="P28" i="2"/>
  <c r="P25" i="2"/>
  <c r="P24" i="2"/>
  <c r="M24" i="2"/>
  <c r="Q23" i="2"/>
  <c r="P23" i="2"/>
  <c r="Q17" i="2"/>
  <c r="P17" i="2"/>
  <c r="Q27" i="2"/>
  <c r="P27" i="2"/>
  <c r="Q26" i="2"/>
  <c r="P26" i="2"/>
  <c r="Q16" i="2"/>
  <c r="P16" i="2"/>
  <c r="Q15" i="2"/>
  <c r="P15" i="2"/>
  <c r="Q14" i="2"/>
  <c r="P14" i="2"/>
  <c r="Q13" i="2"/>
  <c r="P13" i="2"/>
  <c r="Q12" i="2"/>
  <c r="P12" i="2"/>
  <c r="A12" i="2"/>
  <c r="A13" i="2" s="1"/>
  <c r="A14" i="2" s="1"/>
  <c r="A15" i="2" s="1"/>
  <c r="A16" i="2" s="1"/>
  <c r="Q11" i="2"/>
  <c r="P11" i="2"/>
  <c r="Q49" i="1"/>
  <c r="P49" i="1"/>
  <c r="O49" i="1"/>
  <c r="N49" i="1"/>
  <c r="Q41" i="2" l="1"/>
  <c r="Q24" i="2"/>
  <c r="Q25" i="2"/>
  <c r="P50" i="2"/>
  <c r="P48" i="2"/>
  <c r="P47" i="2"/>
  <c r="P46" i="2"/>
  <c r="P44" i="2"/>
  <c r="P40" i="2"/>
  <c r="P39" i="2"/>
  <c r="P38" i="2"/>
  <c r="P37" i="2"/>
  <c r="P36" i="2"/>
  <c r="P33" i="2"/>
  <c r="P32" i="2"/>
  <c r="P31" i="2"/>
  <c r="P30" i="2"/>
  <c r="P29" i="2"/>
  <c r="M50" i="2"/>
  <c r="M48" i="2"/>
  <c r="M47" i="2"/>
  <c r="M46" i="2"/>
  <c r="M40" i="2"/>
  <c r="M39" i="2"/>
  <c r="M38" i="2"/>
  <c r="M37" i="2"/>
  <c r="M36" i="2"/>
  <c r="Q32" i="2" l="1"/>
  <c r="Q37" i="2"/>
  <c r="Q30" i="2"/>
  <c r="Q40" i="2"/>
  <c r="Q33" i="2"/>
  <c r="Q47" i="2"/>
  <c r="Q48" i="2"/>
  <c r="Q46" i="2"/>
  <c r="Q31" i="2"/>
  <c r="Q44" i="2"/>
  <c r="Q50" i="2"/>
  <c r="Q38" i="2"/>
  <c r="Q36" i="2"/>
  <c r="Q29" i="2"/>
  <c r="Q39" i="2"/>
  <c r="Q53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8" i="1"/>
  <c r="Q17" i="1"/>
  <c r="Q15" i="1"/>
  <c r="Q14" i="1"/>
  <c r="Q13" i="1"/>
  <c r="Q12" i="1"/>
  <c r="Q11" i="1"/>
  <c r="Q10" i="1"/>
  <c r="P53" i="1"/>
  <c r="O53" i="1"/>
  <c r="N53" i="1"/>
  <c r="P52" i="1"/>
  <c r="O52" i="1"/>
  <c r="N52" i="1"/>
  <c r="P51" i="1"/>
  <c r="O51" i="1"/>
  <c r="N51" i="1"/>
  <c r="P50" i="1"/>
  <c r="O50" i="1"/>
  <c r="N50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8" i="1"/>
  <c r="O18" i="1"/>
  <c r="N18" i="1"/>
  <c r="P17" i="1"/>
  <c r="O17" i="1"/>
  <c r="N17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A50" i="2"/>
  <c r="A11" i="1" l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<sst xmlns="http://schemas.openxmlformats.org/spreadsheetml/2006/main" count="874" uniqueCount="299">
  <si>
    <t>A</t>
  </si>
  <si>
    <t>Decimo Semestre</t>
  </si>
  <si>
    <t>ELECTRÓNICA INDUSTRIAL II</t>
  </si>
  <si>
    <t>Noveno Semestre</t>
  </si>
  <si>
    <t>CONMUTACIÓN DIGITAL</t>
  </si>
  <si>
    <t>Sexto Semestre</t>
  </si>
  <si>
    <t>ECUACIONES DIFERENCIALES</t>
  </si>
  <si>
    <t>Tercer Semestre</t>
  </si>
  <si>
    <t>TRABAJO DE GRADO I</t>
  </si>
  <si>
    <t>VARIABLE COMPLEJA</t>
  </si>
  <si>
    <t>TELECOMUNICACIONES III</t>
  </si>
  <si>
    <t>PROCESAMIENTO DIGITAL DE SEÑALES</t>
  </si>
  <si>
    <t>Octavo Semestre</t>
  </si>
  <si>
    <t>MICROPROCESADORES II</t>
  </si>
  <si>
    <t>Septimo Semestre</t>
  </si>
  <si>
    <t>MICROPROCESADORES I</t>
  </si>
  <si>
    <t>CONTROL Y REGULACIÓN INDUSTRIAL</t>
  </si>
  <si>
    <t>CAMPOS ELECTROMAGNÉTICOS</t>
  </si>
  <si>
    <t>Cuarto Semestre</t>
  </si>
  <si>
    <t>TELECOMUNICACIONES II</t>
  </si>
  <si>
    <t>SISTEMAS DE COMPUTACIÓN</t>
  </si>
  <si>
    <t>TELECOMUNICACIONES I</t>
  </si>
  <si>
    <t>SISTEMAS ENERGÉTICOS</t>
  </si>
  <si>
    <t>LÍNEAS DE TRANSMISIÓN Y ANTENAS</t>
  </si>
  <si>
    <t>Quinto Semestre</t>
  </si>
  <si>
    <t>PROPAGACIÓN Y ENLACES</t>
  </si>
  <si>
    <t>SEÑALES Y SISTEMAS</t>
  </si>
  <si>
    <t>MÉTODOS NUMÉRICOS</t>
  </si>
  <si>
    <t>ELECTROMEDICINA</t>
  </si>
  <si>
    <t>ELECTRÓNICA INDUSTRIAL I</t>
  </si>
  <si>
    <t>CONVERSIÓN ELECTROMAGNÉTICA DE ENERGÍA</t>
  </si>
  <si>
    <t>SEMINARIO DE SISTEMAS DE CONTROL Y GESTION AMBIENTAL</t>
  </si>
  <si>
    <t>SISTEMAS DIGITALES II</t>
  </si>
  <si>
    <t>SISTEMAS DE CONTROL II</t>
  </si>
  <si>
    <t>SISTEMAS DE CONTROL I</t>
  </si>
  <si>
    <t>COMPONENTES E INSTRUMENTOS</t>
  </si>
  <si>
    <t>SÍNTESIS DE CIRCUITOS</t>
  </si>
  <si>
    <t>ANÁLISIS DE CIRCUITOS</t>
  </si>
  <si>
    <t>ELECTRÓNICA ANALÓGICA III</t>
  </si>
  <si>
    <t>ESTADÍSTICA II</t>
  </si>
  <si>
    <t>TRABAJO DE GRADO II</t>
  </si>
  <si>
    <t>INVESTIGACIÓN OPERATIVA</t>
  </si>
  <si>
    <t>ELECTRÓNICA ANALÓGICA I</t>
  </si>
  <si>
    <t>ELECTRÓNICA ANALÓGICA II</t>
  </si>
  <si>
    <t>LEGISLACIÓN PARA INGENIERÍA</t>
  </si>
  <si>
    <t>ECONOMÍA PARA INGENIERÍA</t>
  </si>
  <si>
    <t>METODOLOGÍA DE LA INVESTIGACIÓN</t>
  </si>
  <si>
    <t>Nº</t>
  </si>
  <si>
    <t>REDES DE COMUNICACIÓN I</t>
  </si>
  <si>
    <t>CONTROL Y REGULACIÓN INDUSTRIAL I</t>
  </si>
  <si>
    <t>PROGRAMACIÓN DE SISTEMAS I</t>
  </si>
  <si>
    <t>Apellido Paterno</t>
  </si>
  <si>
    <t>Apellido Materno</t>
  </si>
  <si>
    <t>Nombres</t>
  </si>
  <si>
    <t>Asignatura</t>
  </si>
  <si>
    <t>Semestre Académico</t>
  </si>
  <si>
    <t>Paralelo</t>
  </si>
  <si>
    <t>CARGA HORARIA SEMANAL</t>
  </si>
  <si>
    <t>Teoría</t>
  </si>
  <si>
    <t>Práct.</t>
  </si>
  <si>
    <t>Lab.</t>
  </si>
  <si>
    <t>SUAREZ</t>
  </si>
  <si>
    <t>PAYE</t>
  </si>
  <si>
    <t>GARCIA</t>
  </si>
  <si>
    <t>LUIS</t>
  </si>
  <si>
    <t>TITO</t>
  </si>
  <si>
    <t>ROLANDO</t>
  </si>
  <si>
    <t>ARIEL</t>
  </si>
  <si>
    <t>CARLOS</t>
  </si>
  <si>
    <t>MENDOZA</t>
  </si>
  <si>
    <t>FERNANDEZ</t>
  </si>
  <si>
    <t>ROSIO JACKELINE</t>
  </si>
  <si>
    <t>LUIS HUMBERTO</t>
  </si>
  <si>
    <t xml:space="preserve">ALARCON </t>
  </si>
  <si>
    <t xml:space="preserve">FERNANDO </t>
  </si>
  <si>
    <t>ALDO CARLO</t>
  </si>
  <si>
    <t>BURGOA</t>
  </si>
  <si>
    <t>ELIAS</t>
  </si>
  <si>
    <t>ALVAREZ</t>
  </si>
  <si>
    <t>CASTELLANOS</t>
  </si>
  <si>
    <t>RAFAEL EDUARDO ERASMO</t>
  </si>
  <si>
    <t>JOSE ARTURO</t>
  </si>
  <si>
    <t>THAMES</t>
  </si>
  <si>
    <t>JOSÉ ARTURO</t>
  </si>
  <si>
    <t xml:space="preserve">SUBIETA </t>
  </si>
  <si>
    <t xml:space="preserve">RODOLFO DANIEL </t>
  </si>
  <si>
    <t>GERMAN JESUS</t>
  </si>
  <si>
    <t>WILMER BENJAMIN</t>
  </si>
  <si>
    <t>MUÑOZ</t>
  </si>
  <si>
    <t xml:space="preserve">THAMES </t>
  </si>
  <si>
    <t>RUBEN</t>
  </si>
  <si>
    <t>MANTILLA</t>
  </si>
  <si>
    <t>SOLIZ</t>
  </si>
  <si>
    <t>CESAR FERNANDO</t>
  </si>
  <si>
    <t>ISABEL NINOSKA</t>
  </si>
  <si>
    <t>DIVAR SAUL</t>
  </si>
  <si>
    <t>EDWIN FELIX</t>
  </si>
  <si>
    <t xml:space="preserve">CAHUAYA </t>
  </si>
  <si>
    <t>VACA</t>
  </si>
  <si>
    <t>JAIME RICARDO</t>
  </si>
  <si>
    <t>JUAN</t>
  </si>
  <si>
    <t xml:space="preserve">MONTAÑO </t>
  </si>
  <si>
    <t xml:space="preserve">MENACHO </t>
  </si>
  <si>
    <t xml:space="preserve">CARRASCO </t>
  </si>
  <si>
    <t xml:space="preserve">VILLCA </t>
  </si>
  <si>
    <t xml:space="preserve">CHOQUE </t>
  </si>
  <si>
    <t xml:space="preserve">VALENTI </t>
  </si>
  <si>
    <t xml:space="preserve">CABEZAS </t>
  </si>
  <si>
    <t xml:space="preserve">MENDEZ </t>
  </si>
  <si>
    <t xml:space="preserve">PANOZO </t>
  </si>
  <si>
    <t xml:space="preserve">ALI </t>
  </si>
  <si>
    <t xml:space="preserve">PAZ </t>
  </si>
  <si>
    <t xml:space="preserve">MARIN </t>
  </si>
  <si>
    <t xml:space="preserve">DORADO </t>
  </si>
  <si>
    <t>PEREIRA</t>
  </si>
  <si>
    <t xml:space="preserve">CAÑAVIRI </t>
  </si>
  <si>
    <t xml:space="preserve">CALLEJAS </t>
  </si>
  <si>
    <t xml:space="preserve">PEREIRA </t>
  </si>
  <si>
    <t>LOZANO</t>
  </si>
  <si>
    <t xml:space="preserve">CERRON </t>
  </si>
  <si>
    <t xml:space="preserve">VILLARROEL </t>
  </si>
  <si>
    <t xml:space="preserve">IBARRA </t>
  </si>
  <si>
    <t>PAZ</t>
  </si>
  <si>
    <t xml:space="preserve">FRANCO </t>
  </si>
  <si>
    <t xml:space="preserve">PEÑA </t>
  </si>
  <si>
    <t xml:space="preserve">JAIME RICARDO </t>
  </si>
  <si>
    <t>1707959 BE.</t>
  </si>
  <si>
    <t>2216676 LP.</t>
  </si>
  <si>
    <t>4288483 LP.</t>
  </si>
  <si>
    <t>2358779 LP.</t>
  </si>
  <si>
    <t>FLORES</t>
  </si>
  <si>
    <t>2689307 LP.</t>
  </si>
  <si>
    <t>3660493 PT.</t>
  </si>
  <si>
    <t>3515286 OR.</t>
  </si>
  <si>
    <t>6157321 LP.</t>
  </si>
  <si>
    <t>2227789 LP.</t>
  </si>
  <si>
    <t>2477389 LP.</t>
  </si>
  <si>
    <t>3436608 LP.</t>
  </si>
  <si>
    <t>3330918 LP.</t>
  </si>
  <si>
    <t>2319203 LP.</t>
  </si>
  <si>
    <t>4054700 OR.</t>
  </si>
  <si>
    <t>3697276 LP.</t>
  </si>
  <si>
    <t>2459880-1M LP</t>
  </si>
  <si>
    <t>346057 LP.</t>
  </si>
  <si>
    <t>IBARRA</t>
  </si>
  <si>
    <t>VASQUEZ</t>
  </si>
  <si>
    <t>VACAFLOR</t>
  </si>
  <si>
    <t>QUIÑONEZ</t>
  </si>
  <si>
    <t>RAMIRO JESUS</t>
  </si>
  <si>
    <t>DORIAN RENÉ</t>
  </si>
  <si>
    <t xml:space="preserve">CARDOZO  </t>
  </si>
  <si>
    <t>1845009 TJ.</t>
  </si>
  <si>
    <t>3502546 Or.</t>
  </si>
  <si>
    <t>3697276 PT.</t>
  </si>
  <si>
    <t>3497194 LP.</t>
  </si>
  <si>
    <t xml:space="preserve">579580 Or. </t>
  </si>
  <si>
    <t>4257742 LP.</t>
  </si>
  <si>
    <t xml:space="preserve">2709557 LP. </t>
  </si>
  <si>
    <t>MIRANDA</t>
  </si>
  <si>
    <t>WILSON AMADO</t>
  </si>
  <si>
    <t xml:space="preserve">HINOJOSA </t>
  </si>
  <si>
    <t>MARGARITA AURORA</t>
  </si>
  <si>
    <t>GOTTRET</t>
  </si>
  <si>
    <t>RIOS</t>
  </si>
  <si>
    <t xml:space="preserve">RICARDO </t>
  </si>
  <si>
    <t>REDES DE COMUNICACIÓN II</t>
  </si>
  <si>
    <t>GROVER</t>
  </si>
  <si>
    <t>PROGRAMACIÓN DE SISTEMAS II</t>
  </si>
  <si>
    <t xml:space="preserve">MAGUEÑO </t>
  </si>
  <si>
    <t>GORDILLO</t>
  </si>
  <si>
    <t>TRANSMISIÓN DE DATOS I</t>
  </si>
  <si>
    <t>LÓPEZ</t>
  </si>
  <si>
    <t>AVENDAÑO</t>
  </si>
  <si>
    <t>PATRICIA</t>
  </si>
  <si>
    <t xml:space="preserve">ELECTRÓNICA DIGITAL </t>
  </si>
  <si>
    <t>2679320 LP.</t>
  </si>
  <si>
    <t xml:space="preserve">ING. </t>
  </si>
  <si>
    <t>LIC.</t>
  </si>
  <si>
    <t xml:space="preserve">LIC. </t>
  </si>
  <si>
    <t>DAEN (RA)</t>
  </si>
  <si>
    <t>PhD.</t>
  </si>
  <si>
    <t>MSc.</t>
  </si>
  <si>
    <t xml:space="preserve">   ESCUELA MILITAR DE INGENIERIA</t>
  </si>
  <si>
    <t>"MCAL. ANTONIO JOSE DE SUCRE"</t>
  </si>
  <si>
    <t>SEMESTRE / GESTION:</t>
  </si>
  <si>
    <t xml:space="preserve">    UNIDAD ACADEMICA - LA PAZ</t>
  </si>
  <si>
    <t>CARRERA: INGENIERIA EN SISTEMAS ELECTRÓNICOS</t>
  </si>
  <si>
    <t>Grdo</t>
  </si>
  <si>
    <t>CI</t>
  </si>
  <si>
    <t>T</t>
  </si>
  <si>
    <t>P</t>
  </si>
  <si>
    <t>L</t>
  </si>
  <si>
    <t>Semana</t>
  </si>
  <si>
    <t>Total  Semestre</t>
  </si>
  <si>
    <t>FALTAS</t>
  </si>
  <si>
    <t>ATRASOS</t>
  </si>
  <si>
    <t>Minutos</t>
  </si>
  <si>
    <t>4296833 LP</t>
  </si>
  <si>
    <t>CARRERA: INGENIERIA EN TELECOMUNICACIONES</t>
  </si>
  <si>
    <t>4831439 LP</t>
  </si>
  <si>
    <t xml:space="preserve">My. DIM. Wilbert Victor Ponce Huanaco </t>
  </si>
  <si>
    <t xml:space="preserve">JEFE  DE CARRERA ING. EN SISTEMAS ELECTRÓNICOS </t>
  </si>
  <si>
    <t>UNIDAD ACADEMICA LA PAZ</t>
  </si>
  <si>
    <t xml:space="preserve">ESCUELA MILITAR DE INGENIERIA </t>
  </si>
  <si>
    <t>JEFE  DE CARRERA ING. EN TELECOMUNICACIONES</t>
  </si>
  <si>
    <t>4811736 LP</t>
  </si>
  <si>
    <t>3382860 LP</t>
  </si>
  <si>
    <t>CONTROL DE ASISTENCIA  DE DOCENTES</t>
  </si>
  <si>
    <t xml:space="preserve">CRUZ </t>
  </si>
  <si>
    <t>VELA</t>
  </si>
  <si>
    <t xml:space="preserve">ERIKA MARILYN </t>
  </si>
  <si>
    <t>4873657 LP</t>
  </si>
  <si>
    <t xml:space="preserve">MAGNE </t>
  </si>
  <si>
    <t xml:space="preserve">CLAUDIA </t>
  </si>
  <si>
    <t xml:space="preserve">Sexto Semestre </t>
  </si>
  <si>
    <t>QUISBERT</t>
  </si>
  <si>
    <t xml:space="preserve">PASTOR </t>
  </si>
  <si>
    <t xml:space="preserve">JAVIER FREDDY </t>
  </si>
  <si>
    <t>SISTEMAS DE MODELADO Y SIMULACION</t>
  </si>
  <si>
    <t>SISTEMAS DE COMUNICACIÓN I</t>
  </si>
  <si>
    <t>ELECTRONICA ANALOGICA III</t>
  </si>
  <si>
    <t>TRANSMISION DE DATOS II</t>
  </si>
  <si>
    <t>MICROPROCESADORES</t>
  </si>
  <si>
    <t xml:space="preserve">YAÑIQUEZ </t>
  </si>
  <si>
    <t>MUJICA</t>
  </si>
  <si>
    <t xml:space="preserve">JAIME MIGUEL </t>
  </si>
  <si>
    <t>MIER</t>
  </si>
  <si>
    <t xml:space="preserve">CORNEJO </t>
  </si>
  <si>
    <t xml:space="preserve">EDDY ORLANDO </t>
  </si>
  <si>
    <t xml:space="preserve">PREPARACION Y EVALUACION DE PROYECTOS </t>
  </si>
  <si>
    <t xml:space="preserve">HIDALGO </t>
  </si>
  <si>
    <t>COLLQUE</t>
  </si>
  <si>
    <t xml:space="preserve">ABRAHAM ANTONIO </t>
  </si>
  <si>
    <t>4897049 LP</t>
  </si>
  <si>
    <t>2220871 LP</t>
  </si>
  <si>
    <t xml:space="preserve">SANTOS </t>
  </si>
  <si>
    <t xml:space="preserve">ANGELA GUADALUPE </t>
  </si>
  <si>
    <t>4793659 LP</t>
  </si>
  <si>
    <t>4849854 LP</t>
  </si>
  <si>
    <t xml:space="preserve">SISTEMAS DE COMUNICACIÓN II </t>
  </si>
  <si>
    <t xml:space="preserve">INGENIERIA DE CONTROL </t>
  </si>
  <si>
    <t xml:space="preserve">COMUNICACIONES MOVILES </t>
  </si>
  <si>
    <t xml:space="preserve">COMUNICACIONES OPTICAS </t>
  </si>
  <si>
    <t xml:space="preserve">LOZANO </t>
  </si>
  <si>
    <t xml:space="preserve">MANTILLA </t>
  </si>
  <si>
    <t xml:space="preserve">CESAR FERNANDO </t>
  </si>
  <si>
    <t xml:space="preserve">REDES DE COMPUTACION </t>
  </si>
  <si>
    <t>2319203 LP</t>
  </si>
  <si>
    <t>ARCE</t>
  </si>
  <si>
    <t xml:space="preserve">GONZALES </t>
  </si>
  <si>
    <t xml:space="preserve">SISTEMA DIGITALES I </t>
  </si>
  <si>
    <t xml:space="preserve">PALACIOS </t>
  </si>
  <si>
    <t>ALEMAN</t>
  </si>
  <si>
    <t xml:space="preserve">DANIEL EFRAIN </t>
  </si>
  <si>
    <t xml:space="preserve">GRIFFITHS </t>
  </si>
  <si>
    <t>JAUREGUI</t>
  </si>
  <si>
    <t xml:space="preserve">MOLLINEDO </t>
  </si>
  <si>
    <t xml:space="preserve">VERTIZ </t>
  </si>
  <si>
    <t xml:space="preserve">TELECOMUNICACIONES AVANZADAS </t>
  </si>
  <si>
    <t xml:space="preserve">SAAVEDRA </t>
  </si>
  <si>
    <t xml:space="preserve">GUEVARA </t>
  </si>
  <si>
    <t xml:space="preserve">ANDY ALVARO </t>
  </si>
  <si>
    <t>ABIGAIL NOELIA</t>
  </si>
  <si>
    <t xml:space="preserve">JAVIER MARIO </t>
  </si>
  <si>
    <t>IVAN ROBERTO</t>
  </si>
  <si>
    <t xml:space="preserve">Octavo Semestre </t>
  </si>
  <si>
    <t>SISTEMAS DE COMUNICACIÓN III</t>
  </si>
  <si>
    <t xml:space="preserve">COMUNNICACIONES SATELITALES </t>
  </si>
  <si>
    <t xml:space="preserve">SISTEMAS DE MULTIMEDIA Y DIFUCION </t>
  </si>
  <si>
    <t>INGENIERÍA TELEMÁTICA I</t>
  </si>
  <si>
    <t>PROCESAMIENTO DIGITAL DE SEÑALES I</t>
  </si>
  <si>
    <t>MEDINA</t>
  </si>
  <si>
    <t>EDWIN</t>
  </si>
  <si>
    <t>CNL. DAEN. (SP)</t>
  </si>
  <si>
    <t xml:space="preserve">VILLA </t>
  </si>
  <si>
    <t xml:space="preserve">CABERO </t>
  </si>
  <si>
    <t xml:space="preserve">MARITZA </t>
  </si>
  <si>
    <t>I / 2024</t>
  </si>
  <si>
    <t>CORRESPONDE AL PRIMER PAGO I/2024</t>
  </si>
  <si>
    <t>DE LA BARRA</t>
  </si>
  <si>
    <t>CERVANTES</t>
  </si>
  <si>
    <t>GUERY</t>
  </si>
  <si>
    <t>INGENIERIA DE TRAFICO</t>
  </si>
  <si>
    <t>MY. DIM</t>
  </si>
  <si>
    <t>MSC</t>
  </si>
  <si>
    <t>QUIÑONES</t>
  </si>
  <si>
    <t>RAMIRO</t>
  </si>
  <si>
    <t>CABEZAS</t>
  </si>
  <si>
    <t>INGENIERIA TELEMATICA II</t>
  </si>
  <si>
    <t>PROCESAMIENTO DIGITAL DE SEÑALES II</t>
  </si>
  <si>
    <t>SISTEMAS Y SERVICIOS DIGITALES</t>
  </si>
  <si>
    <t>VALENZUELA</t>
  </si>
  <si>
    <t>PAMELA SHIRLEY</t>
  </si>
  <si>
    <t>CORRESPONDE AL PRIMER PAGO</t>
  </si>
  <si>
    <t>FIRMA</t>
  </si>
  <si>
    <t>CAPACITACION SISTEMA DE TRABJO DE GRADO I/2024</t>
  </si>
  <si>
    <t>CARRERA</t>
  </si>
  <si>
    <t xml:space="preserve">ING. EN SISTEMAS ELECTRONICOS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</si>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</sst>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24"/>
      <color indexed="8"/>
      <name val="Calibri"/>
      <family val="2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8"/>
      <color theme="0"/>
      <name val="Arial"/>
      <family val="2"/>
    </font>
    <font>
      <b/>
      <sz val="12"/>
      <color indexed="8"/>
      <name val="Arial"/>
      <family val="2"/>
    </font>
    <font>
      <sz val="11"/>
      <color rgb="FFFF0000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9"/>
      <color indexed="8"/>
      <name val="Calibri"/>
      <family val="2"/>
    </font>
    <font>
      <sz val="11"/>
      <color theme="0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Fill="0" applyProtection="0"/>
    <xf numFmtId="0" fontId="1" fillId="0" borderId="0"/>
  </cellStyleXfs>
  <cellXfs count="98">
    <xf numFmtId="0" fontId="0" fillId="0" borderId="0" xfId="0" applyFill="1" applyProtection="1"/>
    <xf numFmtId="0" fontId="0" fillId="0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0" fillId="0" borderId="0" xfId="0" applyFill="1" applyAlignment="1" applyProtection="1">
      <alignment horizontal="center"/>
    </xf>
    <xf numFmtId="0" fontId="0" fillId="2" borderId="0" xfId="0" applyFill="1"/>
    <xf numFmtId="0" fontId="0" fillId="2" borderId="0" xfId="0" applyFill="1" applyProtection="1"/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0" fillId="3" borderId="1" xfId="0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vertical="center"/>
    </xf>
    <xf numFmtId="0" fontId="10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vertical="center"/>
    </xf>
    <xf numFmtId="0" fontId="10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6" fillId="0" borderId="0" xfId="0" applyFont="1" applyAlignment="1">
      <alignment vertical="center"/>
    </xf>
    <xf numFmtId="17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4" fillId="0" borderId="2" xfId="0" applyFont="1" applyFill="1" applyBorder="1" applyProtection="1"/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17" fontId="16" fillId="0" borderId="0" xfId="0" applyNumberFormat="1" applyFont="1" applyAlignment="1">
      <alignment vertical="center"/>
    </xf>
    <xf numFmtId="0" fontId="2" fillId="2" borderId="0" xfId="0" applyFont="1" applyFill="1" applyProtection="1"/>
    <xf numFmtId="0" fontId="2" fillId="0" borderId="1" xfId="0" applyFont="1" applyFill="1" applyBorder="1" applyAlignment="1" applyProtection="1">
      <alignment vertical="center"/>
    </xf>
    <xf numFmtId="0" fontId="18" fillId="4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0" fillId="2" borderId="0" xfId="0" applyFont="1" applyFill="1" applyAlignment="1" applyProtection="1">
      <alignment horizontal="left" vertical="center"/>
    </xf>
    <xf numFmtId="0" fontId="20" fillId="2" borderId="0" xfId="0" applyFont="1" applyFill="1" applyAlignment="1" applyProtection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 wrapText="1"/>
    </xf>
    <xf numFmtId="0" fontId="23" fillId="0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left"/>
    </xf>
    <xf numFmtId="0" fontId="6" fillId="0" borderId="1" xfId="0" applyFont="1" applyFill="1" applyBorder="1" applyAlignment="1">
      <alignment horizontal="center"/>
    </xf>
    <xf numFmtId="0" fontId="0" fillId="2" borderId="1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horizontal="center" vertical="center" wrapText="1"/>
    </xf>
    <xf numFmtId="0" fontId="8" fillId="3" borderId="1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26" fillId="0" borderId="1" xfId="0" applyFont="1" applyFill="1" applyBorder="1" applyAlignment="1" applyProtection="1">
      <alignment vertical="center" wrapText="1"/>
    </xf>
    <xf numFmtId="0" fontId="21" fillId="0" borderId="1" xfId="0" applyFont="1" applyFill="1" applyBorder="1" applyAlignment="1" applyProtection="1">
      <alignment vertical="center" wrapText="1"/>
    </xf>
    <xf numFmtId="0" fontId="24" fillId="2" borderId="1" xfId="0" applyFont="1" applyFill="1" applyBorder="1" applyAlignment="1" applyProtection="1">
      <alignment horizontal="center"/>
    </xf>
    <xf numFmtId="0" fontId="26" fillId="2" borderId="1" xfId="0" applyFont="1" applyFill="1" applyBorder="1" applyAlignment="1" applyProtection="1">
      <alignment wrapText="1"/>
    </xf>
    <xf numFmtId="0" fontId="23" fillId="2" borderId="1" xfId="0" applyFont="1" applyFill="1" applyBorder="1" applyAlignment="1" applyProtection="1">
      <alignment horizont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0" borderId="2" xfId="0" applyFont="1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left"/>
    </xf>
    <xf numFmtId="0" fontId="25" fillId="2" borderId="1" xfId="0" applyFont="1" applyFill="1" applyBorder="1" applyAlignment="1" applyProtection="1">
      <alignment vertical="center" wrapText="1"/>
    </xf>
    <xf numFmtId="0" fontId="25" fillId="0" borderId="1" xfId="0" applyFont="1" applyFill="1" applyBorder="1" applyAlignment="1" applyProtection="1">
      <alignment vertical="center" wrapText="1"/>
    </xf>
    <xf numFmtId="0" fontId="25" fillId="2" borderId="1" xfId="0" applyFont="1" applyFill="1" applyBorder="1" applyAlignment="1" applyProtection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7" fillId="2" borderId="0" xfId="0" applyFont="1" applyFill="1" applyProtection="1"/>
    <xf numFmtId="0" fontId="0" fillId="0" borderId="1" xfId="0" applyFill="1" applyBorder="1" applyProtection="1"/>
    <xf numFmtId="0" fontId="28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14" fontId="0" fillId="0" borderId="0" xfId="0" applyNumberFormat="1" applyFill="1" applyProtection="1"/>
    <xf numFmtId="0" fontId="17" fillId="0" borderId="0" xfId="0" applyFont="1" applyFill="1" applyAlignment="1">
      <alignment horizontal="center" vertical="center"/>
    </xf>
    <xf numFmtId="0" fontId="19" fillId="0" borderId="0" xfId="0" applyFont="1" applyFill="1" applyAlignment="1" applyProtection="1">
      <alignment horizontal="center"/>
    </xf>
    <xf numFmtId="0" fontId="19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left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 2" xfId="1" xr:uid="{00000000-0005-0000-0000-000001000000}"/>
  </cellStyles>
  <dxfs count="4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3\TELECOMUNICACIONES\DOCENTES\REGISTRO%20DOCENTE\REGISTRO%20DOCENTE%20ING.%20TELECOM%20II2023%20ACTU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8">
          <cell r="D18" t="str">
            <v xml:space="preserve">VILLA </v>
          </cell>
          <cell r="E18" t="str">
            <v xml:space="preserve">CABERO </v>
          </cell>
          <cell r="F18" t="str">
            <v>MARITZA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showRuler="0" view="pageBreakPreview" topLeftCell="A32" zoomScaleNormal="100" zoomScaleSheetLayoutView="100" workbookViewId="0">
      <selection activeCell="E23" sqref="E23"/>
    </sheetView>
  </sheetViews>
  <sheetFormatPr baseColWidth="10" defaultRowHeight="15" x14ac:dyDescent="0.25"/>
  <cols>
    <col min="1" max="1" width="6.140625" customWidth="1"/>
    <col min="2" max="2" width="10.28515625" customWidth="1"/>
    <col min="3" max="3" width="14.5703125" customWidth="1"/>
    <col min="4" max="4" width="13.42578125" customWidth="1"/>
    <col min="5" max="5" width="19.5703125" customWidth="1"/>
    <col min="6" max="6" width="12.85546875" customWidth="1"/>
    <col min="7" max="7" width="34.140625" style="5" customWidth="1"/>
    <col min="8" max="8" width="17.85546875" customWidth="1"/>
    <col min="9" max="9" width="9.140625" customWidth="1"/>
    <col min="10" max="10" width="6.42578125" customWidth="1"/>
    <col min="11" max="11" width="6.28515625" customWidth="1"/>
    <col min="12" max="12" width="5.28515625" customWidth="1"/>
    <col min="13" max="13" width="6.140625" customWidth="1"/>
    <col min="14" max="14" width="5.7109375" hidden="1" customWidth="1"/>
    <col min="15" max="15" width="8" hidden="1" customWidth="1"/>
    <col min="16" max="16" width="6.140625" hidden="1" customWidth="1"/>
    <col min="17" max="17" width="6.140625" customWidth="1"/>
    <col min="18" max="18" width="5.28515625" customWidth="1"/>
    <col min="19" max="19" width="5.5703125" customWidth="1"/>
    <col min="20" max="20" width="6.140625" customWidth="1"/>
    <col min="21" max="21" width="9" customWidth="1"/>
    <col min="22" max="245" width="9.140625" customWidth="1"/>
  </cols>
  <sheetData>
    <row r="1" spans="1:21" x14ac:dyDescent="0.25">
      <c r="A1" s="91" t="s">
        <v>182</v>
      </c>
      <c r="B1" s="91"/>
      <c r="C1" s="91"/>
      <c r="D1" s="91"/>
      <c r="E1" s="91"/>
      <c r="F1" s="91"/>
      <c r="G1" s="91"/>
      <c r="M1" s="31" t="s">
        <v>184</v>
      </c>
      <c r="N1" s="31"/>
      <c r="O1" s="31"/>
      <c r="P1" s="28"/>
      <c r="Q1" s="28"/>
      <c r="R1" s="28"/>
      <c r="S1" s="28"/>
      <c r="T1" s="30" t="s">
        <v>277</v>
      </c>
    </row>
    <row r="2" spans="1:21" x14ac:dyDescent="0.25">
      <c r="A2" s="91" t="s">
        <v>183</v>
      </c>
      <c r="B2" s="91"/>
      <c r="C2" s="91"/>
      <c r="D2" s="91"/>
      <c r="E2" s="91"/>
      <c r="F2" s="91"/>
      <c r="G2" s="91"/>
      <c r="N2" s="31"/>
      <c r="O2" s="29"/>
      <c r="P2" s="32"/>
      <c r="Q2" s="32"/>
      <c r="R2" s="32"/>
      <c r="S2" s="32"/>
    </row>
    <row r="3" spans="1:21" x14ac:dyDescent="0.25">
      <c r="A3" s="91" t="s">
        <v>185</v>
      </c>
      <c r="B3" s="91"/>
      <c r="C3" s="91"/>
      <c r="D3" s="91"/>
      <c r="E3" s="91"/>
      <c r="F3" s="91"/>
      <c r="G3" s="91"/>
      <c r="H3" s="33"/>
      <c r="I3" s="33"/>
      <c r="J3" s="33"/>
      <c r="K3" s="33"/>
      <c r="L3" s="34"/>
      <c r="M3" s="34"/>
      <c r="N3" s="34"/>
      <c r="O3" s="34"/>
      <c r="P3" s="34"/>
      <c r="Q3" s="34"/>
      <c r="R3" s="34"/>
      <c r="S3" s="34"/>
    </row>
    <row r="4" spans="1:21" ht="15.75" x14ac:dyDescent="0.25">
      <c r="A4" s="92" t="s">
        <v>207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</row>
    <row r="5" spans="1:21" ht="15.75" x14ac:dyDescent="0.25">
      <c r="A5" s="92" t="s">
        <v>186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</row>
    <row r="6" spans="1:21" ht="15.75" x14ac:dyDescent="0.25">
      <c r="A6" s="86" t="s">
        <v>278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</row>
    <row r="7" spans="1:21" ht="9" customHeight="1" x14ac:dyDescent="0.5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</row>
    <row r="8" spans="1:21" ht="15" customHeight="1" x14ac:dyDescent="0.25">
      <c r="A8" s="90" t="s">
        <v>47</v>
      </c>
      <c r="B8" s="90" t="s">
        <v>187</v>
      </c>
      <c r="C8" s="90" t="s">
        <v>51</v>
      </c>
      <c r="D8" s="90" t="s">
        <v>52</v>
      </c>
      <c r="E8" s="90" t="s">
        <v>53</v>
      </c>
      <c r="F8" s="90" t="s">
        <v>188</v>
      </c>
      <c r="G8" s="90" t="s">
        <v>54</v>
      </c>
      <c r="H8" s="90" t="s">
        <v>55</v>
      </c>
      <c r="I8" s="90" t="s">
        <v>56</v>
      </c>
      <c r="J8" s="90" t="s">
        <v>57</v>
      </c>
      <c r="K8" s="90"/>
      <c r="L8" s="90"/>
      <c r="M8" s="90"/>
      <c r="N8" s="90"/>
      <c r="O8" s="90"/>
      <c r="P8" s="90"/>
      <c r="Q8" s="90"/>
      <c r="R8" s="90" t="s">
        <v>194</v>
      </c>
      <c r="S8" s="90"/>
      <c r="T8" s="90"/>
      <c r="U8" s="48" t="s">
        <v>195</v>
      </c>
    </row>
    <row r="9" spans="1:21" ht="26.25" customHeight="1" x14ac:dyDescent="0.25">
      <c r="A9" s="90"/>
      <c r="B9" s="90"/>
      <c r="C9" s="90"/>
      <c r="D9" s="90"/>
      <c r="E9" s="90"/>
      <c r="F9" s="90"/>
      <c r="G9" s="90"/>
      <c r="H9" s="90"/>
      <c r="I9" s="90"/>
      <c r="J9" s="48" t="s">
        <v>189</v>
      </c>
      <c r="K9" s="48" t="s">
        <v>190</v>
      </c>
      <c r="L9" s="48" t="s">
        <v>191</v>
      </c>
      <c r="M9" s="48" t="s">
        <v>192</v>
      </c>
      <c r="N9" s="48" t="s">
        <v>58</v>
      </c>
      <c r="O9" s="48" t="s">
        <v>59</v>
      </c>
      <c r="P9" s="48" t="s">
        <v>60</v>
      </c>
      <c r="Q9" s="48" t="s">
        <v>193</v>
      </c>
      <c r="R9" s="48" t="s">
        <v>189</v>
      </c>
      <c r="S9" s="48" t="s">
        <v>190</v>
      </c>
      <c r="T9" s="44" t="s">
        <v>191</v>
      </c>
      <c r="U9" s="48" t="s">
        <v>196</v>
      </c>
    </row>
    <row r="10" spans="1:21" ht="18" customHeight="1" x14ac:dyDescent="0.25">
      <c r="A10" s="2">
        <v>1</v>
      </c>
      <c r="B10" s="2" t="s">
        <v>176</v>
      </c>
      <c r="C10" s="75" t="s">
        <v>102</v>
      </c>
      <c r="D10" s="55" t="s">
        <v>61</v>
      </c>
      <c r="E10" s="3" t="s">
        <v>66</v>
      </c>
      <c r="F10" s="60" t="s">
        <v>126</v>
      </c>
      <c r="G10" s="3" t="s">
        <v>6</v>
      </c>
      <c r="H10" s="2" t="s">
        <v>7</v>
      </c>
      <c r="I10" s="58" t="s">
        <v>0</v>
      </c>
      <c r="J10" s="59">
        <v>3</v>
      </c>
      <c r="K10" s="2">
        <v>0</v>
      </c>
      <c r="L10" s="59">
        <v>2</v>
      </c>
      <c r="M10" s="2">
        <v>5</v>
      </c>
      <c r="N10" s="2">
        <f>(J10*20)</f>
        <v>60</v>
      </c>
      <c r="O10" s="2">
        <f t="shared" ref="O10:P25" si="0">(K10*20)</f>
        <v>0</v>
      </c>
      <c r="P10" s="2">
        <f t="shared" si="0"/>
        <v>40</v>
      </c>
      <c r="Q10" s="2">
        <f>(M10*20)</f>
        <v>100</v>
      </c>
      <c r="R10" s="59">
        <v>0</v>
      </c>
      <c r="S10" s="2">
        <v>0</v>
      </c>
      <c r="T10" s="59">
        <v>0</v>
      </c>
      <c r="U10" s="45">
        <v>0</v>
      </c>
    </row>
    <row r="11" spans="1:21" ht="18" customHeight="1" x14ac:dyDescent="0.25">
      <c r="A11" s="2">
        <f>A10+1</f>
        <v>2</v>
      </c>
      <c r="B11" s="2" t="s">
        <v>176</v>
      </c>
      <c r="C11" s="75" t="s">
        <v>103</v>
      </c>
      <c r="D11" s="55" t="s">
        <v>69</v>
      </c>
      <c r="E11" s="3" t="s">
        <v>71</v>
      </c>
      <c r="F11" s="60" t="s">
        <v>127</v>
      </c>
      <c r="G11" s="3" t="s">
        <v>9</v>
      </c>
      <c r="H11" s="2" t="s">
        <v>7</v>
      </c>
      <c r="I11" s="58" t="s">
        <v>0</v>
      </c>
      <c r="J11" s="59">
        <v>3</v>
      </c>
      <c r="K11" s="2">
        <v>0</v>
      </c>
      <c r="L11" s="59">
        <v>2</v>
      </c>
      <c r="M11" s="2">
        <v>5</v>
      </c>
      <c r="N11" s="2">
        <f t="shared" ref="N11:N47" si="1">(J11*20)</f>
        <v>60</v>
      </c>
      <c r="O11" s="2">
        <f t="shared" si="0"/>
        <v>0</v>
      </c>
      <c r="P11" s="2">
        <f t="shared" si="0"/>
        <v>40</v>
      </c>
      <c r="Q11" s="2">
        <f t="shared" ref="Q11:Q47" si="2">(M11*20)</f>
        <v>100</v>
      </c>
      <c r="R11" s="59">
        <v>0</v>
      </c>
      <c r="S11" s="2">
        <v>0</v>
      </c>
      <c r="T11" s="59">
        <v>0</v>
      </c>
      <c r="U11" s="45">
        <v>15</v>
      </c>
    </row>
    <row r="12" spans="1:21" ht="19.5" customHeight="1" x14ac:dyDescent="0.25">
      <c r="A12" s="2">
        <f t="shared" ref="A12:A15" si="3">A11+1</f>
        <v>3</v>
      </c>
      <c r="B12" s="2" t="s">
        <v>176</v>
      </c>
      <c r="C12" s="75" t="s">
        <v>104</v>
      </c>
      <c r="D12" s="55" t="s">
        <v>62</v>
      </c>
      <c r="E12" s="3" t="s">
        <v>67</v>
      </c>
      <c r="F12" s="68" t="s">
        <v>128</v>
      </c>
      <c r="G12" s="3" t="s">
        <v>35</v>
      </c>
      <c r="H12" s="2" t="s">
        <v>7</v>
      </c>
      <c r="I12" s="58" t="s">
        <v>0</v>
      </c>
      <c r="J12" s="59">
        <v>2</v>
      </c>
      <c r="K12" s="2">
        <v>0</v>
      </c>
      <c r="L12" s="59">
        <v>3</v>
      </c>
      <c r="M12" s="2">
        <v>5</v>
      </c>
      <c r="N12" s="2">
        <f t="shared" si="1"/>
        <v>40</v>
      </c>
      <c r="O12" s="2">
        <f t="shared" si="0"/>
        <v>0</v>
      </c>
      <c r="P12" s="2">
        <f t="shared" si="0"/>
        <v>60</v>
      </c>
      <c r="Q12" s="2">
        <f t="shared" si="2"/>
        <v>100</v>
      </c>
      <c r="R12" s="59">
        <v>0</v>
      </c>
      <c r="S12" s="2">
        <v>0</v>
      </c>
      <c r="T12" s="59">
        <v>0</v>
      </c>
      <c r="U12" s="45">
        <v>0</v>
      </c>
    </row>
    <row r="13" spans="1:21" s="7" customFormat="1" ht="18" customHeight="1" x14ac:dyDescent="0.25">
      <c r="A13" s="2">
        <f t="shared" si="3"/>
        <v>4</v>
      </c>
      <c r="B13" s="2" t="s">
        <v>176</v>
      </c>
      <c r="C13" s="75" t="s">
        <v>105</v>
      </c>
      <c r="D13" s="55" t="s">
        <v>73</v>
      </c>
      <c r="E13" s="3" t="s">
        <v>74</v>
      </c>
      <c r="F13" s="66" t="s">
        <v>155</v>
      </c>
      <c r="G13" s="3" t="s">
        <v>37</v>
      </c>
      <c r="H13" s="2" t="s">
        <v>7</v>
      </c>
      <c r="I13" s="58" t="s">
        <v>0</v>
      </c>
      <c r="J13" s="2">
        <v>3</v>
      </c>
      <c r="K13" s="2">
        <v>0</v>
      </c>
      <c r="L13" s="2">
        <v>3</v>
      </c>
      <c r="M13" s="2">
        <v>6</v>
      </c>
      <c r="N13" s="2">
        <f t="shared" si="1"/>
        <v>60</v>
      </c>
      <c r="O13" s="2">
        <f t="shared" si="0"/>
        <v>0</v>
      </c>
      <c r="P13" s="2">
        <f t="shared" si="0"/>
        <v>60</v>
      </c>
      <c r="Q13" s="2">
        <f t="shared" si="2"/>
        <v>120</v>
      </c>
      <c r="R13" s="59">
        <v>0</v>
      </c>
      <c r="S13" s="2">
        <v>0</v>
      </c>
      <c r="T13" s="59">
        <v>0</v>
      </c>
      <c r="U13" s="45">
        <v>0</v>
      </c>
    </row>
    <row r="14" spans="1:21" ht="18" customHeight="1" x14ac:dyDescent="0.25">
      <c r="A14" s="2">
        <f t="shared" si="3"/>
        <v>5</v>
      </c>
      <c r="B14" s="2" t="s">
        <v>177</v>
      </c>
      <c r="C14" s="75" t="s">
        <v>106</v>
      </c>
      <c r="D14" s="55" t="s">
        <v>63</v>
      </c>
      <c r="E14" s="3" t="s">
        <v>68</v>
      </c>
      <c r="F14" s="62" t="s">
        <v>129</v>
      </c>
      <c r="G14" s="3" t="s">
        <v>39</v>
      </c>
      <c r="H14" s="2" t="s">
        <v>7</v>
      </c>
      <c r="I14" s="58" t="s">
        <v>0</v>
      </c>
      <c r="J14" s="2">
        <v>3</v>
      </c>
      <c r="K14" s="2">
        <v>0</v>
      </c>
      <c r="L14" s="2">
        <v>2</v>
      </c>
      <c r="M14" s="2">
        <v>5</v>
      </c>
      <c r="N14" s="2">
        <f t="shared" si="1"/>
        <v>60</v>
      </c>
      <c r="O14" s="2">
        <f t="shared" si="0"/>
        <v>0</v>
      </c>
      <c r="P14" s="2">
        <f t="shared" si="0"/>
        <v>40</v>
      </c>
      <c r="Q14" s="2">
        <f t="shared" si="2"/>
        <v>100</v>
      </c>
      <c r="R14" s="59">
        <v>0</v>
      </c>
      <c r="S14" s="2">
        <v>0</v>
      </c>
      <c r="T14" s="59">
        <v>0</v>
      </c>
      <c r="U14" s="45">
        <f>SUM(R14,S14,T14)</f>
        <v>0</v>
      </c>
    </row>
    <row r="15" spans="1:21" ht="17.25" customHeight="1" x14ac:dyDescent="0.25">
      <c r="A15" s="2">
        <f t="shared" si="3"/>
        <v>6</v>
      </c>
      <c r="B15" s="2" t="s">
        <v>176</v>
      </c>
      <c r="C15" s="75" t="s">
        <v>251</v>
      </c>
      <c r="D15" s="55" t="s">
        <v>252</v>
      </c>
      <c r="E15" s="3" t="s">
        <v>253</v>
      </c>
      <c r="F15" s="62">
        <v>6106624</v>
      </c>
      <c r="G15" s="3" t="s">
        <v>46</v>
      </c>
      <c r="H15" s="2" t="s">
        <v>7</v>
      </c>
      <c r="I15" s="58" t="s">
        <v>0</v>
      </c>
      <c r="J15" s="2">
        <v>2</v>
      </c>
      <c r="K15" s="2">
        <v>0</v>
      </c>
      <c r="L15" s="2">
        <v>2</v>
      </c>
      <c r="M15" s="2">
        <v>4</v>
      </c>
      <c r="N15" s="2">
        <f t="shared" si="1"/>
        <v>40</v>
      </c>
      <c r="O15" s="2">
        <f t="shared" si="0"/>
        <v>0</v>
      </c>
      <c r="P15" s="2">
        <f t="shared" si="0"/>
        <v>40</v>
      </c>
      <c r="Q15" s="2">
        <f t="shared" si="2"/>
        <v>80</v>
      </c>
      <c r="R15" s="59">
        <v>0</v>
      </c>
      <c r="S15" s="2">
        <v>0</v>
      </c>
      <c r="T15" s="59">
        <v>0</v>
      </c>
      <c r="U15" s="45">
        <v>0</v>
      </c>
    </row>
    <row r="16" spans="1:21" ht="17.25" customHeight="1" x14ac:dyDescent="0.25">
      <c r="A16" s="2">
        <v>7</v>
      </c>
      <c r="B16" s="1" t="s">
        <v>176</v>
      </c>
      <c r="C16" s="76" t="s">
        <v>171</v>
      </c>
      <c r="D16" s="18" t="s">
        <v>172</v>
      </c>
      <c r="E16" s="15" t="s">
        <v>173</v>
      </c>
      <c r="F16" s="62" t="s">
        <v>206</v>
      </c>
      <c r="G16" s="3" t="s">
        <v>250</v>
      </c>
      <c r="H16" s="2" t="s">
        <v>18</v>
      </c>
      <c r="I16" s="58" t="s">
        <v>0</v>
      </c>
      <c r="J16" s="2">
        <v>3</v>
      </c>
      <c r="K16" s="2">
        <v>0</v>
      </c>
      <c r="L16" s="2">
        <v>2</v>
      </c>
      <c r="M16" s="2">
        <v>5</v>
      </c>
      <c r="N16" s="2">
        <f t="shared" si="1"/>
        <v>60</v>
      </c>
      <c r="O16" s="2">
        <f t="shared" si="0"/>
        <v>0</v>
      </c>
      <c r="P16" s="2">
        <f t="shared" si="0"/>
        <v>40</v>
      </c>
      <c r="Q16" s="2">
        <f t="shared" si="2"/>
        <v>100</v>
      </c>
      <c r="R16" s="59">
        <v>0</v>
      </c>
      <c r="S16" s="2">
        <v>0</v>
      </c>
      <c r="T16" s="59">
        <v>0</v>
      </c>
      <c r="U16" s="45">
        <v>5</v>
      </c>
    </row>
    <row r="17" spans="1:21" ht="18" customHeight="1" x14ac:dyDescent="0.25">
      <c r="A17" s="2">
        <v>8</v>
      </c>
      <c r="B17" s="2" t="s">
        <v>180</v>
      </c>
      <c r="C17" s="75" t="s">
        <v>107</v>
      </c>
      <c r="D17" s="55" t="s">
        <v>65</v>
      </c>
      <c r="E17" s="3" t="s">
        <v>64</v>
      </c>
      <c r="F17" s="60" t="s">
        <v>132</v>
      </c>
      <c r="G17" s="3" t="s">
        <v>17</v>
      </c>
      <c r="H17" s="2" t="s">
        <v>18</v>
      </c>
      <c r="I17" s="58" t="s">
        <v>0</v>
      </c>
      <c r="J17" s="2">
        <v>3</v>
      </c>
      <c r="K17" s="2">
        <v>0</v>
      </c>
      <c r="L17" s="2">
        <v>2</v>
      </c>
      <c r="M17" s="2">
        <v>5</v>
      </c>
      <c r="N17" s="2">
        <f t="shared" si="1"/>
        <v>60</v>
      </c>
      <c r="O17" s="2">
        <f t="shared" si="0"/>
        <v>0</v>
      </c>
      <c r="P17" s="2">
        <f t="shared" si="0"/>
        <v>40</v>
      </c>
      <c r="Q17" s="2">
        <f t="shared" si="2"/>
        <v>100</v>
      </c>
      <c r="R17" s="59">
        <v>0</v>
      </c>
      <c r="S17" s="2">
        <v>0</v>
      </c>
      <c r="T17" s="59">
        <v>0</v>
      </c>
      <c r="U17" s="45">
        <v>5</v>
      </c>
    </row>
    <row r="18" spans="1:21" ht="18" customHeight="1" x14ac:dyDescent="0.25">
      <c r="A18" s="2">
        <v>9</v>
      </c>
      <c r="B18" s="2" t="s">
        <v>176</v>
      </c>
      <c r="C18" s="75" t="s">
        <v>104</v>
      </c>
      <c r="D18" s="55" t="s">
        <v>62</v>
      </c>
      <c r="E18" s="3" t="s">
        <v>67</v>
      </c>
      <c r="F18" s="68" t="s">
        <v>128</v>
      </c>
      <c r="G18" s="3" t="s">
        <v>27</v>
      </c>
      <c r="H18" s="2" t="s">
        <v>18</v>
      </c>
      <c r="I18" s="58" t="s">
        <v>0</v>
      </c>
      <c r="J18" s="2">
        <v>3</v>
      </c>
      <c r="K18" s="2">
        <v>0</v>
      </c>
      <c r="L18" s="2">
        <v>2</v>
      </c>
      <c r="M18" s="2">
        <v>5</v>
      </c>
      <c r="N18" s="2">
        <f t="shared" si="1"/>
        <v>60</v>
      </c>
      <c r="O18" s="2">
        <f t="shared" si="0"/>
        <v>0</v>
      </c>
      <c r="P18" s="2">
        <f t="shared" si="0"/>
        <v>40</v>
      </c>
      <c r="Q18" s="2">
        <f t="shared" si="2"/>
        <v>100</v>
      </c>
      <c r="R18" s="59">
        <v>0</v>
      </c>
      <c r="S18" s="2">
        <v>0</v>
      </c>
      <c r="T18" s="59">
        <v>0</v>
      </c>
      <c r="U18" s="45">
        <v>5</v>
      </c>
    </row>
    <row r="19" spans="1:21" ht="19.5" hidden="1" customHeight="1" x14ac:dyDescent="0.25">
      <c r="A19" s="2">
        <v>10</v>
      </c>
      <c r="B19" s="2" t="s">
        <v>176</v>
      </c>
      <c r="C19" s="75" t="s">
        <v>109</v>
      </c>
      <c r="D19" s="55" t="s">
        <v>249</v>
      </c>
      <c r="E19" s="3" t="s">
        <v>262</v>
      </c>
      <c r="F19" s="60">
        <v>9210181</v>
      </c>
      <c r="G19" s="3" t="s">
        <v>36</v>
      </c>
      <c r="H19" s="2" t="s">
        <v>18</v>
      </c>
      <c r="I19" s="58" t="s">
        <v>0</v>
      </c>
      <c r="J19" s="2">
        <v>3</v>
      </c>
      <c r="K19" s="2">
        <v>0</v>
      </c>
      <c r="L19" s="2">
        <v>3</v>
      </c>
      <c r="M19" s="2">
        <v>6</v>
      </c>
      <c r="N19" s="2">
        <f t="shared" si="1"/>
        <v>60</v>
      </c>
      <c r="O19" s="2">
        <f t="shared" si="0"/>
        <v>0</v>
      </c>
      <c r="P19" s="2">
        <f t="shared" si="0"/>
        <v>60</v>
      </c>
      <c r="Q19" s="2">
        <f t="shared" si="2"/>
        <v>120</v>
      </c>
      <c r="R19" s="59">
        <v>0</v>
      </c>
      <c r="S19" s="2">
        <v>0</v>
      </c>
      <c r="T19" s="59">
        <v>0</v>
      </c>
      <c r="U19" s="45">
        <v>0</v>
      </c>
    </row>
    <row r="20" spans="1:21" ht="18" customHeight="1" x14ac:dyDescent="0.25">
      <c r="A20" s="2">
        <v>10</v>
      </c>
      <c r="B20" s="2" t="s">
        <v>177</v>
      </c>
      <c r="C20" s="75" t="s">
        <v>274</v>
      </c>
      <c r="D20" s="55" t="s">
        <v>275</v>
      </c>
      <c r="E20" s="3" t="s">
        <v>276</v>
      </c>
      <c r="F20" s="62">
        <v>4825233</v>
      </c>
      <c r="G20" s="3" t="s">
        <v>41</v>
      </c>
      <c r="H20" s="2" t="s">
        <v>18</v>
      </c>
      <c r="I20" s="58" t="s">
        <v>0</v>
      </c>
      <c r="J20" s="2">
        <v>3</v>
      </c>
      <c r="K20" s="2">
        <v>2</v>
      </c>
      <c r="L20" s="2">
        <v>0</v>
      </c>
      <c r="M20" s="2">
        <v>5</v>
      </c>
      <c r="N20" s="2">
        <f t="shared" si="1"/>
        <v>60</v>
      </c>
      <c r="O20" s="2">
        <f t="shared" si="0"/>
        <v>40</v>
      </c>
      <c r="P20" s="2">
        <f t="shared" si="0"/>
        <v>0</v>
      </c>
      <c r="Q20" s="2">
        <f t="shared" si="2"/>
        <v>100</v>
      </c>
      <c r="R20" s="59">
        <v>0</v>
      </c>
      <c r="S20" s="2">
        <v>0</v>
      </c>
      <c r="T20" s="59">
        <v>0</v>
      </c>
      <c r="U20" s="54">
        <v>0</v>
      </c>
    </row>
    <row r="21" spans="1:21" ht="18" customHeight="1" x14ac:dyDescent="0.25">
      <c r="A21" s="2">
        <v>11</v>
      </c>
      <c r="B21" s="2" t="s">
        <v>178</v>
      </c>
      <c r="C21" s="75" t="s">
        <v>110</v>
      </c>
      <c r="D21" s="55" t="s">
        <v>78</v>
      </c>
      <c r="E21" s="3" t="s">
        <v>77</v>
      </c>
      <c r="F21" s="68" t="s">
        <v>134</v>
      </c>
      <c r="G21" s="3" t="s">
        <v>42</v>
      </c>
      <c r="H21" s="2" t="s">
        <v>18</v>
      </c>
      <c r="I21" s="58" t="s">
        <v>0</v>
      </c>
      <c r="J21" s="2">
        <v>3</v>
      </c>
      <c r="K21" s="2">
        <v>0</v>
      </c>
      <c r="L21" s="2">
        <v>2</v>
      </c>
      <c r="M21" s="2">
        <v>5</v>
      </c>
      <c r="N21" s="2">
        <f t="shared" si="1"/>
        <v>60</v>
      </c>
      <c r="O21" s="2">
        <f t="shared" si="0"/>
        <v>0</v>
      </c>
      <c r="P21" s="2">
        <f t="shared" si="0"/>
        <v>40</v>
      </c>
      <c r="Q21" s="2">
        <f t="shared" si="2"/>
        <v>100</v>
      </c>
      <c r="R21" s="59">
        <v>0</v>
      </c>
      <c r="S21" s="2">
        <v>0</v>
      </c>
      <c r="T21" s="59">
        <v>0</v>
      </c>
      <c r="U21" s="54">
        <v>15</v>
      </c>
    </row>
    <row r="22" spans="1:21" ht="19.5" customHeight="1" x14ac:dyDescent="0.25">
      <c r="A22" s="2">
        <v>12</v>
      </c>
      <c r="B22" s="2" t="s">
        <v>176</v>
      </c>
      <c r="C22" s="75" t="s">
        <v>111</v>
      </c>
      <c r="D22" s="55" t="s">
        <v>79</v>
      </c>
      <c r="E22" s="3" t="s">
        <v>80</v>
      </c>
      <c r="F22" s="60" t="s">
        <v>135</v>
      </c>
      <c r="G22" s="3" t="s">
        <v>23</v>
      </c>
      <c r="H22" s="2" t="s">
        <v>24</v>
      </c>
      <c r="I22" s="58" t="s">
        <v>0</v>
      </c>
      <c r="J22" s="2">
        <v>3</v>
      </c>
      <c r="K22" s="2">
        <v>0</v>
      </c>
      <c r="L22" s="2">
        <v>2</v>
      </c>
      <c r="M22" s="2">
        <v>5</v>
      </c>
      <c r="N22" s="2">
        <f t="shared" si="1"/>
        <v>60</v>
      </c>
      <c r="O22" s="2">
        <f t="shared" si="0"/>
        <v>0</v>
      </c>
      <c r="P22" s="2">
        <f t="shared" si="0"/>
        <v>40</v>
      </c>
      <c r="Q22" s="2">
        <f t="shared" si="2"/>
        <v>100</v>
      </c>
      <c r="R22" s="59">
        <v>0</v>
      </c>
      <c r="S22" s="2">
        <v>0</v>
      </c>
      <c r="T22" s="59">
        <v>0</v>
      </c>
      <c r="U22" s="45">
        <f>SUM(R22,S22,T22)</f>
        <v>0</v>
      </c>
    </row>
    <row r="23" spans="1:21" ht="22.5" customHeight="1" x14ac:dyDescent="0.25">
      <c r="A23" s="2">
        <v>13</v>
      </c>
      <c r="B23" s="2" t="s">
        <v>176</v>
      </c>
      <c r="C23" s="75" t="s">
        <v>158</v>
      </c>
      <c r="D23" s="55" t="s">
        <v>69</v>
      </c>
      <c r="E23" s="3" t="s">
        <v>159</v>
      </c>
      <c r="F23" s="66" t="s">
        <v>175</v>
      </c>
      <c r="G23" s="3" t="s">
        <v>26</v>
      </c>
      <c r="H23" s="2" t="s">
        <v>24</v>
      </c>
      <c r="I23" s="58" t="s">
        <v>0</v>
      </c>
      <c r="J23" s="2">
        <v>3</v>
      </c>
      <c r="K23" s="2">
        <v>0</v>
      </c>
      <c r="L23" s="2">
        <v>2</v>
      </c>
      <c r="M23" s="2">
        <v>5</v>
      </c>
      <c r="N23" s="2">
        <f t="shared" si="1"/>
        <v>60</v>
      </c>
      <c r="O23" s="2">
        <f t="shared" si="0"/>
        <v>0</v>
      </c>
      <c r="P23" s="2">
        <f t="shared" si="0"/>
        <v>40</v>
      </c>
      <c r="Q23" s="2">
        <f t="shared" si="2"/>
        <v>100</v>
      </c>
      <c r="R23" s="59">
        <v>0</v>
      </c>
      <c r="S23" s="2">
        <v>0</v>
      </c>
      <c r="T23" s="59">
        <v>0</v>
      </c>
      <c r="U23" s="45">
        <v>10</v>
      </c>
    </row>
    <row r="24" spans="1:21" ht="24.75" customHeight="1" x14ac:dyDescent="0.25">
      <c r="A24" s="2">
        <v>14</v>
      </c>
      <c r="B24" s="2" t="s">
        <v>176</v>
      </c>
      <c r="C24" s="75" t="s">
        <v>130</v>
      </c>
      <c r="D24" s="21" t="s">
        <v>224</v>
      </c>
      <c r="E24" s="4" t="s">
        <v>225</v>
      </c>
      <c r="F24" s="62" t="s">
        <v>234</v>
      </c>
      <c r="G24" s="3" t="s">
        <v>30</v>
      </c>
      <c r="H24" s="2" t="s">
        <v>24</v>
      </c>
      <c r="I24" s="58" t="s">
        <v>0</v>
      </c>
      <c r="J24" s="2">
        <v>2</v>
      </c>
      <c r="K24" s="2">
        <v>0</v>
      </c>
      <c r="L24" s="2">
        <v>2</v>
      </c>
      <c r="M24" s="2">
        <v>4</v>
      </c>
      <c r="N24" s="2">
        <f t="shared" si="1"/>
        <v>40</v>
      </c>
      <c r="O24" s="2">
        <f t="shared" si="0"/>
        <v>0</v>
      </c>
      <c r="P24" s="2">
        <f t="shared" si="0"/>
        <v>40</v>
      </c>
      <c r="Q24" s="2">
        <f t="shared" si="2"/>
        <v>80</v>
      </c>
      <c r="R24" s="59">
        <v>0</v>
      </c>
      <c r="S24" s="2">
        <v>0</v>
      </c>
      <c r="T24" s="59">
        <v>0</v>
      </c>
      <c r="U24" s="45">
        <v>0</v>
      </c>
    </row>
    <row r="25" spans="1:21" ht="18" customHeight="1" x14ac:dyDescent="0.25">
      <c r="A25" s="2">
        <v>15</v>
      </c>
      <c r="B25" s="2" t="s">
        <v>176</v>
      </c>
      <c r="C25" s="75" t="s">
        <v>112</v>
      </c>
      <c r="D25" s="55" t="s">
        <v>82</v>
      </c>
      <c r="E25" s="3" t="s">
        <v>83</v>
      </c>
      <c r="F25" s="60" t="s">
        <v>136</v>
      </c>
      <c r="G25" s="3" t="s">
        <v>32</v>
      </c>
      <c r="H25" s="2" t="s">
        <v>24</v>
      </c>
      <c r="I25" s="58" t="s">
        <v>0</v>
      </c>
      <c r="J25" s="2">
        <v>3</v>
      </c>
      <c r="K25" s="2">
        <v>0</v>
      </c>
      <c r="L25" s="2">
        <v>2</v>
      </c>
      <c r="M25" s="2">
        <v>5</v>
      </c>
      <c r="N25" s="2">
        <f t="shared" si="1"/>
        <v>60</v>
      </c>
      <c r="O25" s="2">
        <f t="shared" si="0"/>
        <v>0</v>
      </c>
      <c r="P25" s="2">
        <f t="shared" si="0"/>
        <v>40</v>
      </c>
      <c r="Q25" s="2">
        <f t="shared" si="2"/>
        <v>100</v>
      </c>
      <c r="R25" s="59">
        <v>0</v>
      </c>
      <c r="S25" s="2">
        <v>0</v>
      </c>
      <c r="T25" s="59">
        <v>0</v>
      </c>
      <c r="U25" s="45">
        <v>0</v>
      </c>
    </row>
    <row r="26" spans="1:21" ht="18" customHeight="1" x14ac:dyDescent="0.25">
      <c r="A26" s="2">
        <v>16</v>
      </c>
      <c r="B26" s="2" t="s">
        <v>176</v>
      </c>
      <c r="C26" s="75" t="s">
        <v>110</v>
      </c>
      <c r="D26" s="55" t="s">
        <v>78</v>
      </c>
      <c r="E26" s="3" t="s">
        <v>77</v>
      </c>
      <c r="F26" s="68" t="s">
        <v>134</v>
      </c>
      <c r="G26" s="3" t="s">
        <v>43</v>
      </c>
      <c r="H26" s="2" t="s">
        <v>24</v>
      </c>
      <c r="I26" s="58" t="s">
        <v>0</v>
      </c>
      <c r="J26" s="2">
        <v>3</v>
      </c>
      <c r="K26" s="2">
        <v>0</v>
      </c>
      <c r="L26" s="2">
        <v>2</v>
      </c>
      <c r="M26" s="2">
        <v>5</v>
      </c>
      <c r="N26" s="2">
        <f t="shared" si="1"/>
        <v>60</v>
      </c>
      <c r="O26" s="2">
        <f t="shared" ref="O26:O47" si="4">(K26*20)</f>
        <v>0</v>
      </c>
      <c r="P26" s="2">
        <f t="shared" ref="P26:P47" si="5">(L26*20)</f>
        <v>40</v>
      </c>
      <c r="Q26" s="2">
        <f t="shared" si="2"/>
        <v>100</v>
      </c>
      <c r="R26" s="59">
        <v>0</v>
      </c>
      <c r="S26" s="2">
        <v>0</v>
      </c>
      <c r="T26" s="59">
        <v>0</v>
      </c>
      <c r="U26" s="45">
        <v>5</v>
      </c>
    </row>
    <row r="27" spans="1:21" ht="18" customHeight="1" x14ac:dyDescent="0.25">
      <c r="A27" s="2">
        <v>17</v>
      </c>
      <c r="B27" s="2" t="s">
        <v>176</v>
      </c>
      <c r="C27" s="75" t="s">
        <v>113</v>
      </c>
      <c r="D27" s="55" t="s">
        <v>84</v>
      </c>
      <c r="E27" s="3" t="s">
        <v>85</v>
      </c>
      <c r="F27" s="60" t="s">
        <v>137</v>
      </c>
      <c r="G27" s="3" t="s">
        <v>4</v>
      </c>
      <c r="H27" s="2" t="s">
        <v>5</v>
      </c>
      <c r="I27" s="58" t="s">
        <v>0</v>
      </c>
      <c r="J27" s="2">
        <v>3</v>
      </c>
      <c r="K27" s="2">
        <v>0</v>
      </c>
      <c r="L27" s="2">
        <v>2</v>
      </c>
      <c r="M27" s="2">
        <v>5</v>
      </c>
      <c r="N27" s="2">
        <f t="shared" si="1"/>
        <v>60</v>
      </c>
      <c r="O27" s="2">
        <f t="shared" si="4"/>
        <v>0</v>
      </c>
      <c r="P27" s="2">
        <f t="shared" si="5"/>
        <v>40</v>
      </c>
      <c r="Q27" s="2">
        <f t="shared" si="2"/>
        <v>100</v>
      </c>
      <c r="R27" s="59">
        <v>0</v>
      </c>
      <c r="S27" s="2">
        <v>0</v>
      </c>
      <c r="T27" s="59">
        <v>0</v>
      </c>
      <c r="U27" s="45">
        <v>5</v>
      </c>
    </row>
    <row r="28" spans="1:21" ht="18" customHeight="1" x14ac:dyDescent="0.25">
      <c r="A28" s="2">
        <v>18</v>
      </c>
      <c r="B28" s="2" t="s">
        <v>176</v>
      </c>
      <c r="C28" s="75" t="s">
        <v>114</v>
      </c>
      <c r="D28" s="55" t="s">
        <v>88</v>
      </c>
      <c r="E28" s="3" t="s">
        <v>86</v>
      </c>
      <c r="F28" s="60" t="s">
        <v>138</v>
      </c>
      <c r="G28" s="3" t="s">
        <v>15</v>
      </c>
      <c r="H28" s="2" t="s">
        <v>5</v>
      </c>
      <c r="I28" s="58" t="s">
        <v>0</v>
      </c>
      <c r="J28" s="2">
        <v>3</v>
      </c>
      <c r="K28" s="2">
        <v>0</v>
      </c>
      <c r="L28" s="2">
        <v>2</v>
      </c>
      <c r="M28" s="2">
        <v>5</v>
      </c>
      <c r="N28" s="2">
        <f t="shared" si="1"/>
        <v>60</v>
      </c>
      <c r="O28" s="2">
        <f t="shared" si="4"/>
        <v>0</v>
      </c>
      <c r="P28" s="2">
        <f t="shared" si="5"/>
        <v>40</v>
      </c>
      <c r="Q28" s="2">
        <f t="shared" si="2"/>
        <v>100</v>
      </c>
      <c r="R28" s="59">
        <v>0</v>
      </c>
      <c r="S28" s="2">
        <v>0</v>
      </c>
      <c r="T28" s="59">
        <v>0</v>
      </c>
      <c r="U28" s="45">
        <v>5</v>
      </c>
    </row>
    <row r="29" spans="1:21" ht="18" customHeight="1" x14ac:dyDescent="0.25">
      <c r="A29" s="2">
        <v>19</v>
      </c>
      <c r="B29" s="2" t="s">
        <v>176</v>
      </c>
      <c r="C29" s="75" t="s">
        <v>115</v>
      </c>
      <c r="D29" s="55" t="s">
        <v>69</v>
      </c>
      <c r="E29" s="3" t="s">
        <v>87</v>
      </c>
      <c r="F29" s="60" t="s">
        <v>157</v>
      </c>
      <c r="G29" s="3" t="s">
        <v>25</v>
      </c>
      <c r="H29" s="2" t="s">
        <v>5</v>
      </c>
      <c r="I29" s="58" t="s">
        <v>0</v>
      </c>
      <c r="J29" s="2">
        <v>3</v>
      </c>
      <c r="K29" s="2">
        <v>0</v>
      </c>
      <c r="L29" s="2">
        <v>2</v>
      </c>
      <c r="M29" s="2">
        <v>5</v>
      </c>
      <c r="N29" s="2">
        <f t="shared" si="1"/>
        <v>60</v>
      </c>
      <c r="O29" s="2">
        <f t="shared" si="4"/>
        <v>0</v>
      </c>
      <c r="P29" s="2">
        <f t="shared" si="5"/>
        <v>40</v>
      </c>
      <c r="Q29" s="2">
        <f t="shared" si="2"/>
        <v>100</v>
      </c>
      <c r="R29" s="59">
        <v>0</v>
      </c>
      <c r="S29" s="2">
        <v>0</v>
      </c>
      <c r="T29" s="59">
        <v>0</v>
      </c>
      <c r="U29" s="45">
        <v>0</v>
      </c>
    </row>
    <row r="30" spans="1:21" ht="18" customHeight="1" x14ac:dyDescent="0.25">
      <c r="A30" s="2">
        <v>20</v>
      </c>
      <c r="B30" s="2" t="s">
        <v>176</v>
      </c>
      <c r="C30" s="75" t="s">
        <v>112</v>
      </c>
      <c r="D30" s="55" t="s">
        <v>89</v>
      </c>
      <c r="E30" s="3" t="s">
        <v>81</v>
      </c>
      <c r="F30" s="60" t="s">
        <v>136</v>
      </c>
      <c r="G30" s="3" t="s">
        <v>34</v>
      </c>
      <c r="H30" s="2" t="s">
        <v>5</v>
      </c>
      <c r="I30" s="58" t="s">
        <v>0</v>
      </c>
      <c r="J30" s="2">
        <v>3</v>
      </c>
      <c r="K30" s="2">
        <v>0</v>
      </c>
      <c r="L30" s="2">
        <v>2</v>
      </c>
      <c r="M30" s="2">
        <v>5</v>
      </c>
      <c r="N30" s="2">
        <f t="shared" si="1"/>
        <v>60</v>
      </c>
      <c r="O30" s="2">
        <f t="shared" si="4"/>
        <v>0</v>
      </c>
      <c r="P30" s="2">
        <f t="shared" si="5"/>
        <v>40</v>
      </c>
      <c r="Q30" s="2">
        <f t="shared" si="2"/>
        <v>100</v>
      </c>
      <c r="R30" s="59">
        <v>0</v>
      </c>
      <c r="S30" s="2">
        <v>0</v>
      </c>
      <c r="T30" s="59">
        <v>0</v>
      </c>
      <c r="U30" s="45">
        <v>0</v>
      </c>
    </row>
    <row r="31" spans="1:21" ht="21" customHeight="1" x14ac:dyDescent="0.25">
      <c r="A31" s="2">
        <v>21</v>
      </c>
      <c r="B31" s="2" t="s">
        <v>176</v>
      </c>
      <c r="C31" s="75" t="s">
        <v>254</v>
      </c>
      <c r="D31" s="55" t="s">
        <v>255</v>
      </c>
      <c r="E31" s="3" t="s">
        <v>263</v>
      </c>
      <c r="F31" s="66">
        <v>2288375</v>
      </c>
      <c r="G31" s="3" t="s">
        <v>38</v>
      </c>
      <c r="H31" s="2" t="s">
        <v>5</v>
      </c>
      <c r="I31" s="58" t="s">
        <v>0</v>
      </c>
      <c r="J31" s="2">
        <v>3</v>
      </c>
      <c r="K31" s="2">
        <v>0</v>
      </c>
      <c r="L31" s="2">
        <v>2</v>
      </c>
      <c r="M31" s="2">
        <v>5</v>
      </c>
      <c r="N31" s="2">
        <f t="shared" si="1"/>
        <v>60</v>
      </c>
      <c r="O31" s="2">
        <f t="shared" si="4"/>
        <v>0</v>
      </c>
      <c r="P31" s="2">
        <f t="shared" si="5"/>
        <v>40</v>
      </c>
      <c r="Q31" s="2">
        <f t="shared" si="2"/>
        <v>100</v>
      </c>
      <c r="R31" s="59">
        <v>0</v>
      </c>
      <c r="S31" s="2">
        <v>0</v>
      </c>
      <c r="T31" s="59">
        <v>0</v>
      </c>
      <c r="U31" s="45">
        <v>10</v>
      </c>
    </row>
    <row r="32" spans="1:21" ht="18" customHeight="1" x14ac:dyDescent="0.25">
      <c r="A32" s="2">
        <v>22</v>
      </c>
      <c r="B32" s="2" t="s">
        <v>176</v>
      </c>
      <c r="C32" s="75" t="s">
        <v>256</v>
      </c>
      <c r="D32" s="21" t="s">
        <v>257</v>
      </c>
      <c r="E32" s="4" t="s">
        <v>264</v>
      </c>
      <c r="F32" s="66">
        <v>2237942</v>
      </c>
      <c r="G32" s="3" t="s">
        <v>45</v>
      </c>
      <c r="H32" s="2" t="s">
        <v>5</v>
      </c>
      <c r="I32" s="58" t="s">
        <v>0</v>
      </c>
      <c r="J32" s="2">
        <v>2</v>
      </c>
      <c r="K32" s="2">
        <v>0</v>
      </c>
      <c r="L32" s="2">
        <v>2</v>
      </c>
      <c r="M32" s="2">
        <v>4</v>
      </c>
      <c r="N32" s="2">
        <f t="shared" si="1"/>
        <v>40</v>
      </c>
      <c r="O32" s="2">
        <f t="shared" si="4"/>
        <v>0</v>
      </c>
      <c r="P32" s="2">
        <f t="shared" si="5"/>
        <v>40</v>
      </c>
      <c r="Q32" s="2">
        <f t="shared" si="2"/>
        <v>80</v>
      </c>
      <c r="R32" s="59">
        <v>0</v>
      </c>
      <c r="S32" s="2">
        <v>0</v>
      </c>
      <c r="T32" s="59">
        <v>0</v>
      </c>
      <c r="U32" s="45">
        <v>5</v>
      </c>
    </row>
    <row r="33" spans="1:21" ht="18" customHeight="1" x14ac:dyDescent="0.25">
      <c r="A33" s="2">
        <v>23</v>
      </c>
      <c r="B33" s="1" t="s">
        <v>176</v>
      </c>
      <c r="C33" s="76" t="s">
        <v>117</v>
      </c>
      <c r="D33" s="18" t="s">
        <v>88</v>
      </c>
      <c r="E33" s="15" t="s">
        <v>86</v>
      </c>
      <c r="F33" s="49" t="s">
        <v>138</v>
      </c>
      <c r="G33" s="15" t="s">
        <v>13</v>
      </c>
      <c r="H33" s="1" t="s">
        <v>14</v>
      </c>
      <c r="I33" s="17" t="s">
        <v>0</v>
      </c>
      <c r="J33" s="1">
        <v>3</v>
      </c>
      <c r="K33" s="1">
        <v>0</v>
      </c>
      <c r="L33" s="1">
        <v>2</v>
      </c>
      <c r="M33" s="1">
        <v>5</v>
      </c>
      <c r="N33" s="1">
        <f t="shared" si="1"/>
        <v>60</v>
      </c>
      <c r="O33" s="1">
        <f t="shared" si="4"/>
        <v>0</v>
      </c>
      <c r="P33" s="1">
        <f t="shared" si="5"/>
        <v>40</v>
      </c>
      <c r="Q33" s="1">
        <f t="shared" si="2"/>
        <v>100</v>
      </c>
      <c r="R33" s="38">
        <v>0</v>
      </c>
      <c r="S33" s="2">
        <v>0</v>
      </c>
      <c r="T33" s="38">
        <v>0</v>
      </c>
      <c r="U33" s="45">
        <v>0</v>
      </c>
    </row>
    <row r="34" spans="1:21" ht="18" customHeight="1" x14ac:dyDescent="0.25">
      <c r="A34" s="2">
        <v>24</v>
      </c>
      <c r="B34" s="1" t="s">
        <v>176</v>
      </c>
      <c r="C34" s="76" t="s">
        <v>118</v>
      </c>
      <c r="D34" s="18" t="s">
        <v>91</v>
      </c>
      <c r="E34" s="15" t="s">
        <v>93</v>
      </c>
      <c r="F34" s="49" t="s">
        <v>139</v>
      </c>
      <c r="G34" s="15" t="s">
        <v>20</v>
      </c>
      <c r="H34" s="1" t="s">
        <v>14</v>
      </c>
      <c r="I34" s="17" t="s">
        <v>0</v>
      </c>
      <c r="J34" s="1">
        <v>3</v>
      </c>
      <c r="K34" s="1">
        <v>0</v>
      </c>
      <c r="L34" s="1">
        <v>2</v>
      </c>
      <c r="M34" s="1">
        <v>5</v>
      </c>
      <c r="N34" s="1">
        <f t="shared" si="1"/>
        <v>60</v>
      </c>
      <c r="O34" s="1">
        <f t="shared" si="4"/>
        <v>0</v>
      </c>
      <c r="P34" s="1">
        <f t="shared" si="5"/>
        <v>40</v>
      </c>
      <c r="Q34" s="1">
        <f t="shared" si="2"/>
        <v>100</v>
      </c>
      <c r="R34" s="38">
        <v>0</v>
      </c>
      <c r="S34" s="2">
        <v>0</v>
      </c>
      <c r="T34" s="38">
        <v>0</v>
      </c>
      <c r="U34" s="45">
        <v>0</v>
      </c>
    </row>
    <row r="35" spans="1:21" ht="18" customHeight="1" x14ac:dyDescent="0.25">
      <c r="A35" s="2">
        <v>25</v>
      </c>
      <c r="B35" s="1" t="s">
        <v>176</v>
      </c>
      <c r="C35" s="76" t="s">
        <v>119</v>
      </c>
      <c r="D35" s="18" t="s">
        <v>97</v>
      </c>
      <c r="E35" s="15" t="s">
        <v>90</v>
      </c>
      <c r="F35" s="50" t="s">
        <v>156</v>
      </c>
      <c r="G35" s="15" t="s">
        <v>21</v>
      </c>
      <c r="H35" s="1" t="s">
        <v>14</v>
      </c>
      <c r="I35" s="17" t="s">
        <v>0</v>
      </c>
      <c r="J35" s="1">
        <v>3</v>
      </c>
      <c r="K35" s="1">
        <v>0</v>
      </c>
      <c r="L35" s="1">
        <v>2</v>
      </c>
      <c r="M35" s="1">
        <v>5</v>
      </c>
      <c r="N35" s="1">
        <f t="shared" si="1"/>
        <v>60</v>
      </c>
      <c r="O35" s="1">
        <f t="shared" si="4"/>
        <v>0</v>
      </c>
      <c r="P35" s="1">
        <f t="shared" si="5"/>
        <v>40</v>
      </c>
      <c r="Q35" s="1">
        <f t="shared" si="2"/>
        <v>100</v>
      </c>
      <c r="R35" s="38">
        <v>0</v>
      </c>
      <c r="S35" s="2">
        <v>0</v>
      </c>
      <c r="T35" s="38">
        <v>0</v>
      </c>
      <c r="U35" s="45">
        <v>5</v>
      </c>
    </row>
    <row r="36" spans="1:21" ht="15" customHeight="1" x14ac:dyDescent="0.25">
      <c r="A36" s="2">
        <v>26</v>
      </c>
      <c r="B36" s="1" t="s">
        <v>176</v>
      </c>
      <c r="C36" s="76" t="s">
        <v>226</v>
      </c>
      <c r="D36" s="43" t="s">
        <v>227</v>
      </c>
      <c r="E36" s="37" t="s">
        <v>228</v>
      </c>
      <c r="F36" s="51">
        <v>2606013</v>
      </c>
      <c r="G36" s="15" t="s">
        <v>29</v>
      </c>
      <c r="H36" s="1" t="s">
        <v>14</v>
      </c>
      <c r="I36" s="17" t="s">
        <v>0</v>
      </c>
      <c r="J36" s="1">
        <v>3</v>
      </c>
      <c r="K36" s="1">
        <v>0</v>
      </c>
      <c r="L36" s="1">
        <v>2</v>
      </c>
      <c r="M36" s="1">
        <v>5</v>
      </c>
      <c r="N36" s="1">
        <f t="shared" si="1"/>
        <v>60</v>
      </c>
      <c r="O36" s="1">
        <f t="shared" si="4"/>
        <v>0</v>
      </c>
      <c r="P36" s="1">
        <f t="shared" si="5"/>
        <v>40</v>
      </c>
      <c r="Q36" s="1">
        <f t="shared" si="2"/>
        <v>100</v>
      </c>
      <c r="R36" s="38">
        <v>0</v>
      </c>
      <c r="S36" s="2">
        <v>0</v>
      </c>
      <c r="T36" s="38">
        <v>0</v>
      </c>
      <c r="U36" s="45">
        <v>10</v>
      </c>
    </row>
    <row r="37" spans="1:21" ht="18" customHeight="1" x14ac:dyDescent="0.25">
      <c r="A37" s="2">
        <v>27</v>
      </c>
      <c r="B37" s="1" t="s">
        <v>176</v>
      </c>
      <c r="C37" s="76" t="s">
        <v>112</v>
      </c>
      <c r="D37" s="18" t="s">
        <v>82</v>
      </c>
      <c r="E37" s="15" t="s">
        <v>81</v>
      </c>
      <c r="F37" s="49" t="s">
        <v>136</v>
      </c>
      <c r="G37" s="15" t="s">
        <v>33</v>
      </c>
      <c r="H37" s="1" t="s">
        <v>14</v>
      </c>
      <c r="I37" s="17" t="s">
        <v>0</v>
      </c>
      <c r="J37" s="1">
        <v>3</v>
      </c>
      <c r="K37" s="1">
        <v>3</v>
      </c>
      <c r="L37" s="1">
        <v>0</v>
      </c>
      <c r="M37" s="1">
        <v>6</v>
      </c>
      <c r="N37" s="1">
        <f t="shared" si="1"/>
        <v>60</v>
      </c>
      <c r="O37" s="1">
        <f t="shared" si="4"/>
        <v>60</v>
      </c>
      <c r="P37" s="1">
        <f t="shared" si="5"/>
        <v>0</v>
      </c>
      <c r="Q37" s="1">
        <f t="shared" si="2"/>
        <v>120</v>
      </c>
      <c r="R37" s="38">
        <v>0</v>
      </c>
      <c r="S37" s="2">
        <v>0</v>
      </c>
      <c r="T37" s="38">
        <v>0</v>
      </c>
      <c r="U37" s="45">
        <v>0</v>
      </c>
    </row>
    <row r="38" spans="1:21" ht="18" customHeight="1" x14ac:dyDescent="0.25">
      <c r="A38" s="2">
        <v>28</v>
      </c>
      <c r="B38" s="2" t="s">
        <v>176</v>
      </c>
      <c r="C38" s="75" t="s">
        <v>120</v>
      </c>
      <c r="D38" s="55" t="s">
        <v>92</v>
      </c>
      <c r="E38" s="3" t="s">
        <v>94</v>
      </c>
      <c r="F38" s="68" t="s">
        <v>140</v>
      </c>
      <c r="G38" s="3" t="s">
        <v>44</v>
      </c>
      <c r="H38" s="2" t="s">
        <v>14</v>
      </c>
      <c r="I38" s="58" t="s">
        <v>0</v>
      </c>
      <c r="J38" s="2">
        <v>3</v>
      </c>
      <c r="K38" s="2">
        <v>0</v>
      </c>
      <c r="L38" s="2">
        <v>0</v>
      </c>
      <c r="M38" s="2">
        <v>3</v>
      </c>
      <c r="N38" s="2">
        <f t="shared" si="1"/>
        <v>60</v>
      </c>
      <c r="O38" s="2">
        <f t="shared" si="4"/>
        <v>0</v>
      </c>
      <c r="P38" s="2">
        <f t="shared" si="5"/>
        <v>0</v>
      </c>
      <c r="Q38" s="2">
        <f t="shared" si="2"/>
        <v>60</v>
      </c>
      <c r="R38" s="59">
        <v>0</v>
      </c>
      <c r="S38" s="2">
        <v>0</v>
      </c>
      <c r="T38" s="38">
        <v>0</v>
      </c>
      <c r="U38" s="45">
        <v>15</v>
      </c>
    </row>
    <row r="39" spans="1:21" ht="18" customHeight="1" x14ac:dyDescent="0.25">
      <c r="A39" s="2">
        <v>29</v>
      </c>
      <c r="B39" s="2" t="s">
        <v>176</v>
      </c>
      <c r="C39" s="75" t="s">
        <v>108</v>
      </c>
      <c r="D39" s="55" t="s">
        <v>76</v>
      </c>
      <c r="E39" s="3" t="s">
        <v>95</v>
      </c>
      <c r="F39" s="66" t="s">
        <v>152</v>
      </c>
      <c r="G39" s="67" t="s">
        <v>229</v>
      </c>
      <c r="H39" s="2" t="s">
        <v>12</v>
      </c>
      <c r="I39" s="58" t="s">
        <v>0</v>
      </c>
      <c r="J39" s="2">
        <v>3</v>
      </c>
      <c r="K39" s="2">
        <v>3</v>
      </c>
      <c r="L39" s="2">
        <v>0</v>
      </c>
      <c r="M39" s="2">
        <v>6</v>
      </c>
      <c r="N39" s="2">
        <f t="shared" si="1"/>
        <v>60</v>
      </c>
      <c r="O39" s="2">
        <f t="shared" si="4"/>
        <v>60</v>
      </c>
      <c r="P39" s="2">
        <f t="shared" si="5"/>
        <v>0</v>
      </c>
      <c r="Q39" s="2">
        <f t="shared" si="2"/>
        <v>120</v>
      </c>
      <c r="R39" s="59">
        <v>0</v>
      </c>
      <c r="S39" s="2">
        <v>0</v>
      </c>
      <c r="T39" s="38">
        <v>0</v>
      </c>
      <c r="U39" s="45">
        <v>5</v>
      </c>
    </row>
    <row r="40" spans="1:21" ht="18" customHeight="1" x14ac:dyDescent="0.25">
      <c r="A40" s="2">
        <v>30</v>
      </c>
      <c r="B40" s="1" t="s">
        <v>176</v>
      </c>
      <c r="C40" s="76" t="s">
        <v>117</v>
      </c>
      <c r="D40" s="18" t="s">
        <v>88</v>
      </c>
      <c r="E40" s="15" t="s">
        <v>86</v>
      </c>
      <c r="F40" s="49" t="s">
        <v>138</v>
      </c>
      <c r="G40" s="15" t="s">
        <v>11</v>
      </c>
      <c r="H40" s="1" t="s">
        <v>12</v>
      </c>
      <c r="I40" s="17" t="s">
        <v>0</v>
      </c>
      <c r="J40" s="1">
        <v>3</v>
      </c>
      <c r="K40" s="1">
        <v>0</v>
      </c>
      <c r="L40" s="1">
        <v>2</v>
      </c>
      <c r="M40" s="1">
        <v>5</v>
      </c>
      <c r="N40" s="1">
        <f t="shared" si="1"/>
        <v>60</v>
      </c>
      <c r="O40" s="1">
        <f t="shared" si="4"/>
        <v>0</v>
      </c>
      <c r="P40" s="1">
        <f t="shared" si="5"/>
        <v>40</v>
      </c>
      <c r="Q40" s="1">
        <f t="shared" si="2"/>
        <v>100</v>
      </c>
      <c r="R40" s="38">
        <v>0</v>
      </c>
      <c r="S40" s="2">
        <v>0</v>
      </c>
      <c r="T40" s="1">
        <v>0</v>
      </c>
      <c r="U40" s="45">
        <v>0</v>
      </c>
    </row>
    <row r="41" spans="1:21" ht="18" customHeight="1" x14ac:dyDescent="0.25">
      <c r="A41" s="2">
        <v>31</v>
      </c>
      <c r="B41" s="1" t="s">
        <v>176</v>
      </c>
      <c r="C41" s="76" t="s">
        <v>121</v>
      </c>
      <c r="D41" s="18" t="s">
        <v>63</v>
      </c>
      <c r="E41" s="15" t="s">
        <v>96</v>
      </c>
      <c r="F41" s="52" t="s">
        <v>141</v>
      </c>
      <c r="G41" s="15" t="s">
        <v>19</v>
      </c>
      <c r="H41" s="1" t="s">
        <v>12</v>
      </c>
      <c r="I41" s="17" t="s">
        <v>0</v>
      </c>
      <c r="J41" s="1">
        <v>3</v>
      </c>
      <c r="K41" s="1">
        <v>0</v>
      </c>
      <c r="L41" s="1">
        <v>2</v>
      </c>
      <c r="M41" s="1">
        <v>5</v>
      </c>
      <c r="N41" s="1">
        <f t="shared" si="1"/>
        <v>60</v>
      </c>
      <c r="O41" s="1">
        <f t="shared" si="4"/>
        <v>0</v>
      </c>
      <c r="P41" s="1">
        <f t="shared" si="5"/>
        <v>40</v>
      </c>
      <c r="Q41" s="1">
        <f t="shared" si="2"/>
        <v>100</v>
      </c>
      <c r="R41" s="38">
        <v>0</v>
      </c>
      <c r="S41" s="2">
        <v>0</v>
      </c>
      <c r="T41" s="1">
        <v>0</v>
      </c>
      <c r="U41" s="45">
        <f>SUM(R41,S41,T41)</f>
        <v>0</v>
      </c>
    </row>
    <row r="42" spans="1:21" ht="18.75" customHeight="1" x14ac:dyDescent="0.25">
      <c r="A42" s="2">
        <v>32</v>
      </c>
      <c r="B42" s="1" t="s">
        <v>176</v>
      </c>
      <c r="C42" s="76" t="s">
        <v>122</v>
      </c>
      <c r="D42" s="18" t="s">
        <v>79</v>
      </c>
      <c r="E42" s="64" t="s">
        <v>80</v>
      </c>
      <c r="F42" s="49" t="s">
        <v>135</v>
      </c>
      <c r="G42" s="37" t="s">
        <v>48</v>
      </c>
      <c r="H42" s="1" t="s">
        <v>12</v>
      </c>
      <c r="I42" s="17" t="s">
        <v>0</v>
      </c>
      <c r="J42" s="1">
        <v>3</v>
      </c>
      <c r="K42" s="1">
        <v>0</v>
      </c>
      <c r="L42" s="1">
        <v>2</v>
      </c>
      <c r="M42" s="1">
        <v>5</v>
      </c>
      <c r="N42" s="1">
        <f t="shared" si="1"/>
        <v>60</v>
      </c>
      <c r="O42" s="1">
        <f t="shared" si="4"/>
        <v>0</v>
      </c>
      <c r="P42" s="1">
        <f t="shared" si="5"/>
        <v>40</v>
      </c>
      <c r="Q42" s="1">
        <f t="shared" si="2"/>
        <v>100</v>
      </c>
      <c r="R42" s="38">
        <v>0</v>
      </c>
      <c r="S42" s="2">
        <v>0</v>
      </c>
      <c r="T42" s="1">
        <v>0</v>
      </c>
      <c r="U42" s="45">
        <f>SUM(R42,S42,T42)</f>
        <v>0</v>
      </c>
    </row>
    <row r="43" spans="1:21" ht="21" customHeight="1" x14ac:dyDescent="0.25">
      <c r="A43" s="2">
        <v>33</v>
      </c>
      <c r="B43" s="1" t="s">
        <v>176</v>
      </c>
      <c r="C43" s="76" t="s">
        <v>208</v>
      </c>
      <c r="D43" s="18" t="s">
        <v>209</v>
      </c>
      <c r="E43" s="15" t="s">
        <v>210</v>
      </c>
      <c r="F43" s="51" t="s">
        <v>211</v>
      </c>
      <c r="G43" s="37" t="s">
        <v>2</v>
      </c>
      <c r="H43" s="1" t="s">
        <v>12</v>
      </c>
      <c r="I43" s="17" t="s">
        <v>0</v>
      </c>
      <c r="J43" s="1">
        <v>3</v>
      </c>
      <c r="K43" s="1">
        <v>0</v>
      </c>
      <c r="L43" s="1">
        <v>2</v>
      </c>
      <c r="M43" s="1">
        <v>5</v>
      </c>
      <c r="N43" s="1">
        <f t="shared" si="1"/>
        <v>60</v>
      </c>
      <c r="O43" s="1">
        <f t="shared" si="4"/>
        <v>0</v>
      </c>
      <c r="P43" s="1">
        <f t="shared" si="5"/>
        <v>40</v>
      </c>
      <c r="Q43" s="1">
        <f t="shared" si="2"/>
        <v>100</v>
      </c>
      <c r="R43" s="38">
        <v>0</v>
      </c>
      <c r="S43" s="2">
        <v>0</v>
      </c>
      <c r="T43" s="1">
        <v>0</v>
      </c>
      <c r="U43" s="45">
        <v>15</v>
      </c>
    </row>
    <row r="44" spans="1:21" ht="24.75" customHeight="1" x14ac:dyDescent="0.25">
      <c r="A44" s="2">
        <v>34</v>
      </c>
      <c r="B44" s="1" t="s">
        <v>176</v>
      </c>
      <c r="C44" s="76" t="s">
        <v>124</v>
      </c>
      <c r="D44" s="43" t="s">
        <v>101</v>
      </c>
      <c r="E44" s="37" t="s">
        <v>125</v>
      </c>
      <c r="F44" s="49" t="s">
        <v>142</v>
      </c>
      <c r="G44" s="65" t="s">
        <v>49</v>
      </c>
      <c r="H44" s="1" t="s">
        <v>12</v>
      </c>
      <c r="I44" s="17" t="s">
        <v>0</v>
      </c>
      <c r="J44" s="1">
        <v>3</v>
      </c>
      <c r="K44" s="1">
        <v>0</v>
      </c>
      <c r="L44" s="1">
        <v>3</v>
      </c>
      <c r="M44" s="1">
        <v>6</v>
      </c>
      <c r="N44" s="1">
        <f t="shared" si="1"/>
        <v>60</v>
      </c>
      <c r="O44" s="1">
        <f t="shared" si="4"/>
        <v>0</v>
      </c>
      <c r="P44" s="1">
        <f t="shared" si="5"/>
        <v>60</v>
      </c>
      <c r="Q44" s="1">
        <f t="shared" si="2"/>
        <v>120</v>
      </c>
      <c r="R44" s="38">
        <v>0</v>
      </c>
      <c r="S44" s="2">
        <v>0</v>
      </c>
      <c r="T44" s="1">
        <v>0</v>
      </c>
      <c r="U44" s="45">
        <v>10</v>
      </c>
    </row>
    <row r="45" spans="1:21" ht="18.75" customHeight="1" x14ac:dyDescent="0.25">
      <c r="A45" s="2">
        <v>35</v>
      </c>
      <c r="B45" s="2" t="s">
        <v>176</v>
      </c>
      <c r="C45" s="75" t="s">
        <v>123</v>
      </c>
      <c r="D45" s="55" t="s">
        <v>98</v>
      </c>
      <c r="E45" s="3" t="s">
        <v>100</v>
      </c>
      <c r="F45" s="60" t="s">
        <v>143</v>
      </c>
      <c r="G45" s="3" t="s">
        <v>8</v>
      </c>
      <c r="H45" s="2" t="s">
        <v>3</v>
      </c>
      <c r="I45" s="58" t="s">
        <v>0</v>
      </c>
      <c r="J45" s="2">
        <v>7</v>
      </c>
      <c r="K45" s="2">
        <v>0</v>
      </c>
      <c r="L45" s="2">
        <v>0</v>
      </c>
      <c r="M45" s="2">
        <v>7</v>
      </c>
      <c r="N45" s="2">
        <f t="shared" si="1"/>
        <v>140</v>
      </c>
      <c r="O45" s="2">
        <f t="shared" si="4"/>
        <v>0</v>
      </c>
      <c r="P45" s="2">
        <f t="shared" si="5"/>
        <v>0</v>
      </c>
      <c r="Q45" s="2">
        <f t="shared" si="2"/>
        <v>140</v>
      </c>
      <c r="R45" s="59">
        <v>0</v>
      </c>
      <c r="S45" s="2">
        <v>0</v>
      </c>
      <c r="T45" s="2">
        <v>0</v>
      </c>
      <c r="U45" s="45">
        <f t="shared" ref="U45:U53" si="6">SUM(R45,S45,T45)</f>
        <v>0</v>
      </c>
    </row>
    <row r="46" spans="1:21" ht="17.25" customHeight="1" x14ac:dyDescent="0.25">
      <c r="A46" s="2">
        <v>36</v>
      </c>
      <c r="B46" s="1" t="s">
        <v>176</v>
      </c>
      <c r="C46" s="76" t="s">
        <v>121</v>
      </c>
      <c r="D46" s="18" t="s">
        <v>63</v>
      </c>
      <c r="E46" s="15" t="s">
        <v>96</v>
      </c>
      <c r="F46" s="52" t="s">
        <v>141</v>
      </c>
      <c r="G46" s="15" t="s">
        <v>10</v>
      </c>
      <c r="H46" s="1" t="s">
        <v>3</v>
      </c>
      <c r="I46" s="17" t="s">
        <v>0</v>
      </c>
      <c r="J46" s="1">
        <v>3</v>
      </c>
      <c r="K46" s="1">
        <v>0</v>
      </c>
      <c r="L46" s="1">
        <v>3</v>
      </c>
      <c r="M46" s="1">
        <v>6</v>
      </c>
      <c r="N46" s="1">
        <f t="shared" si="1"/>
        <v>60</v>
      </c>
      <c r="O46" s="1">
        <f t="shared" si="4"/>
        <v>0</v>
      </c>
      <c r="P46" s="1">
        <f t="shared" si="5"/>
        <v>60</v>
      </c>
      <c r="Q46" s="1">
        <f t="shared" si="2"/>
        <v>120</v>
      </c>
      <c r="R46" s="38">
        <v>0</v>
      </c>
      <c r="S46" s="2">
        <v>0</v>
      </c>
      <c r="T46" s="1">
        <v>0</v>
      </c>
      <c r="U46" s="45">
        <f t="shared" si="6"/>
        <v>0</v>
      </c>
    </row>
    <row r="47" spans="1:21" ht="18" customHeight="1" x14ac:dyDescent="0.25">
      <c r="A47" s="2">
        <v>37</v>
      </c>
      <c r="B47" s="1" t="s">
        <v>176</v>
      </c>
      <c r="C47" s="76" t="s">
        <v>124</v>
      </c>
      <c r="D47" s="18" t="s">
        <v>101</v>
      </c>
      <c r="E47" s="15" t="s">
        <v>99</v>
      </c>
      <c r="F47" s="63" t="s">
        <v>142</v>
      </c>
      <c r="G47" s="15" t="s">
        <v>16</v>
      </c>
      <c r="H47" s="1" t="s">
        <v>3</v>
      </c>
      <c r="I47" s="17" t="s">
        <v>0</v>
      </c>
      <c r="J47" s="1">
        <v>3</v>
      </c>
      <c r="K47" s="1">
        <v>0</v>
      </c>
      <c r="L47" s="1">
        <v>3</v>
      </c>
      <c r="M47" s="1">
        <v>6</v>
      </c>
      <c r="N47" s="1">
        <f t="shared" si="1"/>
        <v>60</v>
      </c>
      <c r="O47" s="1">
        <f t="shared" si="4"/>
        <v>0</v>
      </c>
      <c r="P47" s="1">
        <f t="shared" si="5"/>
        <v>60</v>
      </c>
      <c r="Q47" s="1">
        <f t="shared" si="2"/>
        <v>120</v>
      </c>
      <c r="R47" s="38">
        <v>0</v>
      </c>
      <c r="S47" s="2">
        <v>0</v>
      </c>
      <c r="T47" s="1">
        <v>0</v>
      </c>
      <c r="U47" s="45">
        <v>10</v>
      </c>
    </row>
    <row r="48" spans="1:21" ht="18" customHeight="1" x14ac:dyDescent="0.25">
      <c r="A48" s="2">
        <v>38</v>
      </c>
      <c r="B48" s="1" t="s">
        <v>176</v>
      </c>
      <c r="C48" s="76" t="s">
        <v>111</v>
      </c>
      <c r="D48" s="18" t="s">
        <v>79</v>
      </c>
      <c r="E48" s="64" t="s">
        <v>80</v>
      </c>
      <c r="F48" s="49" t="s">
        <v>135</v>
      </c>
      <c r="G48" s="15" t="s">
        <v>22</v>
      </c>
      <c r="H48" s="1" t="s">
        <v>3</v>
      </c>
      <c r="I48" s="17" t="s">
        <v>0</v>
      </c>
      <c r="J48" s="1">
        <v>2</v>
      </c>
      <c r="K48" s="1">
        <v>0</v>
      </c>
      <c r="L48" s="1">
        <v>2</v>
      </c>
      <c r="M48" s="1">
        <v>4</v>
      </c>
      <c r="N48" s="1">
        <f t="shared" ref="N48:Q53" si="7">(J48*20)</f>
        <v>40</v>
      </c>
      <c r="O48" s="1">
        <f t="shared" si="7"/>
        <v>0</v>
      </c>
      <c r="P48" s="1">
        <f t="shared" si="7"/>
        <v>40</v>
      </c>
      <c r="Q48" s="1">
        <f t="shared" si="7"/>
        <v>80</v>
      </c>
      <c r="R48" s="38">
        <v>0</v>
      </c>
      <c r="S48" s="2">
        <v>0</v>
      </c>
      <c r="T48" s="1">
        <v>0</v>
      </c>
      <c r="U48" s="45">
        <f t="shared" si="6"/>
        <v>0</v>
      </c>
    </row>
    <row r="49" spans="1:21" ht="17.25" customHeight="1" x14ac:dyDescent="0.25">
      <c r="A49" s="2">
        <v>39</v>
      </c>
      <c r="B49" s="1" t="s">
        <v>176</v>
      </c>
      <c r="C49" s="76" t="s">
        <v>162</v>
      </c>
      <c r="D49" s="18" t="s">
        <v>163</v>
      </c>
      <c r="E49" s="15" t="s">
        <v>164</v>
      </c>
      <c r="F49" s="50" t="s">
        <v>197</v>
      </c>
      <c r="G49" s="53" t="s">
        <v>165</v>
      </c>
      <c r="H49" s="1" t="s">
        <v>3</v>
      </c>
      <c r="I49" s="17" t="s">
        <v>0</v>
      </c>
      <c r="J49" s="1">
        <v>3</v>
      </c>
      <c r="K49" s="1">
        <v>0</v>
      </c>
      <c r="L49" s="1">
        <v>2</v>
      </c>
      <c r="M49" s="1">
        <v>5</v>
      </c>
      <c r="N49" s="1">
        <f t="shared" si="7"/>
        <v>60</v>
      </c>
      <c r="O49" s="1">
        <f t="shared" si="7"/>
        <v>0</v>
      </c>
      <c r="P49" s="1">
        <f t="shared" si="7"/>
        <v>40</v>
      </c>
      <c r="Q49" s="1">
        <f t="shared" si="7"/>
        <v>100</v>
      </c>
      <c r="R49" s="38">
        <v>0</v>
      </c>
      <c r="S49" s="2">
        <v>0</v>
      </c>
      <c r="T49" s="1">
        <v>0</v>
      </c>
      <c r="U49" s="45">
        <v>10</v>
      </c>
    </row>
    <row r="50" spans="1:21" ht="22.5" customHeight="1" x14ac:dyDescent="0.25">
      <c r="A50" s="2">
        <v>40</v>
      </c>
      <c r="B50" s="1" t="s">
        <v>176</v>
      </c>
      <c r="C50" s="76" t="s">
        <v>259</v>
      </c>
      <c r="D50" s="18" t="s">
        <v>260</v>
      </c>
      <c r="E50" s="15" t="s">
        <v>261</v>
      </c>
      <c r="F50" s="50">
        <v>3360147</v>
      </c>
      <c r="G50" s="15" t="s">
        <v>258</v>
      </c>
      <c r="H50" s="1" t="s">
        <v>1</v>
      </c>
      <c r="I50" s="17" t="s">
        <v>0</v>
      </c>
      <c r="J50" s="1">
        <v>2</v>
      </c>
      <c r="K50" s="1">
        <v>1</v>
      </c>
      <c r="L50" s="1">
        <v>0</v>
      </c>
      <c r="M50" s="1">
        <v>3</v>
      </c>
      <c r="N50" s="1">
        <f t="shared" si="7"/>
        <v>40</v>
      </c>
      <c r="O50" s="1">
        <f t="shared" si="7"/>
        <v>20</v>
      </c>
      <c r="P50" s="1">
        <f t="shared" si="7"/>
        <v>0</v>
      </c>
      <c r="Q50" s="1">
        <f t="shared" si="7"/>
        <v>60</v>
      </c>
      <c r="R50" s="38">
        <v>0</v>
      </c>
      <c r="S50" s="2">
        <v>0</v>
      </c>
      <c r="T50" s="1">
        <v>0</v>
      </c>
      <c r="U50" s="45">
        <v>0</v>
      </c>
    </row>
    <row r="51" spans="1:21" ht="20.25" customHeight="1" x14ac:dyDescent="0.25">
      <c r="A51" s="2">
        <v>41</v>
      </c>
      <c r="B51" s="1" t="s">
        <v>176</v>
      </c>
      <c r="C51" s="76" t="s">
        <v>230</v>
      </c>
      <c r="D51" s="43" t="s">
        <v>231</v>
      </c>
      <c r="E51" s="37" t="s">
        <v>232</v>
      </c>
      <c r="F51" s="50" t="s">
        <v>233</v>
      </c>
      <c r="G51" s="15" t="s">
        <v>28</v>
      </c>
      <c r="H51" s="1" t="s">
        <v>1</v>
      </c>
      <c r="I51" s="17" t="s">
        <v>0</v>
      </c>
      <c r="J51" s="1">
        <v>3</v>
      </c>
      <c r="K51" s="1">
        <v>0</v>
      </c>
      <c r="L51" s="1">
        <v>0</v>
      </c>
      <c r="M51" s="1">
        <v>3</v>
      </c>
      <c r="N51" s="1">
        <f t="shared" si="7"/>
        <v>60</v>
      </c>
      <c r="O51" s="1">
        <f t="shared" si="7"/>
        <v>0</v>
      </c>
      <c r="P51" s="1">
        <f t="shared" si="7"/>
        <v>0</v>
      </c>
      <c r="Q51" s="1">
        <f t="shared" si="7"/>
        <v>60</v>
      </c>
      <c r="R51" s="38">
        <v>0</v>
      </c>
      <c r="S51" s="2">
        <v>0</v>
      </c>
      <c r="T51" s="1">
        <v>0</v>
      </c>
      <c r="U51" s="45">
        <v>10</v>
      </c>
    </row>
    <row r="52" spans="1:21" ht="24" customHeight="1" x14ac:dyDescent="0.25">
      <c r="A52" s="2">
        <v>42</v>
      </c>
      <c r="B52" s="1" t="s">
        <v>176</v>
      </c>
      <c r="C52" s="76" t="s">
        <v>112</v>
      </c>
      <c r="D52" s="18" t="s">
        <v>82</v>
      </c>
      <c r="E52" s="15" t="s">
        <v>81</v>
      </c>
      <c r="F52" s="49" t="s">
        <v>136</v>
      </c>
      <c r="G52" s="15" t="s">
        <v>31</v>
      </c>
      <c r="H52" s="1" t="s">
        <v>1</v>
      </c>
      <c r="I52" s="17" t="s">
        <v>0</v>
      </c>
      <c r="J52" s="1">
        <v>3</v>
      </c>
      <c r="K52" s="1">
        <v>0</v>
      </c>
      <c r="L52" s="1">
        <v>0</v>
      </c>
      <c r="M52" s="1">
        <v>3</v>
      </c>
      <c r="N52" s="1">
        <f t="shared" si="7"/>
        <v>60</v>
      </c>
      <c r="O52" s="1">
        <f t="shared" si="7"/>
        <v>0</v>
      </c>
      <c r="P52" s="1">
        <f t="shared" si="7"/>
        <v>0</v>
      </c>
      <c r="Q52" s="1">
        <f t="shared" si="7"/>
        <v>60</v>
      </c>
      <c r="R52" s="38">
        <v>0</v>
      </c>
      <c r="S52" s="2">
        <v>0</v>
      </c>
      <c r="T52" s="1">
        <v>0</v>
      </c>
      <c r="U52" s="45">
        <f t="shared" si="6"/>
        <v>0</v>
      </c>
    </row>
    <row r="53" spans="1:21" ht="18.75" customHeight="1" x14ac:dyDescent="0.25">
      <c r="A53" s="2">
        <v>43</v>
      </c>
      <c r="B53" s="2" t="s">
        <v>176</v>
      </c>
      <c r="C53" s="77" t="s">
        <v>123</v>
      </c>
      <c r="D53" s="55" t="s">
        <v>98</v>
      </c>
      <c r="E53" s="3" t="s">
        <v>100</v>
      </c>
      <c r="F53" s="60" t="s">
        <v>143</v>
      </c>
      <c r="G53" s="3" t="s">
        <v>40</v>
      </c>
      <c r="H53" s="2" t="s">
        <v>1</v>
      </c>
      <c r="I53" s="58" t="s">
        <v>0</v>
      </c>
      <c r="J53" s="2">
        <v>7</v>
      </c>
      <c r="K53" s="2">
        <v>0</v>
      </c>
      <c r="L53" s="2">
        <v>0</v>
      </c>
      <c r="M53" s="2">
        <v>7</v>
      </c>
      <c r="N53" s="2">
        <f t="shared" si="7"/>
        <v>140</v>
      </c>
      <c r="O53" s="2">
        <f t="shared" si="7"/>
        <v>0</v>
      </c>
      <c r="P53" s="2">
        <f t="shared" si="7"/>
        <v>0</v>
      </c>
      <c r="Q53" s="2">
        <f t="shared" si="7"/>
        <v>140</v>
      </c>
      <c r="R53" s="59">
        <v>0</v>
      </c>
      <c r="S53" s="2">
        <v>0</v>
      </c>
      <c r="T53" s="1">
        <v>0</v>
      </c>
      <c r="U53" s="45">
        <f t="shared" si="6"/>
        <v>0</v>
      </c>
    </row>
    <row r="54" spans="1:21" s="7" customFormat="1" ht="13.5" customHeight="1" x14ac:dyDescent="0.25">
      <c r="A54" s="47"/>
      <c r="B54" s="46"/>
      <c r="C54" s="6"/>
      <c r="G54" s="9"/>
    </row>
    <row r="55" spans="1:21" s="7" customFormat="1" ht="12.75" customHeight="1" x14ac:dyDescent="0.25">
      <c r="A55" s="8"/>
      <c r="C55" s="42"/>
      <c r="F55"/>
      <c r="G55" s="9"/>
    </row>
    <row r="56" spans="1:21" s="7" customFormat="1" ht="12.75" customHeight="1" x14ac:dyDescent="0.25">
      <c r="A56" s="8"/>
      <c r="C56" s="42"/>
      <c r="F56"/>
      <c r="G56" s="9"/>
    </row>
    <row r="57" spans="1:21" s="7" customFormat="1" ht="12.75" customHeight="1" x14ac:dyDescent="0.25">
      <c r="A57" s="8"/>
      <c r="C57" s="42"/>
      <c r="F57"/>
      <c r="G57" s="9"/>
    </row>
    <row r="58" spans="1:21" ht="10.5" customHeight="1" x14ac:dyDescent="0.25">
      <c r="D58" s="7"/>
    </row>
    <row r="59" spans="1:21" ht="15.75" x14ac:dyDescent="0.25">
      <c r="A59" s="89" t="s">
        <v>200</v>
      </c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</row>
    <row r="60" spans="1:21" ht="15.75" x14ac:dyDescent="0.25">
      <c r="A60" s="88" t="s">
        <v>201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</row>
    <row r="61" spans="1:21" ht="15.75" x14ac:dyDescent="0.25">
      <c r="A61" s="88" t="s">
        <v>202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</row>
    <row r="62" spans="1:21" ht="15.75" x14ac:dyDescent="0.25">
      <c r="A62" s="87" t="s">
        <v>203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9:U53">
    <sortCondition ref="I9:I53" customList="TERCER SEMESTRE,CUARTO SEMESTRE,QUINTO SEMESTRE,SEXTO SEMESTRE,SEPTIMO SEMESTRE,OCTAVO SEMESTRE,NOVENO SEMESTRE,DECIMO SEMESTRE"/>
  </sortState>
  <mergeCells count="22">
    <mergeCell ref="A1:G1"/>
    <mergeCell ref="A2:G2"/>
    <mergeCell ref="A3:G3"/>
    <mergeCell ref="J8:Q8"/>
    <mergeCell ref="R8:T8"/>
    <mergeCell ref="A4:U4"/>
    <mergeCell ref="A5:U5"/>
    <mergeCell ref="A7:U7"/>
    <mergeCell ref="F8:F9"/>
    <mergeCell ref="A8:A9"/>
    <mergeCell ref="C8:C9"/>
    <mergeCell ref="D8:D9"/>
    <mergeCell ref="E8:E9"/>
    <mergeCell ref="G8:G9"/>
    <mergeCell ref="B8:B9"/>
    <mergeCell ref="H8:H9"/>
    <mergeCell ref="A6:U6"/>
    <mergeCell ref="A62:U62"/>
    <mergeCell ref="A61:U61"/>
    <mergeCell ref="A59:U59"/>
    <mergeCell ref="A60:U60"/>
    <mergeCell ref="I8:I9"/>
  </mergeCells>
  <conditionalFormatting sqref="U10:U53">
    <cfRule type="cellIs" dxfId="3" priority="57" stopIfTrue="1" operator="equal">
      <formula>0</formula>
    </cfRule>
    <cfRule type="containsBlanks" dxfId="2" priority="58" stopIfTrue="1">
      <formula>LEN(TRIM(U10))=0</formula>
    </cfRule>
  </conditionalFormatting>
  <pageMargins left="0.43307086614173229" right="0.23622047244094491" top="0.74803149606299213" bottom="0.35433070866141736" header="0.31496062992125984" footer="0.31496062992125984"/>
  <pageSetup paperSize="345" scale="75" fitToHeight="0" orientation="landscape" horizontalDpi="360" verticalDpi="360" r:id="rId1"/>
  <headerFooter alignWithMargins="0"/>
  <rowBreaks count="1" manualBreakCount="1">
    <brk id="62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tabSelected="1" zoomScaleNormal="100" workbookViewId="0">
      <selection activeCell="W9" sqref="W9"/>
    </sheetView>
  </sheetViews>
  <sheetFormatPr baseColWidth="10" defaultRowHeight="15" x14ac:dyDescent="0.25"/>
  <cols>
    <col min="1" max="1" width="4.5703125" customWidth="1"/>
    <col min="2" max="2" width="7.7109375" customWidth="1"/>
    <col min="3" max="3" width="12.5703125" customWidth="1"/>
    <col min="4" max="4" width="16.28515625" customWidth="1"/>
    <col min="5" max="5" width="16.85546875" style="74" customWidth="1"/>
    <col min="6" max="6" width="14.140625" customWidth="1"/>
    <col min="7" max="7" width="32.85546875" customWidth="1"/>
    <col min="8" max="8" width="17.140625" customWidth="1"/>
    <col min="9" max="9" width="7.5703125" customWidth="1"/>
    <col min="10" max="10" width="6.42578125" customWidth="1"/>
    <col min="11" max="11" width="5.7109375" customWidth="1"/>
    <col min="12" max="12" width="5.85546875" customWidth="1"/>
    <col min="13" max="13" width="7" customWidth="1"/>
    <col min="14" max="14" width="5.85546875" hidden="1" customWidth="1"/>
    <col min="15" max="15" width="5.7109375" hidden="1" customWidth="1"/>
    <col min="16" max="16" width="0.140625" hidden="1" customWidth="1"/>
    <col min="17" max="17" width="9" customWidth="1"/>
    <col min="18" max="18" width="5.42578125" customWidth="1"/>
    <col min="19" max="19" width="4.85546875" customWidth="1"/>
    <col min="20" max="20" width="5.7109375" customWidth="1"/>
    <col min="21" max="21" width="9" customWidth="1"/>
  </cols>
  <sheetData>
    <row r="1" spans="1:21" x14ac:dyDescent="0.25">
      <c r="A1" s="91" t="s">
        <v>182</v>
      </c>
      <c r="B1" s="91"/>
      <c r="C1" s="91"/>
      <c r="D1" s="91"/>
      <c r="E1" s="91"/>
      <c r="F1" s="91"/>
      <c r="G1" s="91"/>
      <c r="M1" s="31" t="s">
        <v>184</v>
      </c>
      <c r="N1" s="29"/>
      <c r="O1" s="41"/>
      <c r="P1" s="41"/>
      <c r="Q1" s="41"/>
      <c r="R1" s="41"/>
      <c r="S1" s="41"/>
      <c r="T1" s="30" t="s">
        <v>277</v>
      </c>
    </row>
    <row r="2" spans="1:21" x14ac:dyDescent="0.25">
      <c r="A2" s="91" t="s">
        <v>183</v>
      </c>
      <c r="B2" s="91"/>
      <c r="C2" s="91"/>
      <c r="D2" s="91"/>
      <c r="E2" s="91"/>
      <c r="F2" s="91"/>
      <c r="G2" s="91"/>
      <c r="N2" s="31"/>
      <c r="O2" s="29"/>
      <c r="P2" s="32"/>
      <c r="Q2" s="32"/>
      <c r="R2" s="32"/>
      <c r="S2" s="32"/>
    </row>
    <row r="3" spans="1:21" ht="21.75" customHeight="1" x14ac:dyDescent="0.25">
      <c r="A3" s="91" t="s">
        <v>185</v>
      </c>
      <c r="B3" s="91"/>
      <c r="C3" s="91"/>
      <c r="D3" s="91"/>
      <c r="E3" s="91"/>
      <c r="F3" s="91"/>
      <c r="G3" s="91"/>
      <c r="H3" s="33"/>
      <c r="I3" s="33"/>
      <c r="J3" s="33"/>
      <c r="K3" s="33"/>
      <c r="L3" s="34"/>
      <c r="M3" s="34"/>
      <c r="N3" s="34"/>
      <c r="O3" s="34"/>
      <c r="P3" s="34"/>
      <c r="Q3" s="34"/>
      <c r="R3" s="34"/>
      <c r="S3" s="34"/>
    </row>
    <row r="4" spans="1:21" ht="15" customHeight="1" x14ac:dyDescent="0.25">
      <c r="A4" s="71"/>
      <c r="B4" s="71"/>
      <c r="C4" s="71"/>
      <c r="D4" s="71"/>
      <c r="E4" s="71"/>
      <c r="F4" s="71"/>
      <c r="G4" s="71"/>
      <c r="H4" s="33"/>
      <c r="I4" s="33"/>
      <c r="J4" s="33"/>
      <c r="K4" s="33"/>
      <c r="L4" s="34"/>
      <c r="M4" s="34"/>
      <c r="N4" s="34"/>
      <c r="O4" s="34"/>
      <c r="P4" s="34"/>
      <c r="Q4" s="34"/>
      <c r="R4" s="34"/>
      <c r="S4" s="34"/>
    </row>
    <row r="5" spans="1:21" ht="15.75" x14ac:dyDescent="0.25">
      <c r="A5" s="92" t="s">
        <v>207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</row>
    <row r="6" spans="1:21" ht="15.75" x14ac:dyDescent="0.25">
      <c r="A6" s="92" t="s">
        <v>198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spans="1:21" ht="15.75" x14ac:dyDescent="0.25">
      <c r="A7" s="86" t="s">
        <v>293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</row>
    <row r="8" spans="1:21" ht="25.5" customHeight="1" x14ac:dyDescent="0.5">
      <c r="A8" s="36"/>
      <c r="B8" s="36"/>
      <c r="C8" s="36"/>
      <c r="D8" s="36"/>
      <c r="E8" s="72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21" ht="15" customHeight="1" x14ac:dyDescent="0.25">
      <c r="A9" s="96" t="s">
        <v>47</v>
      </c>
      <c r="B9" s="96" t="s">
        <v>187</v>
      </c>
      <c r="C9" s="96" t="s">
        <v>51</v>
      </c>
      <c r="D9" s="96" t="s">
        <v>52</v>
      </c>
      <c r="E9" s="97" t="s">
        <v>53</v>
      </c>
      <c r="F9" s="96" t="s">
        <v>188</v>
      </c>
      <c r="G9" s="96" t="s">
        <v>54</v>
      </c>
      <c r="H9" s="96" t="s">
        <v>55</v>
      </c>
      <c r="I9" s="96" t="s">
        <v>56</v>
      </c>
      <c r="J9" s="96" t="s">
        <v>57</v>
      </c>
      <c r="K9" s="96"/>
      <c r="L9" s="96"/>
      <c r="M9" s="96"/>
      <c r="N9" s="96"/>
      <c r="O9" s="96"/>
      <c r="P9" s="96"/>
      <c r="Q9" s="96"/>
      <c r="R9" s="96" t="s">
        <v>194</v>
      </c>
      <c r="S9" s="96"/>
      <c r="T9" s="96"/>
      <c r="U9" s="69" t="s">
        <v>195</v>
      </c>
    </row>
    <row r="10" spans="1:21" ht="27.75" customHeight="1" x14ac:dyDescent="0.25">
      <c r="A10" s="96"/>
      <c r="B10" s="96"/>
      <c r="C10" s="96"/>
      <c r="D10" s="96"/>
      <c r="E10" s="97"/>
      <c r="F10" s="96"/>
      <c r="G10" s="96"/>
      <c r="H10" s="96"/>
      <c r="I10" s="96"/>
      <c r="J10" s="69" t="s">
        <v>189</v>
      </c>
      <c r="K10" s="69" t="s">
        <v>190</v>
      </c>
      <c r="L10" s="69" t="s">
        <v>191</v>
      </c>
      <c r="M10" s="69" t="s">
        <v>192</v>
      </c>
      <c r="N10" s="69" t="s">
        <v>58</v>
      </c>
      <c r="O10" s="69" t="s">
        <v>59</v>
      </c>
      <c r="P10" s="69" t="s">
        <v>60</v>
      </c>
      <c r="Q10" s="69" t="s">
        <v>193</v>
      </c>
      <c r="R10" s="69" t="s">
        <v>189</v>
      </c>
      <c r="S10" s="69" t="s">
        <v>190</v>
      </c>
      <c r="T10" s="70" t="s">
        <v>191</v>
      </c>
      <c r="U10" s="69" t="s">
        <v>196</v>
      </c>
    </row>
    <row r="11" spans="1:21" ht="20.100000000000001" hidden="1" customHeight="1" x14ac:dyDescent="0.25">
      <c r="A11" s="27">
        <v>1</v>
      </c>
      <c r="B11" s="10" t="s">
        <v>176</v>
      </c>
      <c r="C11" s="11" t="s">
        <v>102</v>
      </c>
      <c r="D11" s="14" t="s">
        <v>61</v>
      </c>
      <c r="E11" s="73" t="s">
        <v>66</v>
      </c>
      <c r="F11" s="22" t="s">
        <v>126</v>
      </c>
      <c r="G11" s="13" t="s">
        <v>6</v>
      </c>
      <c r="H11" s="10" t="s">
        <v>7</v>
      </c>
      <c r="I11" s="12" t="s">
        <v>0</v>
      </c>
      <c r="J11" s="12">
        <v>3</v>
      </c>
      <c r="K11" s="10">
        <v>0</v>
      </c>
      <c r="L11" s="12">
        <v>2</v>
      </c>
      <c r="M11" s="10">
        <v>5</v>
      </c>
      <c r="N11" s="10">
        <f>(J11*20)</f>
        <v>60</v>
      </c>
      <c r="O11" s="10">
        <f t="shared" ref="O11:O17" si="0">(K11*20)</f>
        <v>0</v>
      </c>
      <c r="P11" s="10">
        <f t="shared" ref="P11:P23" si="1">(L11*20)</f>
        <v>40</v>
      </c>
      <c r="Q11" s="10">
        <f t="shared" ref="Q11:Q23" si="2">(M11*20)</f>
        <v>100</v>
      </c>
      <c r="R11" s="12">
        <v>0</v>
      </c>
      <c r="S11" s="10"/>
      <c r="T11" s="12">
        <v>0</v>
      </c>
      <c r="U11" s="45">
        <v>5</v>
      </c>
    </row>
    <row r="12" spans="1:21" ht="20.100000000000001" hidden="1" customHeight="1" x14ac:dyDescent="0.25">
      <c r="A12" s="27">
        <f>A11+1</f>
        <v>2</v>
      </c>
      <c r="B12" s="10" t="s">
        <v>176</v>
      </c>
      <c r="C12" s="11" t="s">
        <v>103</v>
      </c>
      <c r="D12" s="14" t="s">
        <v>69</v>
      </c>
      <c r="E12" s="73" t="s">
        <v>71</v>
      </c>
      <c r="F12" s="22" t="s">
        <v>127</v>
      </c>
      <c r="G12" s="13" t="s">
        <v>9</v>
      </c>
      <c r="H12" s="10" t="s">
        <v>7</v>
      </c>
      <c r="I12" s="12" t="s">
        <v>0</v>
      </c>
      <c r="J12" s="12">
        <v>3</v>
      </c>
      <c r="K12" s="10">
        <v>0</v>
      </c>
      <c r="L12" s="12">
        <v>2</v>
      </c>
      <c r="M12" s="10">
        <v>5</v>
      </c>
      <c r="N12" s="10">
        <f t="shared" ref="N12:N17" si="3">(J12*20)</f>
        <v>60</v>
      </c>
      <c r="O12" s="10">
        <f t="shared" si="0"/>
        <v>0</v>
      </c>
      <c r="P12" s="10">
        <f t="shared" si="1"/>
        <v>40</v>
      </c>
      <c r="Q12" s="10">
        <f t="shared" si="2"/>
        <v>100</v>
      </c>
      <c r="R12" s="12">
        <v>0</v>
      </c>
      <c r="S12" s="10"/>
      <c r="T12" s="12">
        <v>0</v>
      </c>
      <c r="U12" s="45">
        <v>10</v>
      </c>
    </row>
    <row r="13" spans="1:21" ht="20.100000000000001" hidden="1" customHeight="1" x14ac:dyDescent="0.25">
      <c r="A13" s="27">
        <f t="shared" ref="A13:A18" si="4">A12+1</f>
        <v>3</v>
      </c>
      <c r="B13" s="10" t="s">
        <v>176</v>
      </c>
      <c r="C13" s="11" t="s">
        <v>104</v>
      </c>
      <c r="D13" s="14" t="s">
        <v>62</v>
      </c>
      <c r="E13" s="73" t="s">
        <v>67</v>
      </c>
      <c r="F13" s="23" t="s">
        <v>128</v>
      </c>
      <c r="G13" s="13" t="s">
        <v>35</v>
      </c>
      <c r="H13" s="10" t="s">
        <v>7</v>
      </c>
      <c r="I13" s="12" t="s">
        <v>0</v>
      </c>
      <c r="J13" s="12">
        <v>2</v>
      </c>
      <c r="K13" s="10">
        <v>0</v>
      </c>
      <c r="L13" s="12">
        <v>3</v>
      </c>
      <c r="M13" s="10">
        <v>5</v>
      </c>
      <c r="N13" s="10">
        <f t="shared" si="3"/>
        <v>40</v>
      </c>
      <c r="O13" s="10">
        <f t="shared" si="0"/>
        <v>0</v>
      </c>
      <c r="P13" s="10">
        <f t="shared" si="1"/>
        <v>60</v>
      </c>
      <c r="Q13" s="10">
        <f t="shared" si="2"/>
        <v>100</v>
      </c>
      <c r="R13" s="12">
        <v>0</v>
      </c>
      <c r="S13" s="10"/>
      <c r="T13" s="12">
        <v>0</v>
      </c>
      <c r="U13" s="45">
        <v>0</v>
      </c>
    </row>
    <row r="14" spans="1:21" ht="20.100000000000001" hidden="1" customHeight="1" x14ac:dyDescent="0.25">
      <c r="A14" s="27">
        <f t="shared" si="4"/>
        <v>4</v>
      </c>
      <c r="B14" s="10" t="s">
        <v>176</v>
      </c>
      <c r="C14" s="11" t="s">
        <v>105</v>
      </c>
      <c r="D14" s="14" t="s">
        <v>73</v>
      </c>
      <c r="E14" s="73" t="s">
        <v>74</v>
      </c>
      <c r="F14" s="24" t="s">
        <v>155</v>
      </c>
      <c r="G14" s="13" t="s">
        <v>37</v>
      </c>
      <c r="H14" s="10" t="s">
        <v>7</v>
      </c>
      <c r="I14" s="12" t="s">
        <v>0</v>
      </c>
      <c r="J14" s="10">
        <v>3</v>
      </c>
      <c r="K14" s="10">
        <v>0</v>
      </c>
      <c r="L14" s="10">
        <v>3</v>
      </c>
      <c r="M14" s="10">
        <v>6</v>
      </c>
      <c r="N14" s="10">
        <f t="shared" si="3"/>
        <v>60</v>
      </c>
      <c r="O14" s="10">
        <f t="shared" si="0"/>
        <v>0</v>
      </c>
      <c r="P14" s="10">
        <f t="shared" si="1"/>
        <v>60</v>
      </c>
      <c r="Q14" s="10">
        <f t="shared" si="2"/>
        <v>120</v>
      </c>
      <c r="R14" s="12">
        <v>0</v>
      </c>
      <c r="S14" s="10"/>
      <c r="T14" s="12">
        <v>0</v>
      </c>
      <c r="U14" s="45">
        <v>5</v>
      </c>
    </row>
    <row r="15" spans="1:21" ht="20.100000000000001" hidden="1" customHeight="1" x14ac:dyDescent="0.25">
      <c r="A15" s="27">
        <f t="shared" si="4"/>
        <v>5</v>
      </c>
      <c r="B15" s="10" t="s">
        <v>177</v>
      </c>
      <c r="C15" s="11" t="s">
        <v>106</v>
      </c>
      <c r="D15" s="14" t="s">
        <v>63</v>
      </c>
      <c r="E15" s="73" t="s">
        <v>68</v>
      </c>
      <c r="F15" s="25" t="s">
        <v>129</v>
      </c>
      <c r="G15" s="13" t="s">
        <v>39</v>
      </c>
      <c r="H15" s="10" t="s">
        <v>7</v>
      </c>
      <c r="I15" s="12" t="s">
        <v>0</v>
      </c>
      <c r="J15" s="10">
        <v>3</v>
      </c>
      <c r="K15" s="10">
        <v>0</v>
      </c>
      <c r="L15" s="10">
        <v>2</v>
      </c>
      <c r="M15" s="10">
        <v>5</v>
      </c>
      <c r="N15" s="10">
        <f t="shared" si="3"/>
        <v>60</v>
      </c>
      <c r="O15" s="10">
        <f t="shared" si="0"/>
        <v>0</v>
      </c>
      <c r="P15" s="10">
        <f t="shared" si="1"/>
        <v>40</v>
      </c>
      <c r="Q15" s="10">
        <f t="shared" si="2"/>
        <v>100</v>
      </c>
      <c r="R15" s="12">
        <v>0</v>
      </c>
      <c r="S15" s="10"/>
      <c r="T15" s="12">
        <v>0</v>
      </c>
      <c r="U15" s="45">
        <f>SUM(R15,S15,T15)</f>
        <v>0</v>
      </c>
    </row>
    <row r="16" spans="1:21" ht="20.100000000000001" hidden="1" customHeight="1" x14ac:dyDescent="0.25">
      <c r="A16" s="27">
        <f t="shared" si="4"/>
        <v>6</v>
      </c>
      <c r="B16" s="10" t="s">
        <v>179</v>
      </c>
      <c r="C16" s="11" t="s">
        <v>130</v>
      </c>
      <c r="D16" s="14" t="s">
        <v>70</v>
      </c>
      <c r="E16" s="73" t="s">
        <v>72</v>
      </c>
      <c r="F16" s="22" t="s">
        <v>131</v>
      </c>
      <c r="G16" s="13" t="s">
        <v>46</v>
      </c>
      <c r="H16" s="10" t="s">
        <v>7</v>
      </c>
      <c r="I16" s="12" t="s">
        <v>0</v>
      </c>
      <c r="J16" s="10">
        <v>2</v>
      </c>
      <c r="K16" s="10">
        <v>0</v>
      </c>
      <c r="L16" s="10">
        <v>2</v>
      </c>
      <c r="M16" s="10">
        <v>4</v>
      </c>
      <c r="N16" s="10">
        <f t="shared" si="3"/>
        <v>40</v>
      </c>
      <c r="O16" s="10">
        <f t="shared" si="0"/>
        <v>0</v>
      </c>
      <c r="P16" s="10">
        <f t="shared" si="1"/>
        <v>40</v>
      </c>
      <c r="Q16" s="10">
        <f t="shared" si="2"/>
        <v>80</v>
      </c>
      <c r="R16" s="12">
        <v>0</v>
      </c>
      <c r="S16" s="10"/>
      <c r="T16" s="12">
        <v>0</v>
      </c>
      <c r="U16" s="45">
        <v>5</v>
      </c>
    </row>
    <row r="17" spans="1:21" ht="23.25" customHeight="1" x14ac:dyDescent="0.25">
      <c r="A17" s="20">
        <v>1</v>
      </c>
      <c r="B17" s="20" t="s">
        <v>176</v>
      </c>
      <c r="C17" s="20" t="s">
        <v>223</v>
      </c>
      <c r="D17" s="20" t="s">
        <v>212</v>
      </c>
      <c r="E17" s="16" t="s">
        <v>213</v>
      </c>
      <c r="F17" s="20" t="s">
        <v>238</v>
      </c>
      <c r="G17" s="20" t="s">
        <v>50</v>
      </c>
      <c r="H17" s="20" t="s">
        <v>18</v>
      </c>
      <c r="I17" s="38" t="s">
        <v>0</v>
      </c>
      <c r="J17" s="1">
        <v>2</v>
      </c>
      <c r="K17" s="1">
        <v>0</v>
      </c>
      <c r="L17" s="1">
        <v>2</v>
      </c>
      <c r="M17" s="1">
        <v>4</v>
      </c>
      <c r="N17" s="1">
        <f t="shared" si="3"/>
        <v>40</v>
      </c>
      <c r="O17" s="1">
        <f t="shared" si="0"/>
        <v>0</v>
      </c>
      <c r="P17" s="1">
        <f t="shared" si="1"/>
        <v>40</v>
      </c>
      <c r="Q17" s="1">
        <f t="shared" si="2"/>
        <v>80</v>
      </c>
      <c r="R17" s="38">
        <v>0</v>
      </c>
      <c r="S17" s="38">
        <v>0</v>
      </c>
      <c r="T17" s="38">
        <v>0</v>
      </c>
      <c r="U17" s="61">
        <v>5</v>
      </c>
    </row>
    <row r="18" spans="1:21" ht="18.75" hidden="1" customHeight="1" x14ac:dyDescent="0.25">
      <c r="A18" s="20">
        <f t="shared" si="4"/>
        <v>2</v>
      </c>
      <c r="B18" s="20" t="s">
        <v>176</v>
      </c>
      <c r="C18" s="20" t="s">
        <v>107</v>
      </c>
      <c r="D18" s="20" t="s">
        <v>65</v>
      </c>
      <c r="E18" s="16" t="s">
        <v>64</v>
      </c>
      <c r="F18" s="20" t="s">
        <v>132</v>
      </c>
      <c r="G18" s="20" t="s">
        <v>17</v>
      </c>
      <c r="H18" s="20" t="s">
        <v>18</v>
      </c>
      <c r="I18" s="12" t="s">
        <v>0</v>
      </c>
      <c r="J18" s="10">
        <v>3</v>
      </c>
      <c r="K18" s="10">
        <v>0</v>
      </c>
      <c r="L18" s="10">
        <v>2</v>
      </c>
      <c r="M18" s="10">
        <v>5</v>
      </c>
      <c r="N18" s="10">
        <f t="shared" ref="N18:O19" si="5">(J18*20)</f>
        <v>60</v>
      </c>
      <c r="O18" s="10">
        <f t="shared" si="5"/>
        <v>0</v>
      </c>
      <c r="P18" s="10">
        <f t="shared" si="1"/>
        <v>40</v>
      </c>
      <c r="Q18" s="10">
        <f t="shared" si="2"/>
        <v>100</v>
      </c>
      <c r="R18" s="38">
        <v>0</v>
      </c>
      <c r="S18" s="38">
        <v>0</v>
      </c>
      <c r="T18" s="12">
        <v>0</v>
      </c>
      <c r="U18" s="61">
        <v>0</v>
      </c>
    </row>
    <row r="19" spans="1:21" ht="18.75" hidden="1" customHeight="1" x14ac:dyDescent="0.25">
      <c r="A19" s="20">
        <v>9</v>
      </c>
      <c r="B19" s="20" t="s">
        <v>176</v>
      </c>
      <c r="C19" s="20" t="s">
        <v>104</v>
      </c>
      <c r="D19" s="20" t="s">
        <v>62</v>
      </c>
      <c r="E19" s="16" t="s">
        <v>67</v>
      </c>
      <c r="F19" s="20" t="s">
        <v>128</v>
      </c>
      <c r="G19" s="20" t="s">
        <v>27</v>
      </c>
      <c r="H19" s="20" t="s">
        <v>18</v>
      </c>
      <c r="I19" s="12" t="s">
        <v>0</v>
      </c>
      <c r="J19" s="10">
        <v>3</v>
      </c>
      <c r="K19" s="10">
        <v>0</v>
      </c>
      <c r="L19" s="10">
        <v>2</v>
      </c>
      <c r="M19" s="10">
        <v>5</v>
      </c>
      <c r="N19" s="10">
        <f t="shared" si="5"/>
        <v>60</v>
      </c>
      <c r="O19" s="10">
        <f t="shared" si="5"/>
        <v>0</v>
      </c>
      <c r="P19" s="10">
        <f t="shared" si="1"/>
        <v>40</v>
      </c>
      <c r="Q19" s="10">
        <f t="shared" si="2"/>
        <v>100</v>
      </c>
      <c r="R19" s="38">
        <v>0</v>
      </c>
      <c r="S19" s="38">
        <v>0</v>
      </c>
      <c r="T19" s="12">
        <v>0</v>
      </c>
      <c r="U19" s="61">
        <v>0</v>
      </c>
    </row>
    <row r="20" spans="1:21" ht="18.75" hidden="1" customHeight="1" x14ac:dyDescent="0.25">
      <c r="A20" s="20">
        <f>A19+1</f>
        <v>10</v>
      </c>
      <c r="B20" s="20" t="s">
        <v>181</v>
      </c>
      <c r="C20" s="20" t="s">
        <v>108</v>
      </c>
      <c r="D20" s="20" t="s">
        <v>76</v>
      </c>
      <c r="E20" s="16" t="s">
        <v>75</v>
      </c>
      <c r="F20" s="20" t="s">
        <v>133</v>
      </c>
      <c r="G20" s="20" t="s">
        <v>36</v>
      </c>
      <c r="H20" s="20" t="s">
        <v>18</v>
      </c>
      <c r="I20" s="12" t="s">
        <v>0</v>
      </c>
      <c r="J20" s="10">
        <v>3</v>
      </c>
      <c r="K20" s="10">
        <v>0</v>
      </c>
      <c r="L20" s="10">
        <v>3</v>
      </c>
      <c r="M20" s="10">
        <v>6</v>
      </c>
      <c r="N20" s="10">
        <f t="shared" ref="N20:O23" si="6">(J20*20)</f>
        <v>60</v>
      </c>
      <c r="O20" s="10">
        <f t="shared" si="6"/>
        <v>0</v>
      </c>
      <c r="P20" s="10">
        <f t="shared" si="1"/>
        <v>60</v>
      </c>
      <c r="Q20" s="10">
        <f t="shared" si="2"/>
        <v>120</v>
      </c>
      <c r="R20" s="38">
        <v>0</v>
      </c>
      <c r="S20" s="38">
        <v>0</v>
      </c>
      <c r="T20" s="12">
        <v>0</v>
      </c>
      <c r="U20" s="61">
        <v>0</v>
      </c>
    </row>
    <row r="21" spans="1:21" ht="18.75" hidden="1" customHeight="1" x14ac:dyDescent="0.25">
      <c r="A21" s="20">
        <v>2</v>
      </c>
      <c r="B21" s="20" t="s">
        <v>178</v>
      </c>
      <c r="C21" s="20" t="str">
        <f>[1]Hoja1!D18</f>
        <v xml:space="preserve">VILLA </v>
      </c>
      <c r="D21" s="20" t="str">
        <f>[1]Hoja1!E18</f>
        <v xml:space="preserve">CABERO </v>
      </c>
      <c r="E21" s="16" t="str">
        <f>[1]Hoja1!F18</f>
        <v>MARITZA</v>
      </c>
      <c r="F21" s="20">
        <v>4825233</v>
      </c>
      <c r="G21" s="20" t="s">
        <v>41</v>
      </c>
      <c r="H21" s="20" t="s">
        <v>18</v>
      </c>
      <c r="I21" s="59" t="s">
        <v>0</v>
      </c>
      <c r="J21" s="2">
        <v>3</v>
      </c>
      <c r="K21" s="2">
        <v>2</v>
      </c>
      <c r="L21" s="2">
        <v>0</v>
      </c>
      <c r="M21" s="2">
        <v>5</v>
      </c>
      <c r="N21" s="2">
        <f t="shared" si="6"/>
        <v>60</v>
      </c>
      <c r="O21" s="2">
        <f t="shared" si="6"/>
        <v>40</v>
      </c>
      <c r="P21" s="2">
        <f t="shared" si="1"/>
        <v>0</v>
      </c>
      <c r="Q21" s="2">
        <f t="shared" si="2"/>
        <v>100</v>
      </c>
      <c r="R21" s="59">
        <v>0</v>
      </c>
      <c r="S21" s="59">
        <v>0</v>
      </c>
      <c r="T21" s="2">
        <v>0</v>
      </c>
      <c r="U21" s="61">
        <v>0</v>
      </c>
    </row>
    <row r="22" spans="1:21" ht="18.75" hidden="1" customHeight="1" x14ac:dyDescent="0.25">
      <c r="A22" s="20">
        <f>A21+1</f>
        <v>3</v>
      </c>
      <c r="B22" s="20" t="s">
        <v>178</v>
      </c>
      <c r="C22" s="20" t="s">
        <v>110</v>
      </c>
      <c r="D22" s="20" t="s">
        <v>78</v>
      </c>
      <c r="E22" s="16" t="s">
        <v>77</v>
      </c>
      <c r="F22" s="20" t="s">
        <v>134</v>
      </c>
      <c r="G22" s="20" t="s">
        <v>42</v>
      </c>
      <c r="H22" s="20" t="s">
        <v>18</v>
      </c>
      <c r="I22" s="12" t="s">
        <v>0</v>
      </c>
      <c r="J22" s="10">
        <v>3</v>
      </c>
      <c r="K22" s="10">
        <v>0</v>
      </c>
      <c r="L22" s="10">
        <v>2</v>
      </c>
      <c r="M22" s="10">
        <v>5</v>
      </c>
      <c r="N22" s="10">
        <f t="shared" si="6"/>
        <v>60</v>
      </c>
      <c r="O22" s="10">
        <f t="shared" si="6"/>
        <v>0</v>
      </c>
      <c r="P22" s="10">
        <f t="shared" si="1"/>
        <v>40</v>
      </c>
      <c r="Q22" s="10">
        <f t="shared" si="2"/>
        <v>100</v>
      </c>
      <c r="R22" s="38">
        <v>0</v>
      </c>
      <c r="S22" s="38">
        <v>0</v>
      </c>
      <c r="T22" s="12">
        <v>0</v>
      </c>
      <c r="U22" s="61">
        <v>0</v>
      </c>
    </row>
    <row r="23" spans="1:21" ht="23.25" customHeight="1" x14ac:dyDescent="0.25">
      <c r="A23" s="20">
        <v>2</v>
      </c>
      <c r="B23" s="20" t="s">
        <v>176</v>
      </c>
      <c r="C23" s="20" t="s">
        <v>168</v>
      </c>
      <c r="D23" s="20" t="s">
        <v>169</v>
      </c>
      <c r="E23" s="16" t="s">
        <v>166</v>
      </c>
      <c r="F23" s="20" t="s">
        <v>205</v>
      </c>
      <c r="G23" s="20" t="s">
        <v>167</v>
      </c>
      <c r="H23" s="20" t="s">
        <v>24</v>
      </c>
      <c r="I23" s="38" t="s">
        <v>0</v>
      </c>
      <c r="J23" s="1">
        <v>2</v>
      </c>
      <c r="K23" s="1">
        <v>0</v>
      </c>
      <c r="L23" s="1">
        <v>2</v>
      </c>
      <c r="M23" s="1">
        <v>4</v>
      </c>
      <c r="N23" s="1">
        <f t="shared" si="6"/>
        <v>40</v>
      </c>
      <c r="O23" s="1">
        <f t="shared" si="6"/>
        <v>0</v>
      </c>
      <c r="P23" s="1">
        <f t="shared" si="1"/>
        <v>40</v>
      </c>
      <c r="Q23" s="1">
        <f t="shared" si="2"/>
        <v>80</v>
      </c>
      <c r="R23" s="38">
        <v>0</v>
      </c>
      <c r="S23" s="38">
        <v>0</v>
      </c>
      <c r="T23" s="38">
        <v>0</v>
      </c>
      <c r="U23" s="61">
        <v>0</v>
      </c>
    </row>
    <row r="24" spans="1:21" ht="24" customHeight="1" x14ac:dyDescent="0.25">
      <c r="A24" s="20">
        <v>3</v>
      </c>
      <c r="B24" s="20" t="s">
        <v>176</v>
      </c>
      <c r="C24" s="20" t="s">
        <v>144</v>
      </c>
      <c r="D24" s="20" t="s">
        <v>63</v>
      </c>
      <c r="E24" s="16" t="s">
        <v>96</v>
      </c>
      <c r="F24" s="20" t="s">
        <v>153</v>
      </c>
      <c r="G24" s="20" t="s">
        <v>170</v>
      </c>
      <c r="H24" s="20" t="s">
        <v>24</v>
      </c>
      <c r="I24" s="38" t="s">
        <v>0</v>
      </c>
      <c r="J24" s="39">
        <v>2</v>
      </c>
      <c r="K24" s="39">
        <v>0</v>
      </c>
      <c r="L24" s="39">
        <v>2</v>
      </c>
      <c r="M24" s="1">
        <f>SUM(J24:L24)</f>
        <v>4</v>
      </c>
      <c r="N24" s="38">
        <f t="shared" ref="N24:O25" si="7">SUM(J24*20)</f>
        <v>40</v>
      </c>
      <c r="O24" s="38">
        <f t="shared" si="7"/>
        <v>0</v>
      </c>
      <c r="P24" s="38">
        <f>SUM(L24*20)</f>
        <v>40</v>
      </c>
      <c r="Q24" s="1">
        <f>SUM(N24:P24)</f>
        <v>80</v>
      </c>
      <c r="R24" s="38">
        <v>0</v>
      </c>
      <c r="S24" s="38">
        <v>0</v>
      </c>
      <c r="T24" s="38">
        <v>0</v>
      </c>
      <c r="U24" s="61">
        <v>0</v>
      </c>
    </row>
    <row r="25" spans="1:21" ht="22.5" customHeight="1" x14ac:dyDescent="0.25">
      <c r="A25" s="20">
        <v>4</v>
      </c>
      <c r="B25" s="20" t="s">
        <v>176</v>
      </c>
      <c r="C25" s="20" t="s">
        <v>171</v>
      </c>
      <c r="D25" s="20" t="s">
        <v>172</v>
      </c>
      <c r="E25" s="16" t="s">
        <v>173</v>
      </c>
      <c r="F25" s="20" t="s">
        <v>206</v>
      </c>
      <c r="G25" s="20" t="s">
        <v>174</v>
      </c>
      <c r="H25" s="20" t="s">
        <v>24</v>
      </c>
      <c r="I25" s="38" t="s">
        <v>0</v>
      </c>
      <c r="J25" s="1">
        <v>2</v>
      </c>
      <c r="K25" s="1">
        <v>0</v>
      </c>
      <c r="L25" s="1">
        <v>3</v>
      </c>
      <c r="M25" s="1">
        <v>5</v>
      </c>
      <c r="N25" s="1">
        <f t="shared" si="7"/>
        <v>40</v>
      </c>
      <c r="O25" s="1">
        <f t="shared" si="7"/>
        <v>0</v>
      </c>
      <c r="P25" s="1">
        <f>SUM(L25*20)</f>
        <v>60</v>
      </c>
      <c r="Q25" s="1">
        <f>SUM(N25:P25)</f>
        <v>100</v>
      </c>
      <c r="R25" s="38">
        <v>0</v>
      </c>
      <c r="S25" s="38">
        <v>0</v>
      </c>
      <c r="T25" s="38">
        <v>0</v>
      </c>
      <c r="U25" s="61">
        <v>5</v>
      </c>
    </row>
    <row r="26" spans="1:21" ht="18.75" hidden="1" customHeight="1" x14ac:dyDescent="0.25">
      <c r="A26" s="20">
        <v>2</v>
      </c>
      <c r="B26" s="20" t="s">
        <v>176</v>
      </c>
      <c r="C26" s="20" t="s">
        <v>111</v>
      </c>
      <c r="D26" s="20" t="s">
        <v>79</v>
      </c>
      <c r="E26" s="16" t="s">
        <v>80</v>
      </c>
      <c r="F26" s="20" t="s">
        <v>135</v>
      </c>
      <c r="G26" s="20" t="s">
        <v>23</v>
      </c>
      <c r="H26" s="20" t="s">
        <v>24</v>
      </c>
      <c r="I26" s="12" t="s">
        <v>0</v>
      </c>
      <c r="J26" s="10">
        <v>3</v>
      </c>
      <c r="K26" s="10">
        <v>0</v>
      </c>
      <c r="L26" s="10">
        <v>2</v>
      </c>
      <c r="M26" s="10">
        <v>5</v>
      </c>
      <c r="N26" s="10">
        <f t="shared" ref="N26:O27" si="8">(J26*20)</f>
        <v>60</v>
      </c>
      <c r="O26" s="10">
        <f t="shared" si="8"/>
        <v>0</v>
      </c>
      <c r="P26" s="10">
        <f t="shared" ref="P26:Q28" si="9">(L26*20)</f>
        <v>40</v>
      </c>
      <c r="Q26" s="10">
        <f t="shared" si="9"/>
        <v>100</v>
      </c>
      <c r="R26" s="38">
        <v>0</v>
      </c>
      <c r="S26" s="38">
        <v>0</v>
      </c>
      <c r="T26" s="12">
        <v>0</v>
      </c>
      <c r="U26" s="61">
        <v>0</v>
      </c>
    </row>
    <row r="27" spans="1:21" ht="18.75" hidden="1" customHeight="1" x14ac:dyDescent="0.25">
      <c r="A27" s="20">
        <f t="shared" ref="A27" si="10">A26+1</f>
        <v>3</v>
      </c>
      <c r="B27" s="20" t="s">
        <v>176</v>
      </c>
      <c r="C27" s="20" t="s">
        <v>158</v>
      </c>
      <c r="D27" s="20" t="s">
        <v>69</v>
      </c>
      <c r="E27" s="16" t="s">
        <v>159</v>
      </c>
      <c r="F27" s="20" t="s">
        <v>175</v>
      </c>
      <c r="G27" s="20" t="s">
        <v>26</v>
      </c>
      <c r="H27" s="20" t="s">
        <v>24</v>
      </c>
      <c r="I27" s="12" t="s">
        <v>0</v>
      </c>
      <c r="J27" s="10">
        <v>3</v>
      </c>
      <c r="K27" s="10">
        <v>0</v>
      </c>
      <c r="L27" s="10">
        <v>2</v>
      </c>
      <c r="M27" s="10">
        <v>5</v>
      </c>
      <c r="N27" s="10">
        <f t="shared" si="8"/>
        <v>60</v>
      </c>
      <c r="O27" s="10">
        <f t="shared" si="8"/>
        <v>0</v>
      </c>
      <c r="P27" s="10">
        <f t="shared" si="9"/>
        <v>40</v>
      </c>
      <c r="Q27" s="10">
        <f t="shared" si="9"/>
        <v>100</v>
      </c>
      <c r="R27" s="38">
        <v>0</v>
      </c>
      <c r="S27" s="38">
        <v>0</v>
      </c>
      <c r="T27" s="12">
        <v>0</v>
      </c>
      <c r="U27" s="61">
        <v>0</v>
      </c>
    </row>
    <row r="28" spans="1:21" ht="18.75" hidden="1" customHeight="1" x14ac:dyDescent="0.25">
      <c r="A28" s="20">
        <v>10</v>
      </c>
      <c r="B28" s="20" t="s">
        <v>176</v>
      </c>
      <c r="C28" s="20" t="s">
        <v>110</v>
      </c>
      <c r="D28" s="20" t="s">
        <v>78</v>
      </c>
      <c r="E28" s="16" t="s">
        <v>77</v>
      </c>
      <c r="F28" s="20" t="s">
        <v>134</v>
      </c>
      <c r="G28" s="20" t="s">
        <v>43</v>
      </c>
      <c r="H28" s="20" t="s">
        <v>24</v>
      </c>
      <c r="I28" s="12" t="s">
        <v>0</v>
      </c>
      <c r="J28" s="10">
        <v>3</v>
      </c>
      <c r="K28" s="10">
        <v>0</v>
      </c>
      <c r="L28" s="10">
        <v>2</v>
      </c>
      <c r="M28" s="10">
        <v>5</v>
      </c>
      <c r="N28" s="10">
        <f>(J28*20)</f>
        <v>60</v>
      </c>
      <c r="O28" s="10">
        <f>(K28*20)</f>
        <v>0</v>
      </c>
      <c r="P28" s="10">
        <f t="shared" si="9"/>
        <v>40</v>
      </c>
      <c r="Q28" s="10">
        <f t="shared" si="9"/>
        <v>100</v>
      </c>
      <c r="R28" s="38">
        <v>0</v>
      </c>
      <c r="S28" s="38">
        <v>0</v>
      </c>
      <c r="T28" s="12">
        <v>0</v>
      </c>
      <c r="U28" s="61">
        <v>0</v>
      </c>
    </row>
    <row r="29" spans="1:21" ht="24.75" customHeight="1" x14ac:dyDescent="0.25">
      <c r="A29" s="20">
        <v>5</v>
      </c>
      <c r="B29" s="20" t="s">
        <v>176</v>
      </c>
      <c r="C29" s="20" t="s">
        <v>70</v>
      </c>
      <c r="D29" s="20" t="s">
        <v>160</v>
      </c>
      <c r="E29" s="16" t="s">
        <v>161</v>
      </c>
      <c r="F29" s="20" t="s">
        <v>199</v>
      </c>
      <c r="G29" s="20" t="s">
        <v>45</v>
      </c>
      <c r="H29" s="20" t="s">
        <v>214</v>
      </c>
      <c r="I29" s="59" t="s">
        <v>0</v>
      </c>
      <c r="J29" s="2">
        <v>4</v>
      </c>
      <c r="K29" s="2">
        <v>0</v>
      </c>
      <c r="L29" s="2">
        <v>0</v>
      </c>
      <c r="M29" s="2">
        <v>4</v>
      </c>
      <c r="N29" s="59">
        <f t="shared" ref="N29:O33" si="11">SUM(J29*20)</f>
        <v>80</v>
      </c>
      <c r="O29" s="59">
        <f t="shared" si="11"/>
        <v>0</v>
      </c>
      <c r="P29" s="59">
        <f>SUM(L29*20)</f>
        <v>0</v>
      </c>
      <c r="Q29" s="2">
        <f>SUM(N29:P29)</f>
        <v>80</v>
      </c>
      <c r="R29" s="59">
        <v>0</v>
      </c>
      <c r="S29" s="59">
        <v>0</v>
      </c>
      <c r="T29" s="59">
        <v>0</v>
      </c>
      <c r="U29" s="61">
        <v>10</v>
      </c>
    </row>
    <row r="30" spans="1:21" ht="24.75" customHeight="1" x14ac:dyDescent="0.25">
      <c r="A30" s="20">
        <v>6</v>
      </c>
      <c r="B30" s="20" t="s">
        <v>176</v>
      </c>
      <c r="C30" s="20" t="s">
        <v>235</v>
      </c>
      <c r="D30" s="20" t="s">
        <v>215</v>
      </c>
      <c r="E30" s="16" t="s">
        <v>236</v>
      </c>
      <c r="F30" s="20" t="s">
        <v>237</v>
      </c>
      <c r="G30" s="20" t="s">
        <v>218</v>
      </c>
      <c r="H30" s="20" t="s">
        <v>214</v>
      </c>
      <c r="I30" s="38" t="s">
        <v>0</v>
      </c>
      <c r="J30" s="1">
        <v>4</v>
      </c>
      <c r="K30" s="1">
        <v>0</v>
      </c>
      <c r="L30" s="1">
        <v>0</v>
      </c>
      <c r="M30" s="1">
        <v>4</v>
      </c>
      <c r="N30" s="38">
        <f t="shared" si="11"/>
        <v>80</v>
      </c>
      <c r="O30" s="38">
        <f t="shared" si="11"/>
        <v>0</v>
      </c>
      <c r="P30" s="38">
        <f>SUM(L30*20)</f>
        <v>0</v>
      </c>
      <c r="Q30" s="1">
        <f>SUM(N30:P30)</f>
        <v>80</v>
      </c>
      <c r="R30" s="38">
        <v>0</v>
      </c>
      <c r="S30" s="38">
        <v>0</v>
      </c>
      <c r="T30" s="38">
        <v>0</v>
      </c>
      <c r="U30" s="61">
        <v>5</v>
      </c>
    </row>
    <row r="31" spans="1:21" ht="22.5" customHeight="1" x14ac:dyDescent="0.25">
      <c r="A31" s="20">
        <v>7</v>
      </c>
      <c r="B31" s="20" t="s">
        <v>176</v>
      </c>
      <c r="C31" s="20" t="s">
        <v>158</v>
      </c>
      <c r="D31" s="20" t="s">
        <v>69</v>
      </c>
      <c r="E31" s="16" t="s">
        <v>159</v>
      </c>
      <c r="F31" s="20" t="s">
        <v>175</v>
      </c>
      <c r="G31" s="20" t="s">
        <v>219</v>
      </c>
      <c r="H31" s="20" t="s">
        <v>214</v>
      </c>
      <c r="I31" s="38" t="s">
        <v>0</v>
      </c>
      <c r="J31" s="1">
        <v>4</v>
      </c>
      <c r="K31" s="1">
        <v>0</v>
      </c>
      <c r="L31" s="1">
        <v>0</v>
      </c>
      <c r="M31" s="1">
        <v>4</v>
      </c>
      <c r="N31" s="38">
        <f t="shared" si="11"/>
        <v>80</v>
      </c>
      <c r="O31" s="38">
        <f t="shared" si="11"/>
        <v>0</v>
      </c>
      <c r="P31" s="38">
        <f>SUM(L31*20)</f>
        <v>0</v>
      </c>
      <c r="Q31" s="1">
        <f>SUM(N31:P31)</f>
        <v>80</v>
      </c>
      <c r="R31" s="38">
        <v>0</v>
      </c>
      <c r="S31" s="38">
        <v>0</v>
      </c>
      <c r="T31" s="38">
        <v>0</v>
      </c>
      <c r="U31" s="61">
        <v>5</v>
      </c>
    </row>
    <row r="32" spans="1:21" ht="18.75" hidden="1" customHeight="1" x14ac:dyDescent="0.25">
      <c r="A32" s="20">
        <v>5</v>
      </c>
      <c r="B32" s="20" t="s">
        <v>176</v>
      </c>
      <c r="C32" s="20" t="s">
        <v>116</v>
      </c>
      <c r="D32" s="20" t="s">
        <v>216</v>
      </c>
      <c r="E32" s="16" t="s">
        <v>217</v>
      </c>
      <c r="F32" s="20">
        <v>4872390</v>
      </c>
      <c r="G32" s="20" t="s">
        <v>220</v>
      </c>
      <c r="H32" s="20" t="s">
        <v>214</v>
      </c>
      <c r="I32" s="12" t="s">
        <v>0</v>
      </c>
      <c r="J32" s="10">
        <v>3</v>
      </c>
      <c r="K32" s="10">
        <v>0</v>
      </c>
      <c r="L32" s="10">
        <v>2</v>
      </c>
      <c r="M32" s="10">
        <v>5</v>
      </c>
      <c r="N32" s="12">
        <f t="shared" si="11"/>
        <v>60</v>
      </c>
      <c r="O32" s="12">
        <f t="shared" si="11"/>
        <v>0</v>
      </c>
      <c r="P32" s="12">
        <f>SUM(L32*20)</f>
        <v>40</v>
      </c>
      <c r="Q32" s="10">
        <f>SUM(N32:P32)</f>
        <v>100</v>
      </c>
      <c r="R32" s="38">
        <v>0</v>
      </c>
      <c r="S32" s="38">
        <v>0</v>
      </c>
      <c r="T32" s="12">
        <v>0</v>
      </c>
      <c r="U32" s="61">
        <v>0</v>
      </c>
    </row>
    <row r="33" spans="1:21" ht="21.75" customHeight="1" x14ac:dyDescent="0.25">
      <c r="A33" s="20">
        <v>8</v>
      </c>
      <c r="B33" s="20" t="s">
        <v>176</v>
      </c>
      <c r="C33" s="20" t="s">
        <v>144</v>
      </c>
      <c r="D33" s="20" t="s">
        <v>63</v>
      </c>
      <c r="E33" s="16" t="s">
        <v>96</v>
      </c>
      <c r="F33" s="20" t="s">
        <v>153</v>
      </c>
      <c r="G33" s="20" t="s">
        <v>221</v>
      </c>
      <c r="H33" s="20" t="s">
        <v>214</v>
      </c>
      <c r="I33" s="38" t="s">
        <v>0</v>
      </c>
      <c r="J33" s="1">
        <v>4</v>
      </c>
      <c r="K33" s="1">
        <v>0</v>
      </c>
      <c r="L33" s="1">
        <v>0</v>
      </c>
      <c r="M33" s="1">
        <v>4</v>
      </c>
      <c r="N33" s="38">
        <f t="shared" si="11"/>
        <v>80</v>
      </c>
      <c r="O33" s="38">
        <f t="shared" si="11"/>
        <v>0</v>
      </c>
      <c r="P33" s="38">
        <f>SUM(L33*20)</f>
        <v>0</v>
      </c>
      <c r="Q33" s="1">
        <f>SUM(N33:P33)</f>
        <v>80</v>
      </c>
      <c r="R33" s="38">
        <v>0</v>
      </c>
      <c r="S33" s="38">
        <v>0</v>
      </c>
      <c r="T33" s="38">
        <v>0</v>
      </c>
      <c r="U33" s="61">
        <v>0</v>
      </c>
    </row>
    <row r="34" spans="1:21" ht="18.75" hidden="1" customHeight="1" x14ac:dyDescent="0.25">
      <c r="A34" s="20">
        <v>7</v>
      </c>
      <c r="B34" s="20" t="s">
        <v>176</v>
      </c>
      <c r="C34" s="20" t="s">
        <v>114</v>
      </c>
      <c r="D34" s="20" t="s">
        <v>88</v>
      </c>
      <c r="E34" s="16" t="s">
        <v>86</v>
      </c>
      <c r="F34" s="20" t="s">
        <v>138</v>
      </c>
      <c r="G34" s="20" t="s">
        <v>222</v>
      </c>
      <c r="H34" s="20" t="s">
        <v>214</v>
      </c>
      <c r="I34" s="12" t="s">
        <v>0</v>
      </c>
      <c r="J34" s="10">
        <v>3</v>
      </c>
      <c r="K34" s="10">
        <v>0</v>
      </c>
      <c r="L34" s="10">
        <v>2</v>
      </c>
      <c r="M34" s="10">
        <v>5</v>
      </c>
      <c r="N34" s="10">
        <f t="shared" ref="N34:O35" si="12">(J34*20)</f>
        <v>60</v>
      </c>
      <c r="O34" s="10">
        <f t="shared" si="12"/>
        <v>0</v>
      </c>
      <c r="P34" s="10">
        <f>(L34*20)</f>
        <v>40</v>
      </c>
      <c r="Q34" s="10">
        <f>(M34*20)</f>
        <v>100</v>
      </c>
      <c r="R34" s="38">
        <v>0</v>
      </c>
      <c r="S34" s="38">
        <v>0</v>
      </c>
      <c r="T34" s="10"/>
      <c r="U34" s="61">
        <v>0</v>
      </c>
    </row>
    <row r="35" spans="1:21" ht="21.75" customHeight="1" x14ac:dyDescent="0.25">
      <c r="A35" s="20">
        <v>9</v>
      </c>
      <c r="B35" s="20" t="s">
        <v>176</v>
      </c>
      <c r="C35" s="20" t="s">
        <v>243</v>
      </c>
      <c r="D35" s="20" t="s">
        <v>244</v>
      </c>
      <c r="E35" s="16" t="s">
        <v>245</v>
      </c>
      <c r="F35" s="20" t="s">
        <v>247</v>
      </c>
      <c r="G35" s="20" t="s">
        <v>246</v>
      </c>
      <c r="H35" s="20" t="s">
        <v>14</v>
      </c>
      <c r="I35" s="59" t="s">
        <v>0</v>
      </c>
      <c r="J35" s="2">
        <v>4</v>
      </c>
      <c r="K35" s="2">
        <v>0</v>
      </c>
      <c r="L35" s="2">
        <v>0</v>
      </c>
      <c r="M35" s="2">
        <v>4</v>
      </c>
      <c r="N35" s="2">
        <f t="shared" si="12"/>
        <v>80</v>
      </c>
      <c r="O35" s="2">
        <f t="shared" si="12"/>
        <v>0</v>
      </c>
      <c r="P35" s="2">
        <f>(L35*20)</f>
        <v>0</v>
      </c>
      <c r="Q35" s="2">
        <f>(M35*20)</f>
        <v>80</v>
      </c>
      <c r="R35" s="59">
        <v>0</v>
      </c>
      <c r="S35" s="2">
        <v>0</v>
      </c>
      <c r="T35" s="2">
        <v>0</v>
      </c>
      <c r="U35" s="61">
        <v>5</v>
      </c>
    </row>
    <row r="36" spans="1:21" ht="21.75" customHeight="1" x14ac:dyDescent="0.25">
      <c r="A36" s="20">
        <v>10</v>
      </c>
      <c r="B36" s="20" t="s">
        <v>176</v>
      </c>
      <c r="C36" s="20" t="s">
        <v>111</v>
      </c>
      <c r="D36" s="20" t="s">
        <v>79</v>
      </c>
      <c r="E36" s="16" t="s">
        <v>80</v>
      </c>
      <c r="F36" s="20" t="s">
        <v>135</v>
      </c>
      <c r="G36" s="20" t="s">
        <v>242</v>
      </c>
      <c r="H36" s="20" t="s">
        <v>14</v>
      </c>
      <c r="I36" s="38" t="s">
        <v>0</v>
      </c>
      <c r="J36" s="39">
        <v>3</v>
      </c>
      <c r="K36" s="39">
        <v>0</v>
      </c>
      <c r="L36" s="39">
        <v>2</v>
      </c>
      <c r="M36" s="1">
        <f t="shared" ref="M36:M50" si="13">SUM(J36:L36)</f>
        <v>5</v>
      </c>
      <c r="N36" s="38">
        <f t="shared" ref="N36:O40" si="14">SUM(J36*20)</f>
        <v>60</v>
      </c>
      <c r="O36" s="38">
        <f t="shared" si="14"/>
        <v>0</v>
      </c>
      <c r="P36" s="38">
        <f t="shared" ref="P36:P41" si="15">SUM(L36*20)</f>
        <v>40</v>
      </c>
      <c r="Q36" s="1">
        <f t="shared" ref="Q36:Q41" si="16">SUM(N36:P36)</f>
        <v>100</v>
      </c>
      <c r="R36" s="38">
        <v>0</v>
      </c>
      <c r="S36" s="2">
        <v>0</v>
      </c>
      <c r="T36" s="38">
        <v>0</v>
      </c>
      <c r="U36" s="61">
        <v>0</v>
      </c>
    </row>
    <row r="37" spans="1:21" ht="24" customHeight="1" x14ac:dyDescent="0.25">
      <c r="A37" s="20">
        <v>11</v>
      </c>
      <c r="B37" s="20" t="s">
        <v>176</v>
      </c>
      <c r="C37" s="20" t="s">
        <v>144</v>
      </c>
      <c r="D37" s="20" t="s">
        <v>63</v>
      </c>
      <c r="E37" s="16" t="s">
        <v>96</v>
      </c>
      <c r="F37" s="20" t="s">
        <v>153</v>
      </c>
      <c r="G37" s="20" t="s">
        <v>241</v>
      </c>
      <c r="H37" s="20" t="s">
        <v>14</v>
      </c>
      <c r="I37" s="38" t="s">
        <v>0</v>
      </c>
      <c r="J37" s="39">
        <v>3</v>
      </c>
      <c r="K37" s="39">
        <v>0</v>
      </c>
      <c r="L37" s="39">
        <v>2</v>
      </c>
      <c r="M37" s="1">
        <f t="shared" si="13"/>
        <v>5</v>
      </c>
      <c r="N37" s="38">
        <f t="shared" si="14"/>
        <v>60</v>
      </c>
      <c r="O37" s="38">
        <f t="shared" si="14"/>
        <v>0</v>
      </c>
      <c r="P37" s="38">
        <f t="shared" si="15"/>
        <v>40</v>
      </c>
      <c r="Q37" s="1">
        <f t="shared" si="16"/>
        <v>100</v>
      </c>
      <c r="R37" s="38">
        <v>0</v>
      </c>
      <c r="S37" s="2">
        <v>0</v>
      </c>
      <c r="T37" s="38">
        <v>0</v>
      </c>
      <c r="U37" s="61">
        <v>0</v>
      </c>
    </row>
    <row r="38" spans="1:21" ht="18.75" hidden="1" customHeight="1" x14ac:dyDescent="0.25">
      <c r="A38" s="20">
        <f t="shared" ref="A38" si="17">A37+1</f>
        <v>12</v>
      </c>
      <c r="B38" s="20" t="s">
        <v>176</v>
      </c>
      <c r="C38" s="20" t="s">
        <v>120</v>
      </c>
      <c r="D38" s="20" t="s">
        <v>92</v>
      </c>
      <c r="E38" s="16" t="s">
        <v>94</v>
      </c>
      <c r="F38" s="20" t="s">
        <v>140</v>
      </c>
      <c r="G38" s="20" t="s">
        <v>44</v>
      </c>
      <c r="H38" s="20" t="s">
        <v>14</v>
      </c>
      <c r="I38" s="12" t="s">
        <v>0</v>
      </c>
      <c r="J38" s="56">
        <v>3</v>
      </c>
      <c r="K38" s="56">
        <v>0</v>
      </c>
      <c r="L38" s="56">
        <v>0</v>
      </c>
      <c r="M38" s="10">
        <f t="shared" si="13"/>
        <v>3</v>
      </c>
      <c r="N38" s="12">
        <f t="shared" si="14"/>
        <v>60</v>
      </c>
      <c r="O38" s="12">
        <f t="shared" si="14"/>
        <v>0</v>
      </c>
      <c r="P38" s="12">
        <f t="shared" si="15"/>
        <v>0</v>
      </c>
      <c r="Q38" s="10">
        <f t="shared" si="16"/>
        <v>60</v>
      </c>
      <c r="R38" s="12">
        <v>0</v>
      </c>
      <c r="S38" s="2">
        <v>0</v>
      </c>
      <c r="T38" s="12">
        <v>0</v>
      </c>
      <c r="U38" s="61">
        <v>0</v>
      </c>
    </row>
    <row r="39" spans="1:21" ht="21" customHeight="1" x14ac:dyDescent="0.25">
      <c r="A39" s="20">
        <v>12</v>
      </c>
      <c r="B39" s="20" t="s">
        <v>176</v>
      </c>
      <c r="C39" s="20" t="s">
        <v>254</v>
      </c>
      <c r="D39" s="20" t="s">
        <v>255</v>
      </c>
      <c r="E39" s="16" t="s">
        <v>263</v>
      </c>
      <c r="F39" s="20">
        <v>2288375</v>
      </c>
      <c r="G39" s="20" t="s">
        <v>240</v>
      </c>
      <c r="H39" s="20" t="s">
        <v>14</v>
      </c>
      <c r="I39" s="38" t="s">
        <v>0</v>
      </c>
      <c r="J39" s="39">
        <v>3</v>
      </c>
      <c r="K39" s="39">
        <v>0</v>
      </c>
      <c r="L39" s="26">
        <v>2</v>
      </c>
      <c r="M39" s="1">
        <f t="shared" si="13"/>
        <v>5</v>
      </c>
      <c r="N39" s="38">
        <f t="shared" si="14"/>
        <v>60</v>
      </c>
      <c r="O39" s="38">
        <f t="shared" si="14"/>
        <v>0</v>
      </c>
      <c r="P39" s="38">
        <f t="shared" si="15"/>
        <v>40</v>
      </c>
      <c r="Q39" s="1">
        <f t="shared" si="16"/>
        <v>100</v>
      </c>
      <c r="R39" s="38">
        <v>0</v>
      </c>
      <c r="S39" s="2">
        <v>0</v>
      </c>
      <c r="T39" s="38">
        <v>0</v>
      </c>
      <c r="U39" s="61">
        <v>5</v>
      </c>
    </row>
    <row r="40" spans="1:21" ht="24" customHeight="1" x14ac:dyDescent="0.25">
      <c r="A40" s="20">
        <v>13</v>
      </c>
      <c r="B40" s="20" t="s">
        <v>176</v>
      </c>
      <c r="C40" s="20" t="s">
        <v>119</v>
      </c>
      <c r="D40" s="20" t="s">
        <v>97</v>
      </c>
      <c r="E40" s="16" t="s">
        <v>90</v>
      </c>
      <c r="F40" s="20" t="s">
        <v>156</v>
      </c>
      <c r="G40" s="20" t="s">
        <v>239</v>
      </c>
      <c r="H40" s="20" t="s">
        <v>14</v>
      </c>
      <c r="I40" s="1" t="s">
        <v>0</v>
      </c>
      <c r="J40" s="1">
        <v>4</v>
      </c>
      <c r="K40" s="1">
        <v>0</v>
      </c>
      <c r="L40" s="1">
        <v>0</v>
      </c>
      <c r="M40" s="1">
        <f t="shared" si="13"/>
        <v>4</v>
      </c>
      <c r="N40" s="1">
        <f t="shared" si="14"/>
        <v>80</v>
      </c>
      <c r="O40" s="1">
        <f t="shared" si="14"/>
        <v>0</v>
      </c>
      <c r="P40" s="1">
        <f t="shared" si="15"/>
        <v>0</v>
      </c>
      <c r="Q40" s="1">
        <f t="shared" si="16"/>
        <v>80</v>
      </c>
      <c r="R40" s="38">
        <v>0</v>
      </c>
      <c r="S40" s="2">
        <v>0</v>
      </c>
      <c r="T40" s="38">
        <v>0</v>
      </c>
      <c r="U40" s="61">
        <v>5</v>
      </c>
    </row>
    <row r="41" spans="1:21" ht="24" customHeight="1" x14ac:dyDescent="0.25">
      <c r="A41" s="20">
        <v>14</v>
      </c>
      <c r="B41" s="20" t="s">
        <v>176</v>
      </c>
      <c r="C41" s="20" t="s">
        <v>150</v>
      </c>
      <c r="D41" s="20" t="s">
        <v>146</v>
      </c>
      <c r="E41" s="16" t="s">
        <v>149</v>
      </c>
      <c r="F41" s="20" t="s">
        <v>151</v>
      </c>
      <c r="G41" s="20" t="s">
        <v>266</v>
      </c>
      <c r="H41" s="20" t="s">
        <v>265</v>
      </c>
      <c r="I41" s="1" t="s">
        <v>0</v>
      </c>
      <c r="J41" s="1">
        <v>3</v>
      </c>
      <c r="K41" s="1">
        <v>0</v>
      </c>
      <c r="L41" s="1">
        <v>2</v>
      </c>
      <c r="M41" s="1">
        <v>5</v>
      </c>
      <c r="N41" s="1">
        <f t="shared" ref="N41:N50" si="18">SUM(J41*20)</f>
        <v>60</v>
      </c>
      <c r="O41" s="1">
        <f t="shared" ref="O41:O44" si="19">SUM(K41*20)</f>
        <v>0</v>
      </c>
      <c r="P41" s="1">
        <f t="shared" si="15"/>
        <v>40</v>
      </c>
      <c r="Q41" s="1">
        <f t="shared" si="16"/>
        <v>100</v>
      </c>
      <c r="R41" s="59">
        <v>0</v>
      </c>
      <c r="S41" s="2">
        <v>0</v>
      </c>
      <c r="T41" s="59">
        <v>0</v>
      </c>
      <c r="U41" s="61">
        <v>10</v>
      </c>
    </row>
    <row r="42" spans="1:21" ht="23.25" customHeight="1" x14ac:dyDescent="0.25">
      <c r="A42" s="20">
        <v>15</v>
      </c>
      <c r="B42" s="20" t="s">
        <v>176</v>
      </c>
      <c r="C42" s="20" t="s">
        <v>119</v>
      </c>
      <c r="D42" s="20" t="s">
        <v>97</v>
      </c>
      <c r="E42" s="16" t="s">
        <v>90</v>
      </c>
      <c r="F42" s="20" t="s">
        <v>156</v>
      </c>
      <c r="G42" s="20" t="s">
        <v>267</v>
      </c>
      <c r="H42" s="20" t="s">
        <v>265</v>
      </c>
      <c r="I42" s="1" t="s">
        <v>0</v>
      </c>
      <c r="J42" s="1">
        <v>3</v>
      </c>
      <c r="K42" s="1">
        <v>0</v>
      </c>
      <c r="L42" s="1">
        <v>2</v>
      </c>
      <c r="M42" s="1">
        <v>5</v>
      </c>
      <c r="N42" s="1"/>
      <c r="O42" s="1"/>
      <c r="P42" s="1"/>
      <c r="Q42" s="1">
        <v>100</v>
      </c>
      <c r="R42" s="59">
        <v>0</v>
      </c>
      <c r="S42" s="2">
        <v>0</v>
      </c>
      <c r="T42" s="59">
        <v>0</v>
      </c>
      <c r="U42" s="61">
        <v>0</v>
      </c>
    </row>
    <row r="43" spans="1:21" ht="22.5" customHeight="1" x14ac:dyDescent="0.25">
      <c r="A43" s="20">
        <v>16</v>
      </c>
      <c r="B43" s="20" t="s">
        <v>176</v>
      </c>
      <c r="C43" s="78" t="s">
        <v>291</v>
      </c>
      <c r="D43" s="78" t="s">
        <v>70</v>
      </c>
      <c r="E43" s="79" t="s">
        <v>292</v>
      </c>
      <c r="F43" s="80">
        <v>4284954</v>
      </c>
      <c r="G43" s="20" t="s">
        <v>268</v>
      </c>
      <c r="H43" s="20" t="s">
        <v>265</v>
      </c>
      <c r="I43" s="1" t="s">
        <v>0</v>
      </c>
      <c r="J43" s="1">
        <v>3</v>
      </c>
      <c r="K43" s="1">
        <v>0</v>
      </c>
      <c r="L43" s="1">
        <v>2</v>
      </c>
      <c r="M43" s="1">
        <v>5</v>
      </c>
      <c r="N43" s="1"/>
      <c r="O43" s="1"/>
      <c r="P43" s="1"/>
      <c r="Q43" s="1">
        <v>100</v>
      </c>
      <c r="R43" s="59">
        <v>0</v>
      </c>
      <c r="S43" s="2">
        <v>0</v>
      </c>
      <c r="T43" s="59">
        <v>0</v>
      </c>
      <c r="U43" s="61">
        <v>0</v>
      </c>
    </row>
    <row r="44" spans="1:21" ht="24" customHeight="1" x14ac:dyDescent="0.25">
      <c r="A44" s="20">
        <v>17</v>
      </c>
      <c r="B44" s="20" t="s">
        <v>176</v>
      </c>
      <c r="C44" s="20" t="s">
        <v>145</v>
      </c>
      <c r="D44" s="20" t="s">
        <v>147</v>
      </c>
      <c r="E44" s="16" t="s">
        <v>148</v>
      </c>
      <c r="F44" s="20" t="s">
        <v>154</v>
      </c>
      <c r="G44" s="20" t="s">
        <v>269</v>
      </c>
      <c r="H44" s="20" t="s">
        <v>265</v>
      </c>
      <c r="I44" s="1" t="s">
        <v>0</v>
      </c>
      <c r="J44" s="1">
        <v>3</v>
      </c>
      <c r="K44" s="1">
        <v>0</v>
      </c>
      <c r="L44" s="1">
        <v>2</v>
      </c>
      <c r="M44" s="1">
        <v>5</v>
      </c>
      <c r="N44" s="1">
        <f t="shared" si="18"/>
        <v>60</v>
      </c>
      <c r="O44" s="1">
        <f t="shared" si="19"/>
        <v>0</v>
      </c>
      <c r="P44" s="1">
        <f>SUM(L44*20)</f>
        <v>40</v>
      </c>
      <c r="Q44" s="1">
        <f>SUM(N44:P44)</f>
        <v>100</v>
      </c>
      <c r="R44" s="59">
        <v>0</v>
      </c>
      <c r="S44" s="2">
        <v>0</v>
      </c>
      <c r="T44" s="59">
        <v>0</v>
      </c>
      <c r="U44" s="61">
        <v>0</v>
      </c>
    </row>
    <row r="45" spans="1:21" ht="24" customHeight="1" x14ac:dyDescent="0.25">
      <c r="A45" s="20">
        <v>18</v>
      </c>
      <c r="B45" s="20" t="s">
        <v>178</v>
      </c>
      <c r="C45" s="20" t="s">
        <v>110</v>
      </c>
      <c r="D45" s="20" t="s">
        <v>78</v>
      </c>
      <c r="E45" s="16" t="s">
        <v>77</v>
      </c>
      <c r="F45" s="20" t="s">
        <v>134</v>
      </c>
      <c r="G45" s="20" t="s">
        <v>270</v>
      </c>
      <c r="H45" s="20" t="s">
        <v>265</v>
      </c>
      <c r="I45" s="1" t="s">
        <v>0</v>
      </c>
      <c r="J45" s="1">
        <v>2</v>
      </c>
      <c r="K45" s="1">
        <v>0</v>
      </c>
      <c r="L45" s="1">
        <v>2</v>
      </c>
      <c r="M45" s="1">
        <v>4</v>
      </c>
      <c r="N45" s="1"/>
      <c r="O45" s="1"/>
      <c r="P45" s="1"/>
      <c r="Q45" s="1">
        <v>80</v>
      </c>
      <c r="R45" s="59">
        <v>0</v>
      </c>
      <c r="S45" s="2">
        <v>0</v>
      </c>
      <c r="T45" s="59">
        <v>0</v>
      </c>
      <c r="U45" s="61">
        <v>0</v>
      </c>
    </row>
    <row r="46" spans="1:21" ht="24.75" customHeight="1" x14ac:dyDescent="0.25">
      <c r="A46" s="20">
        <v>19</v>
      </c>
      <c r="B46" s="78" t="s">
        <v>283</v>
      </c>
      <c r="C46" s="78" t="s">
        <v>279</v>
      </c>
      <c r="D46" s="78" t="s">
        <v>280</v>
      </c>
      <c r="E46" s="79" t="s">
        <v>281</v>
      </c>
      <c r="F46" s="80">
        <v>4992347</v>
      </c>
      <c r="G46" s="80" t="s">
        <v>282</v>
      </c>
      <c r="H46" s="20" t="s">
        <v>1</v>
      </c>
      <c r="I46" s="1" t="s">
        <v>0</v>
      </c>
      <c r="J46" s="1">
        <v>3</v>
      </c>
      <c r="K46" s="1">
        <v>0</v>
      </c>
      <c r="L46" s="1">
        <v>2</v>
      </c>
      <c r="M46" s="1">
        <f t="shared" si="13"/>
        <v>5</v>
      </c>
      <c r="N46" s="1">
        <f t="shared" si="18"/>
        <v>60</v>
      </c>
      <c r="O46" s="1">
        <f t="shared" ref="O46:O50" si="20">SUM(K46*20)</f>
        <v>0</v>
      </c>
      <c r="P46" s="1">
        <f>SUM(L46*20)</f>
        <v>40</v>
      </c>
      <c r="Q46" s="1">
        <f>SUM(N46:P46)</f>
        <v>100</v>
      </c>
      <c r="R46" s="59">
        <v>0</v>
      </c>
      <c r="S46" s="2">
        <v>0</v>
      </c>
      <c r="T46" s="59">
        <v>0</v>
      </c>
      <c r="U46" s="61">
        <v>0</v>
      </c>
    </row>
    <row r="47" spans="1:21" ht="22.5" customHeight="1" x14ac:dyDescent="0.25">
      <c r="A47" s="20">
        <v>20</v>
      </c>
      <c r="B47" s="78" t="s">
        <v>284</v>
      </c>
      <c r="C47" s="78" t="s">
        <v>145</v>
      </c>
      <c r="D47" s="78" t="s">
        <v>285</v>
      </c>
      <c r="E47" s="79" t="s">
        <v>286</v>
      </c>
      <c r="F47" s="80">
        <v>3497104</v>
      </c>
      <c r="G47" s="80" t="s">
        <v>288</v>
      </c>
      <c r="H47" s="20" t="s">
        <v>1</v>
      </c>
      <c r="I47" s="38" t="s">
        <v>0</v>
      </c>
      <c r="J47" s="40">
        <v>3</v>
      </c>
      <c r="K47" s="40">
        <v>0</v>
      </c>
      <c r="L47" s="40">
        <v>2</v>
      </c>
      <c r="M47" s="1">
        <f t="shared" si="13"/>
        <v>5</v>
      </c>
      <c r="N47" s="38">
        <f t="shared" si="18"/>
        <v>60</v>
      </c>
      <c r="O47" s="38">
        <f t="shared" si="20"/>
        <v>0</v>
      </c>
      <c r="P47" s="38">
        <f>SUM(L47*20)</f>
        <v>40</v>
      </c>
      <c r="Q47" s="1">
        <f>SUM(N47:P47)</f>
        <v>100</v>
      </c>
      <c r="R47" s="59">
        <v>0</v>
      </c>
      <c r="S47" s="2">
        <v>0</v>
      </c>
      <c r="T47" s="59">
        <v>0</v>
      </c>
      <c r="U47" s="61">
        <v>5</v>
      </c>
    </row>
    <row r="48" spans="1:21" ht="24" customHeight="1" x14ac:dyDescent="0.25">
      <c r="A48" s="20">
        <v>21</v>
      </c>
      <c r="B48" s="78" t="s">
        <v>180</v>
      </c>
      <c r="C48" s="78" t="s">
        <v>287</v>
      </c>
      <c r="D48" s="78" t="s">
        <v>65</v>
      </c>
      <c r="E48" s="79" t="s">
        <v>64</v>
      </c>
      <c r="F48" s="80">
        <v>3660493</v>
      </c>
      <c r="G48" s="80" t="s">
        <v>289</v>
      </c>
      <c r="H48" s="20" t="s">
        <v>1</v>
      </c>
      <c r="I48" s="38" t="s">
        <v>0</v>
      </c>
      <c r="J48" s="40">
        <v>3</v>
      </c>
      <c r="K48" s="40">
        <v>0</v>
      </c>
      <c r="L48" s="40">
        <v>1</v>
      </c>
      <c r="M48" s="1">
        <f t="shared" si="13"/>
        <v>4</v>
      </c>
      <c r="N48" s="38">
        <f t="shared" si="18"/>
        <v>60</v>
      </c>
      <c r="O48" s="38">
        <f t="shared" si="20"/>
        <v>0</v>
      </c>
      <c r="P48" s="38">
        <f>SUM(L48*20)</f>
        <v>20</v>
      </c>
      <c r="Q48" s="1">
        <f>SUM(N48:P48)</f>
        <v>80</v>
      </c>
      <c r="R48" s="59">
        <v>0</v>
      </c>
      <c r="S48" s="2">
        <v>0</v>
      </c>
      <c r="T48" s="59">
        <v>0</v>
      </c>
      <c r="U48" s="61">
        <v>0</v>
      </c>
    </row>
    <row r="49" spans="1:21" ht="22.5" customHeight="1" x14ac:dyDescent="0.25">
      <c r="A49" s="20">
        <v>22</v>
      </c>
      <c r="B49" s="78" t="s">
        <v>284</v>
      </c>
      <c r="C49" s="78" t="s">
        <v>122</v>
      </c>
      <c r="D49" s="78" t="s">
        <v>79</v>
      </c>
      <c r="E49" s="79" t="s">
        <v>80</v>
      </c>
      <c r="F49" s="80">
        <v>2227789</v>
      </c>
      <c r="G49" s="80" t="s">
        <v>290</v>
      </c>
      <c r="H49" s="20" t="s">
        <v>1</v>
      </c>
      <c r="I49" s="38" t="s">
        <v>0</v>
      </c>
      <c r="J49" s="40">
        <v>3</v>
      </c>
      <c r="K49" s="40">
        <v>0</v>
      </c>
      <c r="L49" s="40">
        <v>1</v>
      </c>
      <c r="M49" s="1">
        <f t="shared" si="13"/>
        <v>4</v>
      </c>
      <c r="N49" s="38">
        <f t="shared" si="18"/>
        <v>60</v>
      </c>
      <c r="O49" s="38">
        <f t="shared" si="20"/>
        <v>0</v>
      </c>
      <c r="P49" s="38">
        <f>SUM(L49*20)</f>
        <v>20</v>
      </c>
      <c r="Q49" s="1">
        <f>SUM(N49:P49)</f>
        <v>80</v>
      </c>
      <c r="R49" s="59">
        <v>0</v>
      </c>
      <c r="S49" s="2">
        <v>0</v>
      </c>
      <c r="T49" s="59">
        <v>0</v>
      </c>
      <c r="U49" s="61">
        <v>0</v>
      </c>
    </row>
    <row r="50" spans="1:21" ht="18.75" hidden="1" customHeight="1" x14ac:dyDescent="0.25">
      <c r="A50" s="20">
        <f t="shared" ref="A50" si="21">A49+1</f>
        <v>23</v>
      </c>
      <c r="B50" s="20" t="s">
        <v>273</v>
      </c>
      <c r="C50" s="20" t="s">
        <v>271</v>
      </c>
      <c r="D50" s="20" t="s">
        <v>248</v>
      </c>
      <c r="E50" s="16" t="s">
        <v>272</v>
      </c>
      <c r="F50" s="20">
        <v>2364316</v>
      </c>
      <c r="G50" s="20" t="s">
        <v>40</v>
      </c>
      <c r="H50" s="20" t="s">
        <v>1</v>
      </c>
      <c r="I50" s="12" t="s">
        <v>0</v>
      </c>
      <c r="J50" s="57">
        <v>7</v>
      </c>
      <c r="K50" s="57">
        <v>0</v>
      </c>
      <c r="L50" s="57">
        <v>0</v>
      </c>
      <c r="M50" s="10">
        <f t="shared" si="13"/>
        <v>7</v>
      </c>
      <c r="N50" s="12">
        <f t="shared" si="18"/>
        <v>140</v>
      </c>
      <c r="O50" s="12">
        <f t="shared" si="20"/>
        <v>0</v>
      </c>
      <c r="P50" s="12">
        <f>SUM(L50*20)</f>
        <v>0</v>
      </c>
      <c r="Q50" s="10">
        <f>SUM(N50:P50)</f>
        <v>140</v>
      </c>
      <c r="R50" s="12">
        <v>0</v>
      </c>
      <c r="S50" s="57"/>
      <c r="T50" s="57"/>
      <c r="U50" s="19">
        <v>5</v>
      </c>
    </row>
    <row r="51" spans="1:21" ht="24" customHeight="1" x14ac:dyDescent="0.25">
      <c r="A51" s="20">
        <v>23</v>
      </c>
      <c r="B51" s="20" t="s">
        <v>273</v>
      </c>
      <c r="C51" s="20" t="s">
        <v>271</v>
      </c>
      <c r="D51" s="20" t="s">
        <v>248</v>
      </c>
      <c r="E51" s="16" t="s">
        <v>272</v>
      </c>
      <c r="F51" s="80">
        <v>2364316</v>
      </c>
      <c r="G51" s="20" t="s">
        <v>40</v>
      </c>
      <c r="H51" s="20" t="s">
        <v>1</v>
      </c>
      <c r="I51" s="58" t="s">
        <v>0</v>
      </c>
      <c r="J51" s="2">
        <v>7</v>
      </c>
      <c r="K51" s="2">
        <v>0</v>
      </c>
      <c r="L51" s="2">
        <v>0</v>
      </c>
      <c r="M51" s="2">
        <v>7</v>
      </c>
      <c r="N51" s="2">
        <f t="shared" ref="N51:Q51" si="22">(J51*20)</f>
        <v>140</v>
      </c>
      <c r="O51" s="2">
        <f t="shared" si="22"/>
        <v>0</v>
      </c>
      <c r="P51" s="2">
        <f t="shared" si="22"/>
        <v>0</v>
      </c>
      <c r="Q51" s="2">
        <f t="shared" si="22"/>
        <v>140</v>
      </c>
      <c r="R51" s="59">
        <v>0</v>
      </c>
      <c r="S51" s="2">
        <v>0</v>
      </c>
      <c r="T51" s="1">
        <v>0</v>
      </c>
      <c r="U51" s="45">
        <f t="shared" ref="U51" si="23">SUM(R51,S51,T51)</f>
        <v>0</v>
      </c>
    </row>
    <row r="52" spans="1:21" x14ac:dyDescent="0.25">
      <c r="B52" s="35"/>
    </row>
    <row r="53" spans="1:21" x14ac:dyDescent="0.25">
      <c r="B53" s="35"/>
    </row>
    <row r="54" spans="1:21" x14ac:dyDescent="0.25">
      <c r="B54" s="35"/>
      <c r="F54" s="81"/>
    </row>
    <row r="55" spans="1:21" x14ac:dyDescent="0.25">
      <c r="B55" s="35"/>
    </row>
    <row r="56" spans="1:21" x14ac:dyDescent="0.25">
      <c r="B56" s="35"/>
    </row>
    <row r="57" spans="1:21" x14ac:dyDescent="0.25">
      <c r="B57" s="35"/>
    </row>
    <row r="58" spans="1:21" ht="15.75" x14ac:dyDescent="0.25">
      <c r="A58" s="89" t="s">
        <v>200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</row>
    <row r="59" spans="1:21" ht="15.75" x14ac:dyDescent="0.25">
      <c r="A59" s="88" t="s">
        <v>204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</row>
    <row r="60" spans="1:21" ht="15.75" x14ac:dyDescent="0.25">
      <c r="A60" s="88" t="s">
        <v>202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</row>
    <row r="61" spans="1:21" ht="15.75" x14ac:dyDescent="0.25">
      <c r="A61" s="87" t="s">
        <v>203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</row>
  </sheetData>
  <mergeCells count="21">
    <mergeCell ref="A60:U60"/>
    <mergeCell ref="A61:U61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Q9"/>
    <mergeCell ref="R9:T9"/>
    <mergeCell ref="A58:U58"/>
    <mergeCell ref="A59:U59"/>
    <mergeCell ref="A5:U5"/>
    <mergeCell ref="A6:U6"/>
    <mergeCell ref="A7:U7"/>
    <mergeCell ref="A1:G1"/>
    <mergeCell ref="A2:G2"/>
    <mergeCell ref="A3:G3"/>
  </mergeCells>
  <conditionalFormatting sqref="U11:U51">
    <cfRule type="cellIs" dxfId="1" priority="1" stopIfTrue="1" operator="equal">
      <formula>0</formula>
    </cfRule>
    <cfRule type="containsBlanks" dxfId="0" priority="2" stopIfTrue="1">
      <formula>LEN(TRIM(U11))=0</formula>
    </cfRule>
  </conditionalFormatting>
  <pageMargins left="0.31496062992125984" right="0.31496062992125984" top="0.94488188976377963" bottom="0.55118110236220474" header="0.31496062992125984" footer="0.31496062992125984"/>
  <pageSetup paperSize="345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0"/>
  <sheetViews>
    <sheetView topLeftCell="A33" workbookViewId="0">
      <selection activeCell="E3" sqref="E3"/>
    </sheetView>
  </sheetViews>
  <sheetFormatPr baseColWidth="10" defaultRowHeight="15" x14ac:dyDescent="0.25"/>
  <cols>
    <col min="1" max="1" width="7.5703125" customWidth="1"/>
    <col min="2" max="2" width="10.5703125" customWidth="1"/>
    <col min="3" max="3" width="16" customWidth="1"/>
    <col min="4" max="4" width="15.28515625" customWidth="1"/>
    <col min="5" max="5" width="18.140625" customWidth="1"/>
    <col min="6" max="6" width="19.140625" customWidth="1"/>
  </cols>
  <sheetData>
    <row r="2" spans="1:6" x14ac:dyDescent="0.25">
      <c r="A2" s="94" t="s">
        <v>295</v>
      </c>
      <c r="B2" s="94"/>
      <c r="C2" s="94"/>
      <c r="D2" s="94"/>
      <c r="E2" s="94"/>
      <c r="F2" s="94"/>
    </row>
    <row r="3" spans="1:6" x14ac:dyDescent="0.25">
      <c r="A3" s="83"/>
      <c r="B3" s="83"/>
      <c r="C3" s="83"/>
      <c r="D3" s="83"/>
      <c r="E3" s="83"/>
      <c r="F3" s="83"/>
    </row>
    <row r="4" spans="1:6" x14ac:dyDescent="0.25">
      <c r="A4" s="95" t="s">
        <v>296</v>
      </c>
      <c r="B4" s="95"/>
      <c r="C4" s="94" t="s">
        <v>297</v>
      </c>
      <c r="D4" s="94"/>
      <c r="E4" s="83"/>
      <c r="F4" s="83"/>
    </row>
    <row r="5" spans="1:6" x14ac:dyDescent="0.25">
      <c r="A5" s="84" t="s">
        <v>298</v>
      </c>
      <c r="C5" s="85">
        <v>45390</v>
      </c>
    </row>
    <row r="6" spans="1:6" x14ac:dyDescent="0.25">
      <c r="A6" s="90" t="s">
        <v>47</v>
      </c>
      <c r="B6" s="90" t="s">
        <v>187</v>
      </c>
      <c r="C6" s="90" t="s">
        <v>51</v>
      </c>
      <c r="D6" s="90" t="s">
        <v>52</v>
      </c>
      <c r="E6" s="90" t="s">
        <v>53</v>
      </c>
      <c r="F6" s="90" t="s">
        <v>294</v>
      </c>
    </row>
    <row r="7" spans="1:6" x14ac:dyDescent="0.25">
      <c r="A7" s="90"/>
      <c r="B7" s="90"/>
      <c r="C7" s="90"/>
      <c r="D7" s="90"/>
      <c r="E7" s="90"/>
      <c r="F7" s="90"/>
    </row>
    <row r="8" spans="1:6" ht="30" customHeight="1" x14ac:dyDescent="0.25">
      <c r="A8" s="2">
        <v>1</v>
      </c>
      <c r="B8" s="2" t="s">
        <v>176</v>
      </c>
      <c r="C8" s="75" t="s">
        <v>102</v>
      </c>
      <c r="D8" s="55" t="s">
        <v>61</v>
      </c>
      <c r="E8" s="3" t="s">
        <v>66</v>
      </c>
      <c r="F8" s="82"/>
    </row>
    <row r="9" spans="1:6" ht="30" customHeight="1" x14ac:dyDescent="0.25">
      <c r="A9" s="2">
        <f>A8+1</f>
        <v>2</v>
      </c>
      <c r="B9" s="2" t="s">
        <v>176</v>
      </c>
      <c r="C9" s="75" t="s">
        <v>103</v>
      </c>
      <c r="D9" s="55" t="s">
        <v>69</v>
      </c>
      <c r="E9" s="3" t="s">
        <v>71</v>
      </c>
      <c r="F9" s="82"/>
    </row>
    <row r="10" spans="1:6" ht="30" customHeight="1" x14ac:dyDescent="0.25">
      <c r="A10" s="2">
        <f t="shared" ref="A10:A40" si="0">A9+1</f>
        <v>3</v>
      </c>
      <c r="B10" s="2" t="s">
        <v>176</v>
      </c>
      <c r="C10" s="75" t="s">
        <v>104</v>
      </c>
      <c r="D10" s="55" t="s">
        <v>62</v>
      </c>
      <c r="E10" s="3" t="s">
        <v>67</v>
      </c>
      <c r="F10" s="82"/>
    </row>
    <row r="11" spans="1:6" ht="30" customHeight="1" x14ac:dyDescent="0.25">
      <c r="A11" s="2">
        <f t="shared" si="0"/>
        <v>4</v>
      </c>
      <c r="B11" s="2" t="s">
        <v>176</v>
      </c>
      <c r="C11" s="75" t="s">
        <v>105</v>
      </c>
      <c r="D11" s="55" t="s">
        <v>73</v>
      </c>
      <c r="E11" s="3" t="s">
        <v>74</v>
      </c>
      <c r="F11" s="82"/>
    </row>
    <row r="12" spans="1:6" ht="30" customHeight="1" x14ac:dyDescent="0.25">
      <c r="A12" s="2">
        <v>5</v>
      </c>
      <c r="B12" s="2" t="s">
        <v>177</v>
      </c>
      <c r="C12" s="75" t="s">
        <v>106</v>
      </c>
      <c r="D12" s="55" t="s">
        <v>63</v>
      </c>
      <c r="E12" s="3" t="s">
        <v>68</v>
      </c>
      <c r="F12" s="82"/>
    </row>
    <row r="13" spans="1:6" ht="30" customHeight="1" x14ac:dyDescent="0.25">
      <c r="A13" s="2">
        <f t="shared" ref="A13" si="1">A12+1</f>
        <v>6</v>
      </c>
      <c r="B13" s="2" t="s">
        <v>176</v>
      </c>
      <c r="C13" s="75" t="s">
        <v>251</v>
      </c>
      <c r="D13" s="55" t="s">
        <v>252</v>
      </c>
      <c r="E13" s="3" t="s">
        <v>253</v>
      </c>
      <c r="F13" s="82"/>
    </row>
    <row r="14" spans="1:6" ht="30" customHeight="1" x14ac:dyDescent="0.25">
      <c r="A14" s="2">
        <f t="shared" si="0"/>
        <v>7</v>
      </c>
      <c r="B14" s="1" t="s">
        <v>176</v>
      </c>
      <c r="C14" s="76" t="s">
        <v>171</v>
      </c>
      <c r="D14" s="18" t="s">
        <v>172</v>
      </c>
      <c r="E14" s="15" t="s">
        <v>173</v>
      </c>
      <c r="F14" s="82"/>
    </row>
    <row r="15" spans="1:6" ht="30" customHeight="1" x14ac:dyDescent="0.25">
      <c r="A15" s="2">
        <f t="shared" si="0"/>
        <v>8</v>
      </c>
      <c r="B15" s="2" t="s">
        <v>180</v>
      </c>
      <c r="C15" s="75" t="s">
        <v>107</v>
      </c>
      <c r="D15" s="55" t="s">
        <v>65</v>
      </c>
      <c r="E15" s="3" t="s">
        <v>64</v>
      </c>
      <c r="F15" s="82"/>
    </row>
    <row r="16" spans="1:6" ht="30" customHeight="1" x14ac:dyDescent="0.25">
      <c r="A16" s="2">
        <v>9</v>
      </c>
      <c r="B16" s="2" t="s">
        <v>176</v>
      </c>
      <c r="C16" s="75" t="s">
        <v>104</v>
      </c>
      <c r="D16" s="55" t="s">
        <v>62</v>
      </c>
      <c r="E16" s="3" t="s">
        <v>67</v>
      </c>
      <c r="F16" s="82"/>
    </row>
    <row r="17" spans="1:6" ht="30" customHeight="1" x14ac:dyDescent="0.25">
      <c r="A17" s="2">
        <f t="shared" ref="A17" si="2">A16+1</f>
        <v>10</v>
      </c>
      <c r="B17" s="2" t="s">
        <v>176</v>
      </c>
      <c r="C17" s="75" t="s">
        <v>109</v>
      </c>
      <c r="D17" s="55" t="s">
        <v>249</v>
      </c>
      <c r="E17" s="3" t="s">
        <v>262</v>
      </c>
      <c r="F17" s="82"/>
    </row>
    <row r="18" spans="1:6" ht="30" customHeight="1" x14ac:dyDescent="0.25">
      <c r="A18" s="2">
        <f t="shared" si="0"/>
        <v>11</v>
      </c>
      <c r="B18" s="2" t="s">
        <v>177</v>
      </c>
      <c r="C18" s="75" t="s">
        <v>274</v>
      </c>
      <c r="D18" s="55" t="s">
        <v>275</v>
      </c>
      <c r="E18" s="3" t="s">
        <v>276</v>
      </c>
      <c r="F18" s="82"/>
    </row>
    <row r="19" spans="1:6" ht="30" customHeight="1" x14ac:dyDescent="0.25">
      <c r="A19" s="2">
        <f t="shared" si="0"/>
        <v>12</v>
      </c>
      <c r="B19" s="2" t="s">
        <v>178</v>
      </c>
      <c r="C19" s="75" t="s">
        <v>110</v>
      </c>
      <c r="D19" s="55" t="s">
        <v>78</v>
      </c>
      <c r="E19" s="3" t="s">
        <v>77</v>
      </c>
      <c r="F19" s="82"/>
    </row>
    <row r="20" spans="1:6" ht="30" customHeight="1" x14ac:dyDescent="0.25">
      <c r="A20" s="2">
        <v>13</v>
      </c>
      <c r="B20" s="2" t="s">
        <v>176</v>
      </c>
      <c r="C20" s="75" t="s">
        <v>111</v>
      </c>
      <c r="D20" s="55" t="s">
        <v>79</v>
      </c>
      <c r="E20" s="3" t="s">
        <v>80</v>
      </c>
      <c r="F20" s="82"/>
    </row>
    <row r="21" spans="1:6" ht="30" customHeight="1" x14ac:dyDescent="0.25">
      <c r="A21" s="2">
        <f t="shared" ref="A21" si="3">A20+1</f>
        <v>14</v>
      </c>
      <c r="B21" s="2" t="s">
        <v>176</v>
      </c>
      <c r="C21" s="75" t="s">
        <v>158</v>
      </c>
      <c r="D21" s="55" t="s">
        <v>69</v>
      </c>
      <c r="E21" s="3" t="s">
        <v>159</v>
      </c>
      <c r="F21" s="82"/>
    </row>
    <row r="22" spans="1:6" ht="30" customHeight="1" x14ac:dyDescent="0.25">
      <c r="A22" s="2">
        <f t="shared" si="0"/>
        <v>15</v>
      </c>
      <c r="B22" s="2" t="s">
        <v>176</v>
      </c>
      <c r="C22" s="75" t="s">
        <v>130</v>
      </c>
      <c r="D22" s="21" t="s">
        <v>224</v>
      </c>
      <c r="E22" s="4" t="s">
        <v>225</v>
      </c>
      <c r="F22" s="82"/>
    </row>
    <row r="23" spans="1:6" ht="30" customHeight="1" x14ac:dyDescent="0.25">
      <c r="A23" s="2">
        <f t="shared" si="0"/>
        <v>16</v>
      </c>
      <c r="B23" s="2" t="s">
        <v>176</v>
      </c>
      <c r="C23" s="75" t="s">
        <v>112</v>
      </c>
      <c r="D23" s="55" t="s">
        <v>82</v>
      </c>
      <c r="E23" s="3" t="s">
        <v>83</v>
      </c>
      <c r="F23" s="82"/>
    </row>
    <row r="24" spans="1:6" ht="30" customHeight="1" x14ac:dyDescent="0.25">
      <c r="A24" s="2">
        <v>17</v>
      </c>
      <c r="B24" s="2" t="s">
        <v>176</v>
      </c>
      <c r="C24" s="75" t="s">
        <v>113</v>
      </c>
      <c r="D24" s="55" t="s">
        <v>84</v>
      </c>
      <c r="E24" s="3" t="s">
        <v>85</v>
      </c>
      <c r="F24" s="82"/>
    </row>
    <row r="25" spans="1:6" ht="30" customHeight="1" x14ac:dyDescent="0.25">
      <c r="A25" s="2">
        <f t="shared" ref="A25" si="4">A24+1</f>
        <v>18</v>
      </c>
      <c r="B25" s="2" t="s">
        <v>176</v>
      </c>
      <c r="C25" s="75" t="s">
        <v>115</v>
      </c>
      <c r="D25" s="55" t="s">
        <v>69</v>
      </c>
      <c r="E25" s="3" t="s">
        <v>87</v>
      </c>
      <c r="F25" s="82"/>
    </row>
    <row r="26" spans="1:6" ht="30" customHeight="1" x14ac:dyDescent="0.25">
      <c r="A26" s="2">
        <v>19</v>
      </c>
      <c r="B26" s="2" t="s">
        <v>176</v>
      </c>
      <c r="C26" s="75" t="s">
        <v>254</v>
      </c>
      <c r="D26" s="55" t="s">
        <v>255</v>
      </c>
      <c r="E26" s="3" t="s">
        <v>263</v>
      </c>
      <c r="F26" s="82"/>
    </row>
    <row r="27" spans="1:6" ht="30" customHeight="1" x14ac:dyDescent="0.25">
      <c r="A27" s="2">
        <v>20</v>
      </c>
      <c r="B27" s="2" t="s">
        <v>176</v>
      </c>
      <c r="C27" s="75" t="s">
        <v>256</v>
      </c>
      <c r="D27" s="21" t="s">
        <v>257</v>
      </c>
      <c r="E27" s="4" t="s">
        <v>264</v>
      </c>
      <c r="F27" s="82"/>
    </row>
    <row r="28" spans="1:6" ht="30" customHeight="1" x14ac:dyDescent="0.25">
      <c r="A28" s="2">
        <f t="shared" ref="A28" si="5">A27+1</f>
        <v>21</v>
      </c>
      <c r="B28" s="1" t="s">
        <v>176</v>
      </c>
      <c r="C28" s="76" t="s">
        <v>117</v>
      </c>
      <c r="D28" s="18" t="s">
        <v>88</v>
      </c>
      <c r="E28" s="15" t="s">
        <v>86</v>
      </c>
      <c r="F28" s="82"/>
    </row>
    <row r="29" spans="1:6" ht="30" customHeight="1" x14ac:dyDescent="0.25">
      <c r="A29" s="2">
        <f t="shared" si="0"/>
        <v>22</v>
      </c>
      <c r="B29" s="1" t="s">
        <v>176</v>
      </c>
      <c r="C29" s="76" t="s">
        <v>118</v>
      </c>
      <c r="D29" s="18" t="s">
        <v>91</v>
      </c>
      <c r="E29" s="15" t="s">
        <v>93</v>
      </c>
      <c r="F29" s="82"/>
    </row>
    <row r="30" spans="1:6" ht="30" customHeight="1" x14ac:dyDescent="0.25">
      <c r="A30" s="2">
        <f t="shared" si="0"/>
        <v>23</v>
      </c>
      <c r="B30" s="1" t="s">
        <v>176</v>
      </c>
      <c r="C30" s="76" t="s">
        <v>119</v>
      </c>
      <c r="D30" s="18" t="s">
        <v>97</v>
      </c>
      <c r="E30" s="15" t="s">
        <v>90</v>
      </c>
      <c r="F30" s="82"/>
    </row>
    <row r="31" spans="1:6" ht="30" customHeight="1" x14ac:dyDescent="0.25">
      <c r="A31" s="2">
        <v>25</v>
      </c>
      <c r="B31" s="1" t="s">
        <v>176</v>
      </c>
      <c r="C31" s="76" t="s">
        <v>226</v>
      </c>
      <c r="D31" s="43" t="s">
        <v>227</v>
      </c>
      <c r="E31" s="37" t="s">
        <v>228</v>
      </c>
      <c r="F31" s="82"/>
    </row>
    <row r="32" spans="1:6" ht="30" customHeight="1" x14ac:dyDescent="0.25">
      <c r="A32" s="2">
        <f t="shared" ref="A32" si="6">A31+1</f>
        <v>26</v>
      </c>
      <c r="B32" s="2" t="s">
        <v>176</v>
      </c>
      <c r="C32" s="75" t="s">
        <v>120</v>
      </c>
      <c r="D32" s="55" t="s">
        <v>92</v>
      </c>
      <c r="E32" s="3" t="s">
        <v>94</v>
      </c>
      <c r="F32" s="82"/>
    </row>
    <row r="33" spans="1:6" ht="30" customHeight="1" x14ac:dyDescent="0.25">
      <c r="A33" s="2">
        <f t="shared" si="0"/>
        <v>27</v>
      </c>
      <c r="B33" s="2" t="s">
        <v>176</v>
      </c>
      <c r="C33" s="75" t="s">
        <v>108</v>
      </c>
      <c r="D33" s="55" t="s">
        <v>76</v>
      </c>
      <c r="E33" s="3" t="s">
        <v>95</v>
      </c>
      <c r="F33" s="82"/>
    </row>
    <row r="34" spans="1:6" ht="30" customHeight="1" x14ac:dyDescent="0.25">
      <c r="A34" s="2">
        <f t="shared" si="0"/>
        <v>28</v>
      </c>
      <c r="B34" s="1" t="s">
        <v>176</v>
      </c>
      <c r="C34" s="76" t="s">
        <v>121</v>
      </c>
      <c r="D34" s="18" t="s">
        <v>63</v>
      </c>
      <c r="E34" s="15" t="s">
        <v>96</v>
      </c>
      <c r="F34" s="82"/>
    </row>
    <row r="35" spans="1:6" ht="30" customHeight="1" x14ac:dyDescent="0.25">
      <c r="A35" s="2">
        <v>29</v>
      </c>
      <c r="B35" s="1" t="s">
        <v>176</v>
      </c>
      <c r="C35" s="76" t="s">
        <v>208</v>
      </c>
      <c r="D35" s="18" t="s">
        <v>209</v>
      </c>
      <c r="E35" s="15" t="s">
        <v>210</v>
      </c>
      <c r="F35" s="82"/>
    </row>
    <row r="36" spans="1:6" ht="30" customHeight="1" x14ac:dyDescent="0.25">
      <c r="A36" s="2">
        <f t="shared" si="0"/>
        <v>30</v>
      </c>
      <c r="B36" s="1" t="s">
        <v>176</v>
      </c>
      <c r="C36" s="76" t="s">
        <v>124</v>
      </c>
      <c r="D36" s="43" t="s">
        <v>101</v>
      </c>
      <c r="E36" s="37" t="s">
        <v>125</v>
      </c>
      <c r="F36" s="82"/>
    </row>
    <row r="37" spans="1:6" ht="30" customHeight="1" x14ac:dyDescent="0.25">
      <c r="A37" s="2">
        <f t="shared" si="0"/>
        <v>31</v>
      </c>
      <c r="B37" s="2" t="s">
        <v>176</v>
      </c>
      <c r="C37" s="75" t="s">
        <v>123</v>
      </c>
      <c r="D37" s="55" t="s">
        <v>98</v>
      </c>
      <c r="E37" s="3" t="s">
        <v>100</v>
      </c>
      <c r="F37" s="82"/>
    </row>
    <row r="38" spans="1:6" ht="30" customHeight="1" x14ac:dyDescent="0.25">
      <c r="A38" s="2">
        <v>33</v>
      </c>
      <c r="B38" s="1" t="s">
        <v>176</v>
      </c>
      <c r="C38" s="76" t="s">
        <v>162</v>
      </c>
      <c r="D38" s="18" t="s">
        <v>163</v>
      </c>
      <c r="E38" s="15" t="s">
        <v>164</v>
      </c>
      <c r="F38" s="82"/>
    </row>
    <row r="39" spans="1:6" ht="30" customHeight="1" x14ac:dyDescent="0.25">
      <c r="A39" s="2">
        <f t="shared" ref="A39" si="7">A38+1</f>
        <v>34</v>
      </c>
      <c r="B39" s="1" t="s">
        <v>176</v>
      </c>
      <c r="C39" s="76" t="s">
        <v>259</v>
      </c>
      <c r="D39" s="18" t="s">
        <v>260</v>
      </c>
      <c r="E39" s="15" t="s">
        <v>261</v>
      </c>
      <c r="F39" s="82"/>
    </row>
    <row r="40" spans="1:6" ht="30" customHeight="1" x14ac:dyDescent="0.25">
      <c r="A40" s="2">
        <f t="shared" si="0"/>
        <v>35</v>
      </c>
      <c r="B40" s="1" t="s">
        <v>176</v>
      </c>
      <c r="C40" s="76" t="s">
        <v>230</v>
      </c>
      <c r="D40" s="43" t="s">
        <v>231</v>
      </c>
      <c r="E40" s="37" t="s">
        <v>232</v>
      </c>
      <c r="F40" s="82"/>
    </row>
  </sheetData>
  <mergeCells count="9">
    <mergeCell ref="A2:F2"/>
    <mergeCell ref="A4:B4"/>
    <mergeCell ref="C4:D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ETN</vt:lpstr>
      <vt:lpstr>TEL</vt:lpstr>
      <vt:lpstr>Hoja1</vt:lpstr>
      <vt:lpstr>ETN!Área_de_impresión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Propuesta Docente</dc:title>
  <dc:subject>Propuesta Docente</dc:subject>
  <dc:creator>www.academico.emi.edu.bo</dc:creator>
  <cp:keywords>Planilla Excel</cp:keywords>
  <dc:description>Documento generado por la D.N.I.</dc:description>
  <cp:lastModifiedBy>Jesus Alberto Suntura Mamani</cp:lastModifiedBy>
  <cp:lastPrinted>2024-04-08T18:46:49Z</cp:lastPrinted>
  <dcterms:created xsi:type="dcterms:W3CDTF">2021-01-26T11:01:05Z</dcterms:created>
  <dcterms:modified xsi:type="dcterms:W3CDTF">2024-05-06T17:53:28Z</dcterms:modified>
  <cp:category>reportes</cp:category>
</cp:coreProperties>
</file>