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2843e78e74d733/Universidad/"/>
    </mc:Choice>
  </mc:AlternateContent>
  <xr:revisionPtr revIDLastSave="0" documentId="8_{BD149D0E-5D7A-4DE9-9517-21343E6EB809}" xr6:coauthVersionLast="47" xr6:coauthVersionMax="47" xr10:uidLastSave="{00000000-0000-0000-0000-000000000000}"/>
  <bookViews>
    <workbookView xWindow="0" yWindow="0" windowWidth="16560" windowHeight="5724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C23" i="1"/>
  <c r="F22" i="1"/>
  <c r="E22" i="1"/>
  <c r="C22" i="1"/>
  <c r="F21" i="1"/>
  <c r="E21" i="1"/>
  <c r="D21" i="1"/>
  <c r="C14" i="1"/>
  <c r="C13" i="1"/>
  <c r="C12" i="1"/>
  <c r="C27" i="1" l="1"/>
  <c r="D33" i="1"/>
  <c r="C37" i="1" s="1"/>
  <c r="D34" i="1"/>
  <c r="D35" i="1"/>
  <c r="C39" i="1" s="1"/>
  <c r="C28" i="1"/>
  <c r="C16" i="1"/>
  <c r="C29" i="1"/>
  <c r="C38" i="1" l="1"/>
  <c r="E33" i="1"/>
  <c r="C41" i="1"/>
  <c r="C30" i="1"/>
  <c r="D37" i="1" l="1"/>
  <c r="E34" i="1"/>
  <c r="E35" i="1"/>
  <c r="D39" i="1" s="1"/>
  <c r="D38" i="1" l="1"/>
  <c r="F33" i="1"/>
  <c r="D41" i="1"/>
  <c r="E37" i="1" l="1"/>
  <c r="F34" i="1"/>
  <c r="F35" i="1"/>
  <c r="E39" i="1" s="1"/>
  <c r="E38" i="1" l="1"/>
  <c r="G33" i="1"/>
  <c r="E41" i="1"/>
  <c r="F37" i="1" l="1"/>
  <c r="G34" i="1"/>
  <c r="G35" i="1"/>
  <c r="F39" i="1" s="1"/>
  <c r="F38" i="1" l="1"/>
  <c r="H33" i="1"/>
  <c r="F41" i="1"/>
  <c r="G37" i="1" l="1"/>
  <c r="H34" i="1"/>
  <c r="H35" i="1"/>
  <c r="G39" i="1" s="1"/>
  <c r="G38" i="1" l="1"/>
  <c r="I33" i="1"/>
  <c r="G41" i="1"/>
  <c r="H37" i="1" l="1"/>
  <c r="I34" i="1"/>
  <c r="H38" i="1" s="1"/>
  <c r="I35" i="1"/>
  <c r="H39" i="1" s="1"/>
  <c r="H41" i="1" l="1"/>
</calcChain>
</file>

<file path=xl/sharedStrings.xml><?xml version="1.0" encoding="utf-8"?>
<sst xmlns="http://schemas.openxmlformats.org/spreadsheetml/2006/main" count="30" uniqueCount="25">
  <si>
    <t>Metodo Seidel</t>
  </si>
  <si>
    <t>Canteras</t>
  </si>
  <si>
    <t>=</t>
  </si>
  <si>
    <t>analizar la convergencia del metodo en el sistema de ecuaciones</t>
  </si>
  <si>
    <t>1. verificar si la matriz tiene diagonal predominante</t>
  </si>
  <si>
    <t>Conclusion:</t>
  </si>
  <si>
    <t>2.</t>
  </si>
  <si>
    <t>despejar los elementos de la diagonal</t>
  </si>
  <si>
    <t>x= M x + c</t>
  </si>
  <si>
    <t>M</t>
  </si>
  <si>
    <t>c</t>
  </si>
  <si>
    <t>x1</t>
  </si>
  <si>
    <t>x1=-0,2/0,52x2-0,25/0,52x3+4800/0,52</t>
  </si>
  <si>
    <t>x2</t>
  </si>
  <si>
    <t>x2=-0,3/0,5x1-0,2/0,5x3+5810/0,5</t>
  </si>
  <si>
    <t>x3</t>
  </si>
  <si>
    <t>x3=-0,18/0,55x1-0,3/0,55x2+5690/0,55</t>
  </si>
  <si>
    <t>ALFA 1</t>
  </si>
  <si>
    <t>tol</t>
  </si>
  <si>
    <t>ALFA 2</t>
  </si>
  <si>
    <t>ALFA 3</t>
  </si>
  <si>
    <t>ALFA MAX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</si>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</sst>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2" fillId="5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8" borderId="0" xfId="0" applyFill="1"/>
    <xf numFmtId="0" fontId="3" fillId="9" borderId="6" xfId="0" applyFont="1" applyFill="1" applyBorder="1"/>
    <xf numFmtId="0" fontId="3" fillId="3" borderId="6" xfId="0" applyFont="1" applyFill="1" applyBorder="1"/>
    <xf numFmtId="0" fontId="3" fillId="1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1"/>
  <sheetViews>
    <sheetView tabSelected="1" topLeftCell="A15" workbookViewId="0">
      <selection activeCell="H23" sqref="H23"/>
    </sheetView>
  </sheetViews>
  <sheetFormatPr defaultColWidth="11.42578125" defaultRowHeight="14.45"/>
  <sheetData>
    <row r="1" spans="2:8" ht="23.25">
      <c r="B1" s="17" t="s">
        <v>0</v>
      </c>
      <c r="C1" s="17"/>
      <c r="D1" s="17"/>
      <c r="E1" s="17"/>
      <c r="F1" s="17"/>
    </row>
    <row r="2" spans="2:8" ht="23.25">
      <c r="B2" s="17" t="s">
        <v>1</v>
      </c>
      <c r="C2" s="17"/>
      <c r="D2" s="17"/>
      <c r="E2" s="17"/>
      <c r="F2" s="17"/>
    </row>
    <row r="3" spans="2:8" ht="15"/>
    <row r="4" spans="2:8" ht="15">
      <c r="C4" s="14">
        <v>0.52</v>
      </c>
      <c r="D4" s="15">
        <v>0.2</v>
      </c>
      <c r="E4" s="15">
        <v>0.25</v>
      </c>
      <c r="F4" s="1" t="s">
        <v>2</v>
      </c>
      <c r="G4" s="16">
        <v>4800</v>
      </c>
    </row>
    <row r="5" spans="2:8" ht="15">
      <c r="C5" s="15">
        <v>0.3</v>
      </c>
      <c r="D5" s="14">
        <v>0.5</v>
      </c>
      <c r="E5" s="15">
        <v>0.2</v>
      </c>
      <c r="F5" s="1" t="s">
        <v>2</v>
      </c>
      <c r="G5" s="16">
        <v>5810</v>
      </c>
    </row>
    <row r="6" spans="2:8" ht="15">
      <c r="C6" s="15">
        <v>0.18</v>
      </c>
      <c r="D6" s="15">
        <v>0.3</v>
      </c>
      <c r="E6" s="14">
        <v>0.55000000000000004</v>
      </c>
      <c r="F6" s="1" t="s">
        <v>2</v>
      </c>
      <c r="G6" s="16">
        <v>5690</v>
      </c>
    </row>
    <row r="8" spans="2:8">
      <c r="C8" t="s">
        <v>3</v>
      </c>
    </row>
    <row r="10" spans="2:8">
      <c r="C10" t="s">
        <v>4</v>
      </c>
    </row>
    <row r="12" spans="2:8">
      <c r="C12" s="2" t="str">
        <f>IF(ABS(C4)&gt;SUM(ABS(D4),ABS(E4)),"el primer valor es dominante","el primer valor no es dominante")</f>
        <v>el primer valor es dominante</v>
      </c>
      <c r="D12" s="2"/>
      <c r="E12" s="2"/>
    </row>
    <row r="13" spans="2:8">
      <c r="C13" s="2" t="str">
        <f>IF(ABS(D5)&gt;SUM(ABS(C5),ABS(E5)),"el segundo valor es dominante","el segundo valor no es dominante")</f>
        <v>el segundo valor no es dominante</v>
      </c>
      <c r="D13" s="2"/>
      <c r="E13" s="2"/>
    </row>
    <row r="14" spans="2:8">
      <c r="C14" s="2" t="str">
        <f>IF(ABS(E6)&gt;SUM(ABS(C6),ABS(D6)),"el tercer valor es dominante","el tercer valor no es dominante")</f>
        <v>el tercer valor es dominante</v>
      </c>
      <c r="D14" s="2"/>
      <c r="E14" s="2"/>
    </row>
    <row r="16" spans="2:8">
      <c r="B16" s="3" t="s">
        <v>5</v>
      </c>
      <c r="C16" s="4" t="str">
        <f>IF(AND(C12="el primer valor es dominante",C13="el segundo valor es dominante", C14="el tercer valor es dominante"), "Es convergente porque todos los elementos de la diagonal son mayores a la suma", "No es convergente porque un elemento de la diagonal no es mayor a la suma")</f>
        <v>No es convergente porque un elemento de la diagonal no es mayor a la suma</v>
      </c>
      <c r="D16" s="4"/>
      <c r="E16" s="4"/>
      <c r="F16" s="4"/>
      <c r="G16" s="4"/>
      <c r="H16" s="4"/>
    </row>
    <row r="18" spans="2:9">
      <c r="C18" t="s">
        <v>6</v>
      </c>
    </row>
    <row r="19" spans="2:9">
      <c r="C19" t="s">
        <v>7</v>
      </c>
      <c r="F19" t="s">
        <v>8</v>
      </c>
    </row>
    <row r="20" spans="2:9">
      <c r="D20" t="s">
        <v>9</v>
      </c>
      <c r="F20" t="s">
        <v>10</v>
      </c>
    </row>
    <row r="21" spans="2:9">
      <c r="B21" t="s">
        <v>11</v>
      </c>
      <c r="C21" s="5">
        <v>0</v>
      </c>
      <c r="D21" s="6">
        <f>-D4/C4</f>
        <v>-0.38461538461538464</v>
      </c>
      <c r="E21" s="6">
        <f>-E4/C4</f>
        <v>-0.48076923076923073</v>
      </c>
      <c r="F21" s="7">
        <f>G4/C4</f>
        <v>9230.7692307692305</v>
      </c>
      <c r="H21" t="s">
        <v>12</v>
      </c>
    </row>
    <row r="22" spans="2:9">
      <c r="B22" t="s">
        <v>13</v>
      </c>
      <c r="C22" s="6">
        <f>-C5/D5</f>
        <v>-0.6</v>
      </c>
      <c r="D22" s="5">
        <v>0</v>
      </c>
      <c r="E22" s="6">
        <f>-E5/D5</f>
        <v>-0.4</v>
      </c>
      <c r="F22" s="7">
        <f>G5/D5</f>
        <v>11620</v>
      </c>
      <c r="H22" t="s">
        <v>14</v>
      </c>
    </row>
    <row r="23" spans="2:9">
      <c r="B23" t="s">
        <v>15</v>
      </c>
      <c r="C23" s="6">
        <f>-C6/E6</f>
        <v>-0.32727272727272722</v>
      </c>
      <c r="D23" s="6">
        <f>-D6/E6</f>
        <v>-0.54545454545454541</v>
      </c>
      <c r="E23" s="5">
        <v>0</v>
      </c>
      <c r="F23" s="7">
        <f>G6/E6</f>
        <v>10345.454545454544</v>
      </c>
      <c r="H23" t="s">
        <v>16</v>
      </c>
    </row>
    <row r="27" spans="2:9">
      <c r="B27" s="8" t="s">
        <v>17</v>
      </c>
      <c r="C27" s="9">
        <f>SUM(ABS(D21),ABS(E21))</f>
        <v>0.86538461538461542</v>
      </c>
      <c r="E27" t="s">
        <v>18</v>
      </c>
      <c r="F27">
        <v>1E-3</v>
      </c>
    </row>
    <row r="28" spans="2:9">
      <c r="B28" s="10" t="s">
        <v>19</v>
      </c>
      <c r="C28" s="11">
        <f>SUM(ABS(C22),ABS(E22))</f>
        <v>1</v>
      </c>
    </row>
    <row r="29" spans="2:9">
      <c r="B29" s="10" t="s">
        <v>20</v>
      </c>
      <c r="C29" s="11">
        <f>SUM(ABS(C23),ABS(D23))</f>
        <v>0.87272727272727257</v>
      </c>
    </row>
    <row r="30" spans="2:9">
      <c r="B30" s="12" t="s">
        <v>21</v>
      </c>
      <c r="C30" s="13">
        <f>MAX(C27:C29)</f>
        <v>1</v>
      </c>
    </row>
    <row r="32" spans="2:9"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</row>
    <row r="33" spans="2:9">
      <c r="B33" s="12" t="s">
        <v>11</v>
      </c>
      <c r="C33">
        <v>0</v>
      </c>
      <c r="D33">
        <f>$D$21*C34+$E$21*C35+$F$21</f>
        <v>9230.7692307692305</v>
      </c>
      <c r="E33">
        <f t="shared" ref="E33:T33" si="0">$D$21*D34+$E$21*D35+$F$21</f>
        <v>4965.1425497579348</v>
      </c>
      <c r="F33">
        <f t="shared" si="0"/>
        <v>4176.9273652651809</v>
      </c>
      <c r="G33">
        <f t="shared" si="0"/>
        <v>4037.8301432990738</v>
      </c>
      <c r="H33">
        <f t="shared" si="0"/>
        <v>4015.0686585307085</v>
      </c>
      <c r="I33">
        <f t="shared" si="0"/>
        <v>4011.853362558868</v>
      </c>
    </row>
    <row r="34" spans="2:9">
      <c r="B34" s="12" t="s">
        <v>13</v>
      </c>
      <c r="C34">
        <v>0</v>
      </c>
      <c r="D34">
        <f>$C$22*D33+$E$22*C35+$F$22</f>
        <v>6081.5384615384619</v>
      </c>
      <c r="E34">
        <f t="shared" ref="E34:T34" si="1">$C$22*E33+$E$22*D35+$F$22</f>
        <v>7038.0053792361487</v>
      </c>
      <c r="F34">
        <f t="shared" si="1"/>
        <v>7161.2088700970908</v>
      </c>
      <c r="G34">
        <f t="shared" si="1"/>
        <v>7168.3634316764546</v>
      </c>
      <c r="H34">
        <f t="shared" si="1"/>
        <v>7165.3722269155896</v>
      </c>
      <c r="I34">
        <f t="shared" si="1"/>
        <v>7163.6690927266463</v>
      </c>
    </row>
    <row r="35" spans="2:9">
      <c r="B35" s="12" t="s">
        <v>15</v>
      </c>
      <c r="C35">
        <v>0</v>
      </c>
      <c r="D35">
        <f>$C$23*D33+$D$23*D34+$F$23</f>
        <v>4007.2727272727261</v>
      </c>
      <c r="E35">
        <f t="shared" ref="E35:T35" si="2">$C$23*E33+$D$23*E34+$F$23</f>
        <v>4881.5867768595026</v>
      </c>
      <c r="F35">
        <f t="shared" si="2"/>
        <v>5072.3462058602536</v>
      </c>
      <c r="G35">
        <f t="shared" si="2"/>
        <v>5113.9664449149632</v>
      </c>
      <c r="H35">
        <f t="shared" si="2"/>
        <v>5123.0472243450822</v>
      </c>
      <c r="I35">
        <f t="shared" si="2"/>
        <v>5125.0284853116536</v>
      </c>
    </row>
    <row r="37" spans="2:9">
      <c r="B37" s="12" t="s">
        <v>22</v>
      </c>
      <c r="C37">
        <f>+ABS(D33)-ABS(C33)</f>
        <v>9230.7692307692305</v>
      </c>
      <c r="D37">
        <f t="shared" ref="D37:H37" si="3">+ABS(E33)-ABS(D33)</f>
        <v>-4265.6266810112957</v>
      </c>
      <c r="E37">
        <f t="shared" si="3"/>
        <v>-788.21518449275391</v>
      </c>
      <c r="F37">
        <f t="shared" si="3"/>
        <v>-139.0972219661071</v>
      </c>
      <c r="G37">
        <f t="shared" si="3"/>
        <v>-22.761484768365335</v>
      </c>
      <c r="H37">
        <f t="shared" si="3"/>
        <v>-3.2152959718405327</v>
      </c>
    </row>
    <row r="38" spans="2:9">
      <c r="B38" s="12" t="s">
        <v>23</v>
      </c>
      <c r="C38">
        <f t="shared" ref="C38:H39" si="4">+ABS(D34)-ABS(C34)</f>
        <v>6081.5384615384619</v>
      </c>
      <c r="D38">
        <f t="shared" si="4"/>
        <v>956.46691769768677</v>
      </c>
      <c r="E38">
        <f t="shared" si="4"/>
        <v>123.20349086094211</v>
      </c>
      <c r="F38">
        <f t="shared" si="4"/>
        <v>7.1545615793638717</v>
      </c>
      <c r="G38">
        <f t="shared" si="4"/>
        <v>-2.9912047608650028</v>
      </c>
      <c r="H38">
        <f t="shared" si="4"/>
        <v>-1.7031341889432952</v>
      </c>
    </row>
    <row r="39" spans="2:9">
      <c r="B39" s="12" t="s">
        <v>24</v>
      </c>
      <c r="C39">
        <f t="shared" si="4"/>
        <v>4007.2727272727261</v>
      </c>
      <c r="D39">
        <f t="shared" si="4"/>
        <v>874.31404958677649</v>
      </c>
      <c r="E39">
        <f t="shared" si="4"/>
        <v>190.75942900075097</v>
      </c>
      <c r="F39">
        <f t="shared" si="4"/>
        <v>41.6202390547096</v>
      </c>
      <c r="G39">
        <f t="shared" si="4"/>
        <v>9.080779430119037</v>
      </c>
      <c r="H39">
        <f t="shared" si="4"/>
        <v>1.9812609665714263</v>
      </c>
    </row>
    <row r="41" spans="2:9">
      <c r="C41">
        <f>MAX(C37:C39)</f>
        <v>9230.7692307692305</v>
      </c>
      <c r="D41">
        <f t="shared" ref="D41:H41" si="5">MAX(D37:D39)</f>
        <v>956.46691769768677</v>
      </c>
      <c r="E41">
        <f t="shared" si="5"/>
        <v>190.75942900075097</v>
      </c>
      <c r="F41">
        <f t="shared" si="5"/>
        <v>41.6202390547096</v>
      </c>
      <c r="G41">
        <f t="shared" si="5"/>
        <v>9.080779430119037</v>
      </c>
      <c r="H41">
        <f t="shared" si="5"/>
        <v>1.9812609665714263</v>
      </c>
    </row>
  </sheetData>
  <mergeCells count="2">
    <mergeCell ref="B1:F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Lider</dc:creator>
  <cp:keywords/>
  <dc:description/>
  <cp:lastModifiedBy/>
  <cp:revision/>
  <dcterms:created xsi:type="dcterms:W3CDTF">2024-09-17T14:05:43Z</dcterms:created>
  <dcterms:modified xsi:type="dcterms:W3CDTF">2024-09-17T15:25:54Z</dcterms:modified>
  <cp:category/>
  <cp:contentStatus/>
</cp:coreProperties>
</file>