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843e78e74d733/Universidad/"/>
    </mc:Choice>
  </mc:AlternateContent>
  <xr:revisionPtr revIDLastSave="0" documentId="8_{1CC9CF0E-808F-434E-A16A-8AAE0702A5EE}" xr6:coauthVersionLast="47" xr6:coauthVersionMax="47" xr10:uidLastSave="{00000000-0000-0000-0000-000000000000}"/>
  <bookViews>
    <workbookView xWindow="0" yWindow="0" windowWidth="16560" windowHeight="5724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5" i="1"/>
  <c r="E55" i="1"/>
  <c r="F55" i="1"/>
  <c r="G55" i="1"/>
  <c r="H55" i="1"/>
  <c r="I55" i="1"/>
  <c r="C55" i="1"/>
  <c r="C52" i="1"/>
  <c r="C53" i="1"/>
  <c r="C51" i="1"/>
  <c r="E47" i="1"/>
  <c r="E48" i="1"/>
  <c r="E49" i="1"/>
  <c r="D49" i="1"/>
  <c r="D48" i="1"/>
  <c r="D47" i="1"/>
  <c r="F37" i="1"/>
  <c r="D37" i="1"/>
  <c r="C37" i="1"/>
  <c r="F36" i="1"/>
  <c r="E36" i="1"/>
  <c r="C36" i="1"/>
  <c r="F35" i="1"/>
  <c r="E35" i="1"/>
  <c r="D35" i="1"/>
  <c r="C41" i="1" s="1"/>
  <c r="C28" i="1"/>
  <c r="C27" i="1"/>
  <c r="C26" i="1"/>
  <c r="F47" i="1" l="1"/>
  <c r="C42" i="1"/>
  <c r="C30" i="1"/>
  <c r="C43" i="1"/>
  <c r="F48" i="1" l="1"/>
  <c r="F49" i="1"/>
  <c r="C44" i="1"/>
  <c r="G47" i="1" l="1"/>
  <c r="G48" i="1" l="1"/>
  <c r="G49" i="1"/>
  <c r="H47" i="1" l="1"/>
  <c r="H48" i="1" l="1"/>
  <c r="H49" i="1"/>
  <c r="I47" i="1" l="1"/>
  <c r="I48" i="1" l="1"/>
  <c r="I49" i="1"/>
</calcChain>
</file>

<file path=xl/sharedStrings.xml><?xml version="1.0" encoding="utf-8"?>
<sst xmlns="http://schemas.openxmlformats.org/spreadsheetml/2006/main" count="29" uniqueCount="24">
  <si>
    <t>Metodo Jacobi seidel</t>
  </si>
  <si>
    <t>=</t>
  </si>
  <si>
    <t>analizar la convergencia del metodo en el sistema de ecuaciones</t>
  </si>
  <si>
    <t>1. verificar si la matriz tiene diagonal predominante</t>
  </si>
  <si>
    <t>Conclusion:</t>
  </si>
  <si>
    <t>2.</t>
  </si>
  <si>
    <t>despejar los elementos de la diagonal</t>
  </si>
  <si>
    <t>x= M x + c</t>
  </si>
  <si>
    <t>M</t>
  </si>
  <si>
    <t>c</t>
  </si>
  <si>
    <t>x1</t>
  </si>
  <si>
    <t>x1=-0,2/0,52x2-0,25/0,52x3+4800/0,52</t>
  </si>
  <si>
    <t>x2</t>
  </si>
  <si>
    <t>x2=-0,3/0,5x1-0,2/0,5x3+5810/0,5</t>
  </si>
  <si>
    <t>x3</t>
  </si>
  <si>
    <t>x3=-0,18/0,55x1-0,3/0,55x2+5690/0,55</t>
  </si>
  <si>
    <t>ALFA 1</t>
  </si>
  <si>
    <t>tol</t>
  </si>
  <si>
    <t>ALFA 2</t>
  </si>
  <si>
    <t>ALFA 3</t>
  </si>
  <si>
    <t>ALFA MAX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</si>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</sst>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2" fillId="6" borderId="0" xfId="0" applyFont="1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5"/>
  <sheetViews>
    <sheetView tabSelected="1" workbookViewId="0">
      <selection activeCell="F6" sqref="F6"/>
    </sheetView>
  </sheetViews>
  <sheetFormatPr defaultColWidth="11.42578125" defaultRowHeight="14.45"/>
  <sheetData>
    <row r="1" spans="2:6" ht="23.45">
      <c r="B1" s="18" t="s">
        <v>0</v>
      </c>
      <c r="C1" s="18"/>
      <c r="D1" s="18"/>
      <c r="E1" s="18"/>
      <c r="F1" s="18"/>
    </row>
    <row r="2" spans="2:6">
      <c r="C2" s="19"/>
      <c r="D2" s="19"/>
      <c r="E2" s="19"/>
    </row>
    <row r="4" spans="2:6">
      <c r="B4" s="20"/>
      <c r="C4" s="20"/>
      <c r="D4" s="20"/>
      <c r="E4" s="20"/>
      <c r="F4" s="20"/>
    </row>
    <row r="5" spans="2:6">
      <c r="B5" s="20"/>
      <c r="C5" s="20"/>
      <c r="D5" s="20"/>
      <c r="E5" s="20"/>
      <c r="F5" s="20"/>
    </row>
    <row r="6" spans="2:6">
      <c r="B6" s="20"/>
      <c r="C6" s="20"/>
      <c r="D6" s="20"/>
      <c r="E6" s="20"/>
    </row>
    <row r="7" spans="2:6">
      <c r="B7" s="20"/>
      <c r="C7" s="20"/>
      <c r="D7" s="20"/>
      <c r="E7" s="20"/>
    </row>
    <row r="8" spans="2:6">
      <c r="B8" s="20"/>
      <c r="C8" s="21"/>
      <c r="D8" s="21"/>
      <c r="E8" s="21"/>
    </row>
    <row r="13" spans="2:6">
      <c r="C13" s="19"/>
      <c r="D13" s="19"/>
      <c r="E13" s="19"/>
    </row>
    <row r="14" spans="2:6">
      <c r="D14" s="2"/>
    </row>
    <row r="15" spans="2:6">
      <c r="D15" s="2"/>
    </row>
    <row r="16" spans="2:6">
      <c r="D16" s="2"/>
    </row>
    <row r="18" spans="2:8">
      <c r="C18" s="3">
        <v>3</v>
      </c>
      <c r="D18" s="4">
        <v>-0.1</v>
      </c>
      <c r="E18" s="4">
        <v>-0.2</v>
      </c>
      <c r="F18" s="1" t="s">
        <v>1</v>
      </c>
      <c r="G18" s="5">
        <v>7.85</v>
      </c>
    </row>
    <row r="19" spans="2:8">
      <c r="C19" s="4">
        <v>0.1</v>
      </c>
      <c r="D19" s="3">
        <v>7</v>
      </c>
      <c r="E19" s="4">
        <v>-0.3</v>
      </c>
      <c r="F19" s="1" t="s">
        <v>1</v>
      </c>
      <c r="G19" s="5">
        <v>-19.3</v>
      </c>
    </row>
    <row r="20" spans="2:8">
      <c r="C20" s="4">
        <v>0.3</v>
      </c>
      <c r="D20" s="4">
        <v>-0.2</v>
      </c>
      <c r="E20" s="3">
        <v>10</v>
      </c>
      <c r="F20" s="1" t="s">
        <v>1</v>
      </c>
      <c r="G20" s="5">
        <v>71.400000000000006</v>
      </c>
    </row>
    <row r="22" spans="2:8">
      <c r="C22" t="s">
        <v>2</v>
      </c>
    </row>
    <row r="24" spans="2:8">
      <c r="C24" t="s">
        <v>3</v>
      </c>
    </row>
    <row r="26" spans="2:8">
      <c r="C26" s="6" t="str">
        <f>IF(ABS(C18)&gt;SUM(ABS(D18),ABS(E18)),"el primer valor es dominante","el primer valor no es dominante")</f>
        <v>el primer valor es dominante</v>
      </c>
      <c r="D26" s="6"/>
      <c r="E26" s="6"/>
    </row>
    <row r="27" spans="2:8">
      <c r="C27" s="6" t="str">
        <f>IF(ABS(D19)&gt;SUM(ABS(C19),ABS(E19)),"el segundo valor es dominante","el segundo valor no es dominante")</f>
        <v>el segundo valor es dominante</v>
      </c>
      <c r="D27" s="6"/>
      <c r="E27" s="6"/>
    </row>
    <row r="28" spans="2:8">
      <c r="C28" s="6" t="str">
        <f>IF(ABS(E20)&gt;SUM(ABS(C20),ABS(D20)),"el tercer valor es dominante","el tercer valor no es dominante")</f>
        <v>el tercer valor es dominante</v>
      </c>
      <c r="D28" s="6"/>
      <c r="E28" s="6"/>
    </row>
    <row r="30" spans="2:8">
      <c r="B30" s="7" t="s">
        <v>4</v>
      </c>
      <c r="C30" s="8" t="str">
        <f>IF(AND(C26="el primer valor es dominante",C27="el segundo valor es dominante", C28="el tercer valor es dominante"), "Es convergente porque todos los elementos de la diagonal son mayores a la suma", "No es convergente porque un elemento de la diagonal no es mayor a la suma")</f>
        <v>Es convergente porque todos los elementos de la diagonal son mayores a la suma</v>
      </c>
      <c r="D30" s="8"/>
      <c r="E30" s="8"/>
      <c r="F30" s="8"/>
      <c r="G30" s="8"/>
      <c r="H30" s="8"/>
    </row>
    <row r="32" spans="2:8">
      <c r="C32" t="s">
        <v>5</v>
      </c>
    </row>
    <row r="33" spans="2:9">
      <c r="C33" t="s">
        <v>6</v>
      </c>
      <c r="F33" t="s">
        <v>7</v>
      </c>
    </row>
    <row r="34" spans="2:9">
      <c r="D34" t="s">
        <v>8</v>
      </c>
      <c r="F34" t="s">
        <v>9</v>
      </c>
    </row>
    <row r="35" spans="2:9">
      <c r="B35" t="s">
        <v>10</v>
      </c>
      <c r="C35" s="9">
        <v>0</v>
      </c>
      <c r="D35" s="10">
        <f>-D18/C18</f>
        <v>3.3333333333333333E-2</v>
      </c>
      <c r="E35" s="10">
        <f>-E18/C18</f>
        <v>6.6666666666666666E-2</v>
      </c>
      <c r="F35" s="11">
        <f>G18/C18</f>
        <v>2.6166666666666667</v>
      </c>
      <c r="H35" t="s">
        <v>11</v>
      </c>
    </row>
    <row r="36" spans="2:9">
      <c r="B36" t="s">
        <v>12</v>
      </c>
      <c r="C36" s="10">
        <f>-C19/D19</f>
        <v>-1.4285714285714287E-2</v>
      </c>
      <c r="D36" s="9">
        <v>0</v>
      </c>
      <c r="E36" s="10">
        <f>-E19/D19</f>
        <v>4.2857142857142858E-2</v>
      </c>
      <c r="F36" s="11">
        <f>G19/D19</f>
        <v>-2.7571428571428571</v>
      </c>
      <c r="H36" t="s">
        <v>13</v>
      </c>
    </row>
    <row r="37" spans="2:9">
      <c r="B37" t="s">
        <v>14</v>
      </c>
      <c r="C37" s="10">
        <f>-C20/E20</f>
        <v>-0.03</v>
      </c>
      <c r="D37" s="10">
        <f>-D20/E20</f>
        <v>0.02</v>
      </c>
      <c r="E37" s="9">
        <v>0</v>
      </c>
      <c r="F37" s="11">
        <f>G20/E20</f>
        <v>7.1400000000000006</v>
      </c>
      <c r="H37" t="s">
        <v>15</v>
      </c>
    </row>
    <row r="41" spans="2:9">
      <c r="B41" s="12" t="s">
        <v>16</v>
      </c>
      <c r="C41" s="13">
        <f>SUM(ABS(D35),ABS(E35))</f>
        <v>0.1</v>
      </c>
      <c r="E41" t="s">
        <v>17</v>
      </c>
      <c r="F41">
        <v>1E-3</v>
      </c>
    </row>
    <row r="42" spans="2:9">
      <c r="B42" s="14" t="s">
        <v>18</v>
      </c>
      <c r="C42" s="15">
        <f>SUM(ABS(C36),ABS(E36))</f>
        <v>5.7142857142857148E-2</v>
      </c>
    </row>
    <row r="43" spans="2:9">
      <c r="B43" s="14" t="s">
        <v>19</v>
      </c>
      <c r="C43" s="15">
        <f>SUM(ABS(C37),ABS(D37))</f>
        <v>0.05</v>
      </c>
    </row>
    <row r="44" spans="2:9">
      <c r="B44" s="16" t="s">
        <v>20</v>
      </c>
      <c r="C44" s="17">
        <f>MAX(C41:C43)</f>
        <v>0.1</v>
      </c>
    </row>
    <row r="46" spans="2:9">
      <c r="C46">
        <v>0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</row>
    <row r="47" spans="2:9">
      <c r="B47" s="16" t="s">
        <v>10</v>
      </c>
      <c r="C47">
        <v>0</v>
      </c>
      <c r="D47">
        <f>$D$35*C48+$E$35*C49+$F$35</f>
        <v>2.6166666666666667</v>
      </c>
      <c r="E47">
        <f t="shared" ref="E47:T47" si="0">$D$35*D48+$E$35*D49+$F$35</f>
        <v>2.9905565079365082</v>
      </c>
      <c r="F47">
        <f t="shared" si="0"/>
        <v>3.0000318979108087</v>
      </c>
      <c r="G47">
        <f t="shared" si="0"/>
        <v>3.0000003524692724</v>
      </c>
      <c r="H47">
        <f t="shared" si="0"/>
        <v>2.9999999980555687</v>
      </c>
      <c r="I47">
        <f t="shared" si="0"/>
        <v>2.9999999999880793</v>
      </c>
    </row>
    <row r="48" spans="2:9">
      <c r="B48" s="16" t="s">
        <v>12</v>
      </c>
      <c r="C48">
        <v>0</v>
      </c>
      <c r="D48">
        <f>$C$36*D47+$E$36*C49+$F$36</f>
        <v>-2.7945238095238096</v>
      </c>
      <c r="E48">
        <f t="shared" ref="E48:T48" si="1">$C$36*E47+$E$36*D49+$F$36</f>
        <v>-2.4996246848072561</v>
      </c>
      <c r="F48">
        <f t="shared" si="1"/>
        <v>-2.4999879923530504</v>
      </c>
      <c r="G48">
        <f t="shared" si="1"/>
        <v>-2.5000000357546059</v>
      </c>
      <c r="H48">
        <f t="shared" si="1"/>
        <v>-2.5000000004560441</v>
      </c>
      <c r="I48">
        <f t="shared" si="1"/>
        <v>-2.4999999999977205</v>
      </c>
    </row>
    <row r="49" spans="2:9">
      <c r="B49" s="16" t="s">
        <v>14</v>
      </c>
      <c r="C49">
        <v>0</v>
      </c>
      <c r="D49">
        <f>$C$37*D47+$D$37*D48+$F$37</f>
        <v>7.0056095238095244</v>
      </c>
      <c r="E49">
        <f t="shared" ref="E49:T49" si="2">$C$37*E47+$D$37*E48+$F$37</f>
        <v>7.00029081106576</v>
      </c>
      <c r="F49">
        <f t="shared" si="2"/>
        <v>6.9999992832156153</v>
      </c>
      <c r="G49">
        <f t="shared" si="2"/>
        <v>6.9999999887108304</v>
      </c>
      <c r="H49">
        <f t="shared" si="2"/>
        <v>7.0000000000492122</v>
      </c>
      <c r="I49">
        <f t="shared" si="2"/>
        <v>7.0000000000004041</v>
      </c>
    </row>
    <row r="51" spans="2:9">
      <c r="B51" s="16" t="s">
        <v>21</v>
      </c>
      <c r="C51">
        <f>+ABS(D47)-ABS(C47)</f>
        <v>2.6166666666666667</v>
      </c>
      <c r="D51">
        <f t="shared" ref="D51:I51" si="3">+ABS(E47)-ABS(D47)</f>
        <v>0.37388984126984148</v>
      </c>
      <c r="E51">
        <f t="shared" si="3"/>
        <v>9.4753899743005299E-3</v>
      </c>
      <c r="F51">
        <f t="shared" si="3"/>
        <v>-3.15454415362737E-5</v>
      </c>
      <c r="G51">
        <f t="shared" si="3"/>
        <v>-3.5441370371813719E-7</v>
      </c>
      <c r="H51">
        <f t="shared" si="3"/>
        <v>1.9325105959921984E-9</v>
      </c>
      <c r="I51">
        <f t="shared" si="3"/>
        <v>-2.9999999999880793</v>
      </c>
    </row>
    <row r="52" spans="2:9">
      <c r="B52" s="16" t="s">
        <v>22</v>
      </c>
      <c r="C52">
        <f t="shared" ref="C52:I53" si="4">+ABS(D48)-ABS(C48)</f>
        <v>2.7945238095238096</v>
      </c>
      <c r="D52">
        <f t="shared" si="4"/>
        <v>-0.29489912471655355</v>
      </c>
      <c r="E52">
        <f t="shared" si="4"/>
        <v>3.6330754579427804E-4</v>
      </c>
      <c r="F52">
        <f t="shared" si="4"/>
        <v>1.2043401555583699E-5</v>
      </c>
      <c r="G52">
        <f t="shared" si="4"/>
        <v>-3.5298561851249133E-8</v>
      </c>
      <c r="H52">
        <f t="shared" si="4"/>
        <v>-4.5832360129338667E-10</v>
      </c>
      <c r="I52">
        <f t="shared" si="4"/>
        <v>-2.4999999999977205</v>
      </c>
    </row>
    <row r="53" spans="2:9">
      <c r="B53" s="16" t="s">
        <v>23</v>
      </c>
      <c r="C53">
        <f t="shared" si="4"/>
        <v>7.0056095238095244</v>
      </c>
      <c r="D53">
        <f t="shared" si="4"/>
        <v>-5.3187127437643866E-3</v>
      </c>
      <c r="E53">
        <f t="shared" si="4"/>
        <v>-2.9152785014474603E-4</v>
      </c>
      <c r="F53">
        <f t="shared" si="4"/>
        <v>7.0549521513640912E-7</v>
      </c>
      <c r="G53">
        <f t="shared" si="4"/>
        <v>1.1338381789016694E-8</v>
      </c>
      <c r="H53">
        <f t="shared" si="4"/>
        <v>-4.8808068697780982E-11</v>
      </c>
      <c r="I53">
        <f t="shared" si="4"/>
        <v>-7.0000000000004041</v>
      </c>
    </row>
    <row r="55" spans="2:9">
      <c r="C55">
        <f>MAX(C51:C53)</f>
        <v>7.0056095238095244</v>
      </c>
      <c r="D55">
        <f t="shared" ref="D55:I55" si="5">MAX(D51:D53)</f>
        <v>0.37388984126984148</v>
      </c>
      <c r="E55">
        <f t="shared" si="5"/>
        <v>9.4753899743005299E-3</v>
      </c>
      <c r="F55">
        <f t="shared" si="5"/>
        <v>1.2043401555583699E-5</v>
      </c>
      <c r="G55">
        <f t="shared" si="5"/>
        <v>1.1338381789016694E-8</v>
      </c>
      <c r="H55">
        <f t="shared" si="5"/>
        <v>1.9325105959921984E-9</v>
      </c>
      <c r="I55">
        <f t="shared" si="5"/>
        <v>-2.4999999999977205</v>
      </c>
    </row>
  </sheetData>
  <mergeCells count="4">
    <mergeCell ref="B1:F1"/>
    <mergeCell ref="C2:E2"/>
    <mergeCell ref="C8:E8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Lider</dc:creator>
  <cp:keywords/>
  <dc:description/>
  <cp:lastModifiedBy/>
  <cp:revision/>
  <dcterms:created xsi:type="dcterms:W3CDTF">2024-09-17T14:05:43Z</dcterms:created>
  <dcterms:modified xsi:type="dcterms:W3CDTF">2024-09-17T14:34:36Z</dcterms:modified>
  <cp:category/>
  <cp:contentStatus/>
</cp:coreProperties>
</file>